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gitProject\sh_gitLabProject\doc\04.详细设计\"/>
    </mc:Choice>
  </mc:AlternateContent>
  <xr:revisionPtr revIDLastSave="0" documentId="13_ncr:1_{C7BBCEED-04DB-44F6-AA83-9B898BFB98E5}" xr6:coauthVersionLast="36" xr6:coauthVersionMax="36" xr10:uidLastSave="{00000000-0000-0000-0000-000000000000}"/>
  <bookViews>
    <workbookView xWindow="0" yWindow="0" windowWidth="22950" windowHeight="9930" tabRatio="927" firstSheet="21" activeTab="30" xr2:uid="{00000000-000D-0000-FFFF-FFFF00000000}"/>
  </bookViews>
  <sheets>
    <sheet name="日志分类(eqpt_device_type)" sheetId="12" r:id="rId1"/>
    <sheet name="日志行为分类(event_category_behavior)" sheetId="3" r:id="rId2"/>
    <sheet name="日志行为结果(action_result)" sheetId="2" r:id="rId3"/>
    <sheet name="日志目标对象分类(event_category_object)" sheetId="4" r:id="rId4"/>
    <sheet name="日志技术分类event_category_technique" sheetId="5" r:id="rId5"/>
    <sheet name="操作系统分类(os_type)" sheetId="13" r:id="rId6"/>
    <sheet name="威胁等级(severity)" sheetId="50" r:id="rId7"/>
    <sheet name="汇总字段" sheetId="38" r:id="rId8"/>
    <sheet name="共同字段" sheetId="1" r:id="rId9"/>
    <sheet name="DNS" sheetId="23" r:id="rId10"/>
    <sheet name="VPN" sheetId="24" r:id="rId11"/>
    <sheet name="WAF" sheetId="25" r:id="rId12"/>
    <sheet name="WEB" sheetId="26" r:id="rId13"/>
    <sheet name="堡垒机" sheetId="27" r:id="rId14"/>
    <sheet name="OS" sheetId="28" r:id="rId15"/>
    <sheet name="负载均衡" sheetId="29" r:id="rId16"/>
    <sheet name="IDPS" sheetId="30" r:id="rId17"/>
    <sheet name="NTA" sheetId="31" r:id="rId18"/>
    <sheet name="honeypot" sheetId="32" r:id="rId19"/>
    <sheet name="弱口令" sheetId="33" r:id="rId20"/>
    <sheet name="漏洞" sheetId="34" r:id="rId21"/>
    <sheet name="配置合规" sheetId="35" r:id="rId22"/>
    <sheet name="防火墙" sheetId="36" r:id="rId23"/>
    <sheet name="防病毒" sheetId="37" r:id="rId24"/>
    <sheet name="补丁" sheetId="43" r:id="rId25"/>
    <sheet name="DDOS" sheetId="45" r:id="rId26"/>
    <sheet name="流量" sheetId="51" r:id="rId27"/>
    <sheet name="业务风控系统" sheetId="44" r:id="rId28"/>
    <sheet name="共同字段-UEBA" sheetId="48" r:id="rId29"/>
    <sheet name="移动应用系统操作审计日志-共同字段-UEBA" sheetId="49" r:id="rId30"/>
    <sheet name="安全事件表" sheetId="41" r:id="rId31"/>
    <sheet name="事件类型(event_type)" sheetId="42" r:id="rId32"/>
    <sheet name="事件来源(event_model_source)" sheetId="46" r:id="rId33"/>
  </sheets>
  <calcPr calcId="162913"/>
</workbook>
</file>

<file path=xl/calcChain.xml><?xml version="1.0" encoding="utf-8"?>
<calcChain xmlns="http://schemas.openxmlformats.org/spreadsheetml/2006/main">
  <c r="F47" i="51" l="1"/>
  <c r="E47" i="51"/>
  <c r="D47" i="51"/>
  <c r="C47" i="51"/>
  <c r="B47" i="51"/>
  <c r="A47" i="51"/>
  <c r="F46" i="51"/>
  <c r="E46" i="51"/>
  <c r="D46" i="51"/>
  <c r="C46" i="51"/>
  <c r="B46" i="51"/>
  <c r="A46" i="51"/>
  <c r="F45" i="51"/>
  <c r="E45" i="51"/>
  <c r="D45" i="51"/>
  <c r="C45" i="51"/>
  <c r="B45" i="51"/>
  <c r="A45" i="51"/>
  <c r="F44" i="51"/>
  <c r="E44" i="51"/>
  <c r="D44" i="51"/>
  <c r="C44" i="51"/>
  <c r="B44" i="51"/>
  <c r="A44" i="51"/>
  <c r="F43" i="51"/>
  <c r="E43" i="51"/>
  <c r="D43" i="51"/>
  <c r="C43" i="51"/>
  <c r="B43" i="51"/>
  <c r="A43" i="51"/>
  <c r="F42" i="51"/>
  <c r="E42" i="51"/>
  <c r="D42" i="51"/>
  <c r="C42" i="51"/>
  <c r="B42" i="51"/>
  <c r="A42" i="51"/>
  <c r="F41" i="51"/>
  <c r="E41" i="51"/>
  <c r="D41" i="51"/>
  <c r="C41" i="51"/>
  <c r="B41" i="51"/>
  <c r="A41" i="51"/>
  <c r="F40" i="51"/>
  <c r="E40" i="51"/>
  <c r="D40" i="51"/>
  <c r="C40" i="51"/>
  <c r="B40" i="51"/>
  <c r="A40" i="51"/>
  <c r="F39" i="51"/>
  <c r="E39" i="51"/>
  <c r="D39" i="51"/>
  <c r="C39" i="51"/>
  <c r="B39" i="51"/>
  <c r="A39" i="51"/>
  <c r="F38" i="51"/>
  <c r="E38" i="51"/>
  <c r="D38" i="51"/>
  <c r="C38" i="51"/>
  <c r="B38" i="51"/>
  <c r="A38" i="51"/>
  <c r="F37" i="51"/>
  <c r="E37" i="51"/>
  <c r="D37" i="51"/>
  <c r="C37" i="51"/>
  <c r="B37" i="51"/>
  <c r="A37" i="51"/>
  <c r="F36" i="51"/>
  <c r="E36" i="51"/>
  <c r="D36" i="51"/>
  <c r="C36" i="51"/>
  <c r="B36" i="51"/>
  <c r="A36" i="51"/>
  <c r="F35" i="51"/>
  <c r="E35" i="51"/>
  <c r="D35" i="51"/>
  <c r="C35" i="51"/>
  <c r="B35" i="51"/>
  <c r="A35" i="51"/>
  <c r="F34" i="51"/>
  <c r="E34" i="51"/>
  <c r="D34" i="51"/>
  <c r="C34" i="51"/>
  <c r="B34" i="51"/>
  <c r="A34" i="51"/>
  <c r="F33" i="51"/>
  <c r="E33" i="51"/>
  <c r="D33" i="51"/>
  <c r="C33" i="51"/>
  <c r="B33" i="51"/>
  <c r="A33" i="51"/>
  <c r="F32" i="51"/>
  <c r="E32" i="51"/>
  <c r="D32" i="51"/>
  <c r="C32" i="51"/>
  <c r="B32" i="51"/>
  <c r="A32" i="51"/>
  <c r="F31" i="51"/>
  <c r="E31" i="51"/>
  <c r="D31" i="51"/>
  <c r="C31" i="51"/>
  <c r="B31" i="51"/>
  <c r="A31" i="51"/>
  <c r="F30" i="51"/>
  <c r="E30" i="51"/>
  <c r="D30" i="51"/>
  <c r="C30" i="51"/>
  <c r="B30" i="51"/>
  <c r="A30" i="51"/>
  <c r="F29" i="51"/>
  <c r="E29" i="51"/>
  <c r="D29" i="51"/>
  <c r="C29" i="51"/>
  <c r="B29" i="51"/>
  <c r="A29" i="51"/>
  <c r="F28" i="51"/>
  <c r="E28" i="51"/>
  <c r="D28" i="51"/>
  <c r="C28" i="51"/>
  <c r="B28" i="51"/>
  <c r="A28" i="51"/>
  <c r="F27" i="51"/>
  <c r="E27" i="51"/>
  <c r="D27" i="51"/>
  <c r="C27" i="51"/>
  <c r="B27" i="51"/>
  <c r="A27" i="51"/>
  <c r="F26" i="51"/>
  <c r="E26" i="51"/>
  <c r="D26" i="51"/>
  <c r="C26" i="51"/>
  <c r="B26" i="51"/>
  <c r="A26" i="51"/>
  <c r="F25" i="51"/>
  <c r="E25" i="51"/>
  <c r="D25" i="51"/>
  <c r="C25" i="51"/>
  <c r="B25" i="51"/>
  <c r="A25" i="51"/>
  <c r="F24" i="51"/>
  <c r="E24" i="51"/>
  <c r="D24" i="51"/>
  <c r="C24" i="51"/>
  <c r="B24" i="51"/>
  <c r="A24" i="51"/>
  <c r="F23" i="51"/>
  <c r="E23" i="51"/>
  <c r="D23" i="51"/>
  <c r="C23" i="51"/>
  <c r="B23" i="51"/>
  <c r="A23" i="51"/>
  <c r="F22" i="51"/>
  <c r="E22" i="51"/>
  <c r="D22" i="51"/>
  <c r="C22" i="51"/>
  <c r="B22" i="51"/>
  <c r="A22" i="51"/>
  <c r="F21" i="51"/>
  <c r="E21" i="51"/>
  <c r="D21" i="51"/>
  <c r="C21" i="51"/>
  <c r="B21" i="51"/>
  <c r="A21" i="51"/>
  <c r="F20" i="51"/>
  <c r="E20" i="51"/>
  <c r="D20" i="51"/>
  <c r="C20" i="51"/>
  <c r="B20" i="51"/>
  <c r="A20" i="51"/>
  <c r="F19" i="51"/>
  <c r="E19" i="51"/>
  <c r="D19" i="51"/>
  <c r="C19" i="51"/>
  <c r="B19" i="51"/>
  <c r="A19" i="51"/>
  <c r="F18" i="51"/>
  <c r="E18" i="51"/>
  <c r="D18" i="51"/>
  <c r="C18" i="51"/>
  <c r="B18" i="51"/>
  <c r="A18" i="51"/>
  <c r="F17" i="51"/>
  <c r="E17" i="51"/>
  <c r="D17" i="51"/>
  <c r="C17" i="51"/>
  <c r="B17" i="51"/>
  <c r="A17" i="51"/>
  <c r="F16" i="51"/>
  <c r="E16" i="51"/>
  <c r="D16" i="51"/>
  <c r="C16" i="51"/>
  <c r="B16" i="51"/>
  <c r="A16" i="51"/>
  <c r="F15" i="51"/>
  <c r="E15" i="51"/>
  <c r="D15" i="51"/>
  <c r="C15" i="51"/>
  <c r="B15" i="51"/>
  <c r="A15" i="51"/>
  <c r="F14" i="51"/>
  <c r="E14" i="51"/>
  <c r="D14" i="51"/>
  <c r="C14" i="51"/>
  <c r="B14" i="51"/>
  <c r="A14" i="51"/>
  <c r="F13" i="51"/>
  <c r="E13" i="51"/>
  <c r="D13" i="51"/>
  <c r="C13" i="51"/>
  <c r="B13" i="51"/>
  <c r="A13" i="51"/>
  <c r="F12" i="51"/>
  <c r="E12" i="51"/>
  <c r="D12" i="51"/>
  <c r="C12" i="51"/>
  <c r="B12" i="51"/>
  <c r="A12" i="51"/>
  <c r="F11" i="51"/>
  <c r="E11" i="51"/>
  <c r="D11" i="51"/>
  <c r="C11" i="51"/>
  <c r="B11" i="51"/>
  <c r="A11" i="51"/>
  <c r="F10" i="51"/>
  <c r="E10" i="51"/>
  <c r="D10" i="51"/>
  <c r="C10" i="51"/>
  <c r="B10" i="51"/>
  <c r="A10" i="51"/>
  <c r="F9" i="51"/>
  <c r="E9" i="51"/>
  <c r="D9" i="51"/>
  <c r="C9" i="51"/>
  <c r="B9" i="51"/>
  <c r="A9" i="51"/>
  <c r="F8" i="51"/>
  <c r="E8" i="51"/>
  <c r="D8" i="51"/>
  <c r="C8" i="51"/>
  <c r="B8" i="51"/>
  <c r="A8" i="51"/>
  <c r="F7" i="51"/>
  <c r="E7" i="51"/>
  <c r="D7" i="51"/>
  <c r="C7" i="51"/>
  <c r="B7" i="51"/>
  <c r="A7" i="51"/>
  <c r="F6" i="51"/>
  <c r="E6" i="51"/>
  <c r="D6" i="51"/>
  <c r="C6" i="51"/>
  <c r="B6" i="51"/>
  <c r="A6" i="51"/>
  <c r="F5" i="51"/>
  <c r="E5" i="51"/>
  <c r="D5" i="51"/>
  <c r="C5" i="51"/>
  <c r="B5" i="51"/>
  <c r="A5" i="51"/>
  <c r="F4" i="51"/>
  <c r="E4" i="51"/>
  <c r="D4" i="51"/>
  <c r="C4" i="51"/>
  <c r="B4" i="51"/>
  <c r="A4" i="51"/>
  <c r="F3" i="51"/>
  <c r="E3" i="51"/>
  <c r="D3" i="51"/>
  <c r="C3" i="51"/>
  <c r="B3" i="51"/>
  <c r="A3" i="51"/>
  <c r="F2" i="51"/>
  <c r="E2" i="51"/>
  <c r="D2" i="51"/>
  <c r="C2" i="51"/>
  <c r="B2" i="51"/>
  <c r="A2" i="51"/>
  <c r="F1" i="51"/>
  <c r="E1" i="51"/>
  <c r="D1" i="51"/>
  <c r="C1" i="51"/>
  <c r="B1" i="51"/>
  <c r="A1" i="51"/>
  <c r="F29" i="41"/>
  <c r="E29" i="41"/>
  <c r="D29" i="41"/>
  <c r="C29" i="41"/>
  <c r="B29" i="41"/>
  <c r="A29" i="41"/>
  <c r="F28" i="41"/>
  <c r="E28" i="41"/>
  <c r="D28" i="41"/>
  <c r="C28" i="41"/>
  <c r="B28" i="41"/>
  <c r="A28" i="41"/>
  <c r="F27" i="41"/>
  <c r="E27" i="41"/>
  <c r="D27" i="41"/>
  <c r="C27" i="41"/>
  <c r="B27" i="41"/>
  <c r="A27" i="41"/>
  <c r="F26" i="41"/>
  <c r="E26" i="41"/>
  <c r="D26" i="41"/>
  <c r="C26" i="41"/>
  <c r="B26" i="41"/>
  <c r="A26" i="41"/>
  <c r="F25" i="41"/>
  <c r="E25" i="41"/>
  <c r="D25" i="41"/>
  <c r="C25" i="41"/>
  <c r="B25" i="41"/>
  <c r="A25" i="41"/>
  <c r="F24" i="41"/>
  <c r="E24" i="41"/>
  <c r="D24" i="41"/>
  <c r="C24" i="41"/>
  <c r="B24" i="41"/>
  <c r="A24" i="41"/>
  <c r="F23" i="41"/>
  <c r="E23" i="41"/>
  <c r="D23" i="41"/>
  <c r="C23" i="41"/>
  <c r="B23" i="41"/>
  <c r="A23" i="41"/>
  <c r="F22" i="41"/>
  <c r="E22" i="41"/>
  <c r="D22" i="41"/>
  <c r="C22" i="41"/>
  <c r="B22" i="41"/>
  <c r="A22" i="41"/>
  <c r="F21" i="41"/>
  <c r="E21" i="41"/>
  <c r="D21" i="41"/>
  <c r="C21" i="41"/>
  <c r="B21" i="41"/>
  <c r="A21" i="41"/>
  <c r="F20" i="41"/>
  <c r="E20" i="41"/>
  <c r="D20" i="41"/>
  <c r="C20" i="41"/>
  <c r="B20" i="41"/>
  <c r="A20" i="41"/>
  <c r="F19" i="41"/>
  <c r="E19" i="41"/>
  <c r="D19" i="41"/>
  <c r="C19" i="41"/>
  <c r="B19" i="41"/>
  <c r="A19" i="41"/>
  <c r="F18" i="41"/>
  <c r="E18" i="41"/>
  <c r="D18" i="41"/>
  <c r="C18" i="41"/>
  <c r="B18" i="41"/>
  <c r="A18" i="41"/>
  <c r="F17" i="41"/>
  <c r="E17" i="41"/>
  <c r="D17" i="41"/>
  <c r="C17" i="41"/>
  <c r="B17" i="41"/>
  <c r="A17" i="41"/>
  <c r="F16" i="41"/>
  <c r="E16" i="41"/>
  <c r="D16" i="41"/>
  <c r="C16" i="41"/>
  <c r="B16" i="41"/>
  <c r="A16" i="41"/>
  <c r="F15" i="41"/>
  <c r="E15" i="41"/>
  <c r="D15" i="41"/>
  <c r="C15" i="41"/>
  <c r="B15" i="41"/>
  <c r="A15" i="41"/>
  <c r="F14" i="41"/>
  <c r="E14" i="41"/>
  <c r="D14" i="41"/>
  <c r="C14" i="41"/>
  <c r="B14" i="41"/>
  <c r="A14" i="41"/>
  <c r="F13" i="41"/>
  <c r="E13" i="41"/>
  <c r="D13" i="41"/>
  <c r="C13" i="41"/>
  <c r="B13" i="41"/>
  <c r="A13" i="41"/>
  <c r="F12" i="41"/>
  <c r="E12" i="41"/>
  <c r="D12" i="41"/>
  <c r="C12" i="41"/>
  <c r="B12" i="41"/>
  <c r="A12" i="41"/>
  <c r="F11" i="41"/>
  <c r="E11" i="41"/>
  <c r="D11" i="41"/>
  <c r="C11" i="41"/>
  <c r="B11" i="41"/>
  <c r="A11" i="41"/>
  <c r="F10" i="41"/>
  <c r="E10" i="41"/>
  <c r="D10" i="41"/>
  <c r="C10" i="41"/>
  <c r="B10" i="41"/>
  <c r="A10" i="41"/>
  <c r="F9" i="41"/>
  <c r="E9" i="41"/>
  <c r="D9" i="41"/>
  <c r="C9" i="41"/>
  <c r="B9" i="41"/>
  <c r="A9" i="41"/>
  <c r="F8" i="41"/>
  <c r="E8" i="41"/>
  <c r="D8" i="41"/>
  <c r="C8" i="41"/>
  <c r="B8" i="41"/>
  <c r="A8" i="41"/>
  <c r="F7" i="41"/>
  <c r="E7" i="41"/>
  <c r="D7" i="41"/>
  <c r="C7" i="41"/>
  <c r="B7" i="41"/>
  <c r="A7" i="41"/>
  <c r="F6" i="41"/>
  <c r="E6" i="41"/>
  <c r="D6" i="41"/>
  <c r="C6" i="41"/>
  <c r="B6" i="41"/>
  <c r="A6" i="41"/>
  <c r="F5" i="41"/>
  <c r="E5" i="41"/>
  <c r="D5" i="41"/>
  <c r="C5" i="41"/>
  <c r="B5" i="41"/>
  <c r="A5" i="41"/>
  <c r="F4" i="41"/>
  <c r="E4" i="41"/>
  <c r="D4" i="41"/>
  <c r="C4" i="41"/>
  <c r="B4" i="41"/>
  <c r="A4" i="41"/>
  <c r="F3" i="41"/>
  <c r="E3" i="41"/>
  <c r="D3" i="41"/>
  <c r="C3" i="41"/>
  <c r="B3" i="41"/>
  <c r="A3" i="41"/>
  <c r="F2" i="41"/>
  <c r="E2" i="41"/>
  <c r="D2" i="41"/>
  <c r="C2" i="41"/>
  <c r="B2" i="41"/>
  <c r="A2" i="41"/>
  <c r="F1" i="41"/>
  <c r="E1" i="41"/>
  <c r="D1" i="41"/>
  <c r="C1" i="41"/>
  <c r="B1" i="41"/>
  <c r="A1" i="41"/>
  <c r="F58" i="49"/>
  <c r="E58" i="49"/>
  <c r="D58" i="49"/>
  <c r="C58" i="49"/>
  <c r="B58" i="49"/>
  <c r="A58" i="49"/>
  <c r="F57" i="49"/>
  <c r="E57" i="49"/>
  <c r="D57" i="49"/>
  <c r="C57" i="49"/>
  <c r="B57" i="49"/>
  <c r="A57" i="49"/>
  <c r="F56" i="49"/>
  <c r="E56" i="49"/>
  <c r="D56" i="49"/>
  <c r="C56" i="49"/>
  <c r="B56" i="49"/>
  <c r="A56" i="49"/>
  <c r="F55" i="49"/>
  <c r="E55" i="49"/>
  <c r="D55" i="49"/>
  <c r="C55" i="49"/>
  <c r="B55" i="49"/>
  <c r="A55" i="49"/>
  <c r="F54" i="49"/>
  <c r="E54" i="49"/>
  <c r="D54" i="49"/>
  <c r="C54" i="49"/>
  <c r="B54" i="49"/>
  <c r="A54" i="49"/>
  <c r="F53" i="49"/>
  <c r="E53" i="49"/>
  <c r="D53" i="49"/>
  <c r="C53" i="49"/>
  <c r="B53" i="49"/>
  <c r="A53" i="49"/>
  <c r="F52" i="49"/>
  <c r="E52" i="49"/>
  <c r="D52" i="49"/>
  <c r="C52" i="49"/>
  <c r="B52" i="49"/>
  <c r="A52" i="49"/>
  <c r="F51" i="49"/>
  <c r="E51" i="49"/>
  <c r="D51" i="49"/>
  <c r="C51" i="49"/>
  <c r="B51" i="49"/>
  <c r="A51" i="49"/>
  <c r="F50" i="49"/>
  <c r="E50" i="49"/>
  <c r="D50" i="49"/>
  <c r="C50" i="49"/>
  <c r="B50" i="49"/>
  <c r="A50" i="49"/>
  <c r="F49" i="49"/>
  <c r="E49" i="49"/>
  <c r="D49" i="49"/>
  <c r="C49" i="49"/>
  <c r="B49" i="49"/>
  <c r="A49" i="49"/>
  <c r="F48" i="49"/>
  <c r="E48" i="49"/>
  <c r="D48" i="49"/>
  <c r="C48" i="49"/>
  <c r="B48" i="49"/>
  <c r="A48" i="49"/>
  <c r="F47" i="49"/>
  <c r="E47" i="49"/>
  <c r="D47" i="49"/>
  <c r="C47" i="49"/>
  <c r="B47" i="49"/>
  <c r="A47" i="49"/>
  <c r="F46" i="49"/>
  <c r="E46" i="49"/>
  <c r="D46" i="49"/>
  <c r="C46" i="49"/>
  <c r="B46" i="49"/>
  <c r="A46" i="49"/>
  <c r="F45" i="49"/>
  <c r="E45" i="49"/>
  <c r="D45" i="49"/>
  <c r="C45" i="49"/>
  <c r="B45" i="49"/>
  <c r="A45" i="49"/>
  <c r="F44" i="49"/>
  <c r="E44" i="49"/>
  <c r="D44" i="49"/>
  <c r="C44" i="49"/>
  <c r="B44" i="49"/>
  <c r="A44" i="49"/>
  <c r="F43" i="49"/>
  <c r="E43" i="49"/>
  <c r="D43" i="49"/>
  <c r="C43" i="49"/>
  <c r="B43" i="49"/>
  <c r="A43" i="49"/>
  <c r="F42" i="49"/>
  <c r="E42" i="49"/>
  <c r="D42" i="49"/>
  <c r="C42" i="49"/>
  <c r="B42" i="49"/>
  <c r="A42" i="49"/>
  <c r="F41" i="49"/>
  <c r="E41" i="49"/>
  <c r="D41" i="49"/>
  <c r="C41" i="49"/>
  <c r="B41" i="49"/>
  <c r="A41" i="49"/>
  <c r="F40" i="49"/>
  <c r="E40" i="49"/>
  <c r="D40" i="49"/>
  <c r="C40" i="49"/>
  <c r="B40" i="49"/>
  <c r="A40" i="49"/>
  <c r="F39" i="49"/>
  <c r="E39" i="49"/>
  <c r="D39" i="49"/>
  <c r="C39" i="49"/>
  <c r="B39" i="49"/>
  <c r="A39" i="49"/>
  <c r="F38" i="49"/>
  <c r="E38" i="49"/>
  <c r="D38" i="49"/>
  <c r="C38" i="49"/>
  <c r="B38" i="49"/>
  <c r="A38" i="49"/>
  <c r="F37" i="49"/>
  <c r="E37" i="49"/>
  <c r="D37" i="49"/>
  <c r="C37" i="49"/>
  <c r="B37" i="49"/>
  <c r="A37" i="49"/>
  <c r="F36" i="49"/>
  <c r="E36" i="49"/>
  <c r="D36" i="49"/>
  <c r="C36" i="49"/>
  <c r="B36" i="49"/>
  <c r="A36" i="49"/>
  <c r="F35" i="49"/>
  <c r="E35" i="49"/>
  <c r="D35" i="49"/>
  <c r="C35" i="49"/>
  <c r="B35" i="49"/>
  <c r="A35" i="49"/>
  <c r="F34" i="49"/>
  <c r="E34" i="49"/>
  <c r="D34" i="49"/>
  <c r="C34" i="49"/>
  <c r="B34" i="49"/>
  <c r="A34" i="49"/>
  <c r="F33" i="49"/>
  <c r="E33" i="49"/>
  <c r="D33" i="49"/>
  <c r="C33" i="49"/>
  <c r="B33" i="49"/>
  <c r="A33" i="49"/>
  <c r="F32" i="49"/>
  <c r="E32" i="49"/>
  <c r="D32" i="49"/>
  <c r="C32" i="49"/>
  <c r="B32" i="49"/>
  <c r="A32" i="49"/>
  <c r="F31" i="49"/>
  <c r="E31" i="49"/>
  <c r="D31" i="49"/>
  <c r="C31" i="49"/>
  <c r="B31" i="49"/>
  <c r="A31" i="49"/>
  <c r="F30" i="49"/>
  <c r="E30" i="49"/>
  <c r="D30" i="49"/>
  <c r="C30" i="49"/>
  <c r="B30" i="49"/>
  <c r="A30" i="49"/>
  <c r="F29" i="49"/>
  <c r="E29" i="49"/>
  <c r="D29" i="49"/>
  <c r="C29" i="49"/>
  <c r="B29" i="49"/>
  <c r="A29" i="49"/>
  <c r="F28" i="49"/>
  <c r="E28" i="49"/>
  <c r="D28" i="49"/>
  <c r="C28" i="49"/>
  <c r="B28" i="49"/>
  <c r="A28" i="49"/>
  <c r="F27" i="49"/>
  <c r="E27" i="49"/>
  <c r="D27" i="49"/>
  <c r="C27" i="49"/>
  <c r="B27" i="49"/>
  <c r="A27" i="49"/>
  <c r="F26" i="49"/>
  <c r="E26" i="49"/>
  <c r="D26" i="49"/>
  <c r="C26" i="49"/>
  <c r="B26" i="49"/>
  <c r="A26" i="49"/>
  <c r="F25" i="49"/>
  <c r="E25" i="49"/>
  <c r="D25" i="49"/>
  <c r="C25" i="49"/>
  <c r="B25" i="49"/>
  <c r="A25" i="49"/>
  <c r="F24" i="49"/>
  <c r="E24" i="49"/>
  <c r="D24" i="49"/>
  <c r="C24" i="49"/>
  <c r="B24" i="49"/>
  <c r="A24" i="49"/>
  <c r="F23" i="49"/>
  <c r="E23" i="49"/>
  <c r="D23" i="49"/>
  <c r="C23" i="49"/>
  <c r="B23" i="49"/>
  <c r="A23" i="49"/>
  <c r="F22" i="49"/>
  <c r="E22" i="49"/>
  <c r="D22" i="49"/>
  <c r="C22" i="49"/>
  <c r="B22" i="49"/>
  <c r="A22" i="49"/>
  <c r="F21" i="49"/>
  <c r="E21" i="49"/>
  <c r="D21" i="49"/>
  <c r="C21" i="49"/>
  <c r="B21" i="49"/>
  <c r="A21" i="49"/>
  <c r="F20" i="49"/>
  <c r="E20" i="49"/>
  <c r="D20" i="49"/>
  <c r="C20" i="49"/>
  <c r="B20" i="49"/>
  <c r="A20" i="49"/>
  <c r="F19" i="49"/>
  <c r="E19" i="49"/>
  <c r="D19" i="49"/>
  <c r="C19" i="49"/>
  <c r="B19" i="49"/>
  <c r="A19" i="49"/>
  <c r="F18" i="49"/>
  <c r="E18" i="49"/>
  <c r="D18" i="49"/>
  <c r="C18" i="49"/>
  <c r="B18" i="49"/>
  <c r="A18" i="49"/>
  <c r="F17" i="49"/>
  <c r="E17" i="49"/>
  <c r="D17" i="49"/>
  <c r="C17" i="49"/>
  <c r="B17" i="49"/>
  <c r="A17" i="49"/>
  <c r="F16" i="49"/>
  <c r="E16" i="49"/>
  <c r="D16" i="49"/>
  <c r="C16" i="49"/>
  <c r="B16" i="49"/>
  <c r="A16" i="49"/>
  <c r="F15" i="49"/>
  <c r="E15" i="49"/>
  <c r="D15" i="49"/>
  <c r="C15" i="49"/>
  <c r="B15" i="49"/>
  <c r="A15" i="49"/>
  <c r="F14" i="49"/>
  <c r="E14" i="49"/>
  <c r="D14" i="49"/>
  <c r="C14" i="49"/>
  <c r="B14" i="49"/>
  <c r="A14" i="49"/>
  <c r="F13" i="49"/>
  <c r="E13" i="49"/>
  <c r="D13" i="49"/>
  <c r="C13" i="49"/>
  <c r="B13" i="49"/>
  <c r="A13" i="49"/>
  <c r="F12" i="49"/>
  <c r="E12" i="49"/>
  <c r="D12" i="49"/>
  <c r="C12" i="49"/>
  <c r="B12" i="49"/>
  <c r="A12" i="49"/>
  <c r="F11" i="49"/>
  <c r="E11" i="49"/>
  <c r="D11" i="49"/>
  <c r="C11" i="49"/>
  <c r="B11" i="49"/>
  <c r="A11" i="49"/>
  <c r="F10" i="49"/>
  <c r="E10" i="49"/>
  <c r="D10" i="49"/>
  <c r="C10" i="49"/>
  <c r="B10" i="49"/>
  <c r="A10" i="49"/>
  <c r="F9" i="49"/>
  <c r="E9" i="49"/>
  <c r="D9" i="49"/>
  <c r="C9" i="49"/>
  <c r="B9" i="49"/>
  <c r="A9" i="49"/>
  <c r="F8" i="49"/>
  <c r="E8" i="49"/>
  <c r="D8" i="49"/>
  <c r="C8" i="49"/>
  <c r="B8" i="49"/>
  <c r="A8" i="49"/>
  <c r="F7" i="49"/>
  <c r="E7" i="49"/>
  <c r="D7" i="49"/>
  <c r="C7" i="49"/>
  <c r="B7" i="49"/>
  <c r="A7" i="49"/>
  <c r="F6" i="49"/>
  <c r="E6" i="49"/>
  <c r="D6" i="49"/>
  <c r="C6" i="49"/>
  <c r="B6" i="49"/>
  <c r="A6" i="49"/>
  <c r="F5" i="49"/>
  <c r="E5" i="49"/>
  <c r="D5" i="49"/>
  <c r="C5" i="49"/>
  <c r="B5" i="49"/>
  <c r="A5" i="49"/>
  <c r="F4" i="49"/>
  <c r="E4" i="49"/>
  <c r="D4" i="49"/>
  <c r="C4" i="49"/>
  <c r="B4" i="49"/>
  <c r="A4" i="49"/>
  <c r="F3" i="49"/>
  <c r="E3" i="49"/>
  <c r="D3" i="49"/>
  <c r="C3" i="49"/>
  <c r="B3" i="49"/>
  <c r="A3" i="49"/>
  <c r="F2" i="49"/>
  <c r="E2" i="49"/>
  <c r="D2" i="49"/>
  <c r="C2" i="49"/>
  <c r="B2" i="49"/>
  <c r="A2" i="49"/>
  <c r="F1" i="49"/>
  <c r="E1" i="49"/>
  <c r="D1" i="49"/>
  <c r="C1" i="49"/>
  <c r="B1" i="49"/>
  <c r="A1" i="49"/>
  <c r="F47" i="44"/>
  <c r="E47" i="44"/>
  <c r="D47" i="44"/>
  <c r="C47" i="44"/>
  <c r="B47" i="44"/>
  <c r="A47" i="44"/>
  <c r="F46" i="44"/>
  <c r="E46" i="44"/>
  <c r="D46" i="44"/>
  <c r="C46" i="44"/>
  <c r="B46" i="44"/>
  <c r="A46" i="44"/>
  <c r="F45" i="44"/>
  <c r="E45" i="44"/>
  <c r="D45" i="44"/>
  <c r="C45" i="44"/>
  <c r="B45" i="44"/>
  <c r="A45" i="44"/>
  <c r="F44" i="44"/>
  <c r="E44" i="44"/>
  <c r="D44" i="44"/>
  <c r="C44" i="44"/>
  <c r="B44" i="44"/>
  <c r="A44" i="44"/>
  <c r="F43" i="44"/>
  <c r="E43" i="44"/>
  <c r="D43" i="44"/>
  <c r="C43" i="44"/>
  <c r="B43" i="44"/>
  <c r="A43" i="44"/>
  <c r="F42" i="44"/>
  <c r="E42" i="44"/>
  <c r="D42" i="44"/>
  <c r="C42" i="44"/>
  <c r="B42" i="44"/>
  <c r="A42" i="44"/>
  <c r="F41" i="44"/>
  <c r="E41" i="44"/>
  <c r="D41" i="44"/>
  <c r="C41" i="44"/>
  <c r="B41" i="44"/>
  <c r="A41" i="44"/>
  <c r="F40" i="44"/>
  <c r="E40" i="44"/>
  <c r="D40" i="44"/>
  <c r="C40" i="44"/>
  <c r="B40" i="44"/>
  <c r="A40" i="44"/>
  <c r="F39" i="44"/>
  <c r="E39" i="44"/>
  <c r="D39" i="44"/>
  <c r="C39" i="44"/>
  <c r="B39" i="44"/>
  <c r="A39" i="44"/>
  <c r="F38" i="44"/>
  <c r="E38" i="44"/>
  <c r="D38" i="44"/>
  <c r="C38" i="44"/>
  <c r="B38" i="44"/>
  <c r="A38" i="44"/>
  <c r="F37" i="44"/>
  <c r="E37" i="44"/>
  <c r="D37" i="44"/>
  <c r="C37" i="44"/>
  <c r="B37" i="44"/>
  <c r="A37" i="44"/>
  <c r="F36" i="44"/>
  <c r="E36" i="44"/>
  <c r="D36" i="44"/>
  <c r="C36" i="44"/>
  <c r="B36" i="44"/>
  <c r="A36" i="44"/>
  <c r="F35" i="44"/>
  <c r="E35" i="44"/>
  <c r="D35" i="44"/>
  <c r="C35" i="44"/>
  <c r="B35" i="44"/>
  <c r="A35" i="44"/>
  <c r="F34" i="44"/>
  <c r="E34" i="44"/>
  <c r="D34" i="44"/>
  <c r="C34" i="44"/>
  <c r="B34" i="44"/>
  <c r="A34" i="44"/>
  <c r="F33" i="44"/>
  <c r="E33" i="44"/>
  <c r="D33" i="44"/>
  <c r="C33" i="44"/>
  <c r="B33" i="44"/>
  <c r="A33" i="44"/>
  <c r="F32" i="44"/>
  <c r="E32" i="44"/>
  <c r="D32" i="44"/>
  <c r="C32" i="44"/>
  <c r="B32" i="44"/>
  <c r="A32" i="44"/>
  <c r="F31" i="44"/>
  <c r="E31" i="44"/>
  <c r="D31" i="44"/>
  <c r="C31" i="44"/>
  <c r="B31" i="44"/>
  <c r="A31" i="44"/>
  <c r="F30" i="44"/>
  <c r="E30" i="44"/>
  <c r="D30" i="44"/>
  <c r="C30" i="44"/>
  <c r="B30" i="44"/>
  <c r="A30" i="44"/>
  <c r="F29" i="44"/>
  <c r="E29" i="44"/>
  <c r="D29" i="44"/>
  <c r="C29" i="44"/>
  <c r="B29" i="44"/>
  <c r="A29" i="44"/>
  <c r="F28" i="44"/>
  <c r="E28" i="44"/>
  <c r="D28" i="44"/>
  <c r="C28" i="44"/>
  <c r="B28" i="44"/>
  <c r="A28" i="44"/>
  <c r="F27" i="44"/>
  <c r="E27" i="44"/>
  <c r="D27" i="44"/>
  <c r="C27" i="44"/>
  <c r="B27" i="44"/>
  <c r="A27" i="44"/>
  <c r="F26" i="44"/>
  <c r="E26" i="44"/>
  <c r="D26" i="44"/>
  <c r="C26" i="44"/>
  <c r="B26" i="44"/>
  <c r="A26" i="44"/>
  <c r="F25" i="44"/>
  <c r="E25" i="44"/>
  <c r="D25" i="44"/>
  <c r="C25" i="44"/>
  <c r="B25" i="44"/>
  <c r="A25" i="44"/>
  <c r="F24" i="44"/>
  <c r="E24" i="44"/>
  <c r="D24" i="44"/>
  <c r="C24" i="44"/>
  <c r="B24" i="44"/>
  <c r="A24" i="44"/>
  <c r="F23" i="44"/>
  <c r="E23" i="44"/>
  <c r="D23" i="44"/>
  <c r="C23" i="44"/>
  <c r="B23" i="44"/>
  <c r="A23" i="44"/>
  <c r="F22" i="44"/>
  <c r="E22" i="44"/>
  <c r="D22" i="44"/>
  <c r="C22" i="44"/>
  <c r="B22" i="44"/>
  <c r="A22" i="44"/>
  <c r="F21" i="44"/>
  <c r="E21" i="44"/>
  <c r="D21" i="44"/>
  <c r="C21" i="44"/>
  <c r="B21" i="44"/>
  <c r="A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F14" i="44"/>
  <c r="E14" i="44"/>
  <c r="D14" i="44"/>
  <c r="C14" i="44"/>
  <c r="B14" i="44"/>
  <c r="A14" i="44"/>
  <c r="F13" i="44"/>
  <c r="E13" i="44"/>
  <c r="D13" i="44"/>
  <c r="C13" i="44"/>
  <c r="B13" i="44"/>
  <c r="A13" i="44"/>
  <c r="F12" i="44"/>
  <c r="E12" i="44"/>
  <c r="D12" i="44"/>
  <c r="C12" i="44"/>
  <c r="B12" i="44"/>
  <c r="A12" i="44"/>
  <c r="F11" i="44"/>
  <c r="E11" i="44"/>
  <c r="D11" i="44"/>
  <c r="C11" i="44"/>
  <c r="B11" i="44"/>
  <c r="A11" i="44"/>
  <c r="F10" i="44"/>
  <c r="E10" i="44"/>
  <c r="D10" i="44"/>
  <c r="C10" i="44"/>
  <c r="B10" i="44"/>
  <c r="A10" i="44"/>
  <c r="F9" i="44"/>
  <c r="E9" i="44"/>
  <c r="D9" i="44"/>
  <c r="C9" i="44"/>
  <c r="B9" i="44"/>
  <c r="A9" i="44"/>
  <c r="F8" i="44"/>
  <c r="E8" i="44"/>
  <c r="D8" i="44"/>
  <c r="C8" i="44"/>
  <c r="B8" i="44"/>
  <c r="A8" i="44"/>
  <c r="F7" i="44"/>
  <c r="E7" i="44"/>
  <c r="D7" i="44"/>
  <c r="C7" i="44"/>
  <c r="B7" i="44"/>
  <c r="A7" i="44"/>
  <c r="F6" i="44"/>
  <c r="E6" i="44"/>
  <c r="D6" i="44"/>
  <c r="C6" i="44"/>
  <c r="B6" i="44"/>
  <c r="A6" i="44"/>
  <c r="F5" i="44"/>
  <c r="E5" i="44"/>
  <c r="D5" i="44"/>
  <c r="C5" i="44"/>
  <c r="B5" i="44"/>
  <c r="A5" i="44"/>
  <c r="F4" i="44"/>
  <c r="E4" i="44"/>
  <c r="D4" i="44"/>
  <c r="C4" i="44"/>
  <c r="B4" i="44"/>
  <c r="A4" i="44"/>
  <c r="F3" i="44"/>
  <c r="E3" i="44"/>
  <c r="D3" i="44"/>
  <c r="C3" i="44"/>
  <c r="B3" i="44"/>
  <c r="A3" i="44"/>
  <c r="F2" i="44"/>
  <c r="E2" i="44"/>
  <c r="D2" i="44"/>
  <c r="C2" i="44"/>
  <c r="B2" i="44"/>
  <c r="A2" i="44"/>
  <c r="F1" i="44"/>
  <c r="E1" i="44"/>
  <c r="D1" i="44"/>
  <c r="C1" i="44"/>
  <c r="B1" i="44"/>
  <c r="A1" i="44"/>
  <c r="F47" i="45"/>
  <c r="E47" i="45"/>
  <c r="D47" i="45"/>
  <c r="C47" i="45"/>
  <c r="B47" i="45"/>
  <c r="A47" i="45"/>
  <c r="F46" i="45"/>
  <c r="E46" i="45"/>
  <c r="D46" i="45"/>
  <c r="C46" i="45"/>
  <c r="B46" i="45"/>
  <c r="A46" i="45"/>
  <c r="F45" i="45"/>
  <c r="E45" i="45"/>
  <c r="D45" i="45"/>
  <c r="C45" i="45"/>
  <c r="B45" i="45"/>
  <c r="A45" i="45"/>
  <c r="F44" i="45"/>
  <c r="E44" i="45"/>
  <c r="D44" i="45"/>
  <c r="C44" i="45"/>
  <c r="B44" i="45"/>
  <c r="A44" i="45"/>
  <c r="F43" i="45"/>
  <c r="E43" i="45"/>
  <c r="D43" i="45"/>
  <c r="C43" i="45"/>
  <c r="B43" i="45"/>
  <c r="A43" i="45"/>
  <c r="F42" i="45"/>
  <c r="E42" i="45"/>
  <c r="D42" i="45"/>
  <c r="C42" i="45"/>
  <c r="B42" i="45"/>
  <c r="A42" i="45"/>
  <c r="F41" i="45"/>
  <c r="E41" i="45"/>
  <c r="D41" i="45"/>
  <c r="C41" i="45"/>
  <c r="B41" i="45"/>
  <c r="A41" i="45"/>
  <c r="F40" i="45"/>
  <c r="E40" i="45"/>
  <c r="D40" i="45"/>
  <c r="C40" i="45"/>
  <c r="B40" i="45"/>
  <c r="A40" i="45"/>
  <c r="F39" i="45"/>
  <c r="E39" i="45"/>
  <c r="D39" i="45"/>
  <c r="C39" i="45"/>
  <c r="B39" i="45"/>
  <c r="A39" i="45"/>
  <c r="F38" i="45"/>
  <c r="E38" i="45"/>
  <c r="D38" i="45"/>
  <c r="C38" i="45"/>
  <c r="B38" i="45"/>
  <c r="A38" i="45"/>
  <c r="F37" i="45"/>
  <c r="E37" i="45"/>
  <c r="D37" i="45"/>
  <c r="C37" i="45"/>
  <c r="B37" i="45"/>
  <c r="A37" i="45"/>
  <c r="F36" i="45"/>
  <c r="E36" i="45"/>
  <c r="D36" i="45"/>
  <c r="C36" i="45"/>
  <c r="B36" i="45"/>
  <c r="A36" i="45"/>
  <c r="F35" i="45"/>
  <c r="E35" i="45"/>
  <c r="D35" i="45"/>
  <c r="C35" i="45"/>
  <c r="B35" i="45"/>
  <c r="A35" i="45"/>
  <c r="F34" i="45"/>
  <c r="E34" i="45"/>
  <c r="D34" i="45"/>
  <c r="C34" i="45"/>
  <c r="B34" i="45"/>
  <c r="A34" i="45"/>
  <c r="F33" i="45"/>
  <c r="E33" i="45"/>
  <c r="D33" i="45"/>
  <c r="C33" i="45"/>
  <c r="B33" i="45"/>
  <c r="A33" i="45"/>
  <c r="F32" i="45"/>
  <c r="E32" i="45"/>
  <c r="D32" i="45"/>
  <c r="C32" i="45"/>
  <c r="B32" i="45"/>
  <c r="A32" i="45"/>
  <c r="F31" i="45"/>
  <c r="E31" i="45"/>
  <c r="D31" i="45"/>
  <c r="C31" i="45"/>
  <c r="B31" i="45"/>
  <c r="A31" i="45"/>
  <c r="F30" i="45"/>
  <c r="E30" i="45"/>
  <c r="D30" i="45"/>
  <c r="C30" i="45"/>
  <c r="B30" i="45"/>
  <c r="A30" i="45"/>
  <c r="F29" i="45"/>
  <c r="E29" i="45"/>
  <c r="D29" i="45"/>
  <c r="C29" i="45"/>
  <c r="B29" i="45"/>
  <c r="A29" i="45"/>
  <c r="F28" i="45"/>
  <c r="E28" i="45"/>
  <c r="D28" i="45"/>
  <c r="C28" i="45"/>
  <c r="B28" i="45"/>
  <c r="A28" i="45"/>
  <c r="F27" i="45"/>
  <c r="E27" i="45"/>
  <c r="D27" i="45"/>
  <c r="C27" i="45"/>
  <c r="B27" i="45"/>
  <c r="A27" i="45"/>
  <c r="F26" i="45"/>
  <c r="E26" i="45"/>
  <c r="D26" i="45"/>
  <c r="C26" i="45"/>
  <c r="B26" i="45"/>
  <c r="A26" i="45"/>
  <c r="F25" i="45"/>
  <c r="E25" i="45"/>
  <c r="D25" i="45"/>
  <c r="C25" i="45"/>
  <c r="B25" i="45"/>
  <c r="A25" i="45"/>
  <c r="F24" i="45"/>
  <c r="E24" i="45"/>
  <c r="D24" i="45"/>
  <c r="C24" i="45"/>
  <c r="B24" i="45"/>
  <c r="A24" i="45"/>
  <c r="F23" i="45"/>
  <c r="E23" i="45"/>
  <c r="D23" i="45"/>
  <c r="C23" i="45"/>
  <c r="B23" i="45"/>
  <c r="A23" i="45"/>
  <c r="F22" i="45"/>
  <c r="E22" i="45"/>
  <c r="D22" i="45"/>
  <c r="C22" i="45"/>
  <c r="B22" i="45"/>
  <c r="A22" i="45"/>
  <c r="F21" i="45"/>
  <c r="E21" i="45"/>
  <c r="D21" i="45"/>
  <c r="C21" i="45"/>
  <c r="B21" i="45"/>
  <c r="A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F14" i="45"/>
  <c r="E14" i="45"/>
  <c r="D14" i="45"/>
  <c r="C14" i="45"/>
  <c r="B14" i="45"/>
  <c r="A14" i="45"/>
  <c r="F13" i="45"/>
  <c r="E13" i="45"/>
  <c r="D13" i="45"/>
  <c r="C13" i="45"/>
  <c r="B13" i="45"/>
  <c r="A13" i="45"/>
  <c r="F12" i="45"/>
  <c r="E12" i="45"/>
  <c r="D12" i="45"/>
  <c r="C12" i="45"/>
  <c r="B12" i="45"/>
  <c r="A12" i="45"/>
  <c r="F11" i="45"/>
  <c r="E11" i="45"/>
  <c r="D11" i="45"/>
  <c r="C11" i="45"/>
  <c r="B11" i="45"/>
  <c r="A11" i="45"/>
  <c r="F10" i="45"/>
  <c r="E10" i="45"/>
  <c r="D10" i="45"/>
  <c r="C10" i="45"/>
  <c r="B10" i="45"/>
  <c r="A10" i="45"/>
  <c r="F9" i="45"/>
  <c r="E9" i="45"/>
  <c r="D9" i="45"/>
  <c r="C9" i="45"/>
  <c r="B9" i="45"/>
  <c r="A9" i="45"/>
  <c r="F8" i="45"/>
  <c r="E8" i="45"/>
  <c r="D8" i="45"/>
  <c r="C8" i="45"/>
  <c r="B8" i="45"/>
  <c r="A8" i="45"/>
  <c r="F7" i="45"/>
  <c r="E7" i="45"/>
  <c r="D7" i="45"/>
  <c r="C7" i="45"/>
  <c r="B7" i="45"/>
  <c r="A7" i="45"/>
  <c r="F6" i="45"/>
  <c r="E6" i="45"/>
  <c r="D6" i="45"/>
  <c r="C6" i="45"/>
  <c r="B6" i="45"/>
  <c r="A6" i="45"/>
  <c r="F5" i="45"/>
  <c r="E5" i="45"/>
  <c r="D5" i="45"/>
  <c r="C5" i="45"/>
  <c r="B5" i="45"/>
  <c r="A5" i="45"/>
  <c r="F4" i="45"/>
  <c r="E4" i="45"/>
  <c r="D4" i="45"/>
  <c r="C4" i="45"/>
  <c r="B4" i="45"/>
  <c r="A4" i="45"/>
  <c r="F3" i="45"/>
  <c r="E3" i="45"/>
  <c r="D3" i="45"/>
  <c r="C3" i="45"/>
  <c r="B3" i="45"/>
  <c r="A3" i="45"/>
  <c r="F2" i="45"/>
  <c r="E2" i="45"/>
  <c r="D2" i="45"/>
  <c r="C2" i="45"/>
  <c r="B2" i="45"/>
  <c r="A2" i="45"/>
  <c r="F1" i="45"/>
  <c r="E1" i="45"/>
  <c r="D1" i="45"/>
  <c r="C1" i="45"/>
  <c r="B1" i="45"/>
  <c r="A1" i="45"/>
  <c r="F47" i="43"/>
  <c r="E47" i="43"/>
  <c r="D47" i="43"/>
  <c r="C47" i="43"/>
  <c r="B47" i="43"/>
  <c r="A47" i="43"/>
  <c r="F46" i="43"/>
  <c r="E46" i="43"/>
  <c r="D46" i="43"/>
  <c r="C46" i="43"/>
  <c r="B46" i="43"/>
  <c r="A46" i="43"/>
  <c r="F45" i="43"/>
  <c r="E45" i="43"/>
  <c r="D45" i="43"/>
  <c r="C45" i="43"/>
  <c r="B45" i="43"/>
  <c r="A45" i="43"/>
  <c r="F44" i="43"/>
  <c r="E44" i="43"/>
  <c r="D44" i="43"/>
  <c r="C44" i="43"/>
  <c r="B44" i="43"/>
  <c r="A44" i="43"/>
  <c r="F43" i="43"/>
  <c r="E43" i="43"/>
  <c r="D43" i="43"/>
  <c r="C43" i="43"/>
  <c r="B43" i="43"/>
  <c r="A43" i="43"/>
  <c r="F42" i="43"/>
  <c r="E42" i="43"/>
  <c r="D42" i="43"/>
  <c r="C42" i="43"/>
  <c r="B42" i="43"/>
  <c r="A42" i="43"/>
  <c r="F41" i="43"/>
  <c r="E41" i="43"/>
  <c r="D41" i="43"/>
  <c r="C41" i="43"/>
  <c r="B41" i="43"/>
  <c r="A41" i="43"/>
  <c r="F40" i="43"/>
  <c r="E40" i="43"/>
  <c r="D40" i="43"/>
  <c r="C40" i="43"/>
  <c r="B40" i="43"/>
  <c r="A40" i="43"/>
  <c r="F39" i="43"/>
  <c r="E39" i="43"/>
  <c r="D39" i="43"/>
  <c r="C39" i="43"/>
  <c r="B39" i="43"/>
  <c r="A39" i="43"/>
  <c r="F38" i="43"/>
  <c r="E38" i="43"/>
  <c r="D38" i="43"/>
  <c r="C38" i="43"/>
  <c r="B38" i="43"/>
  <c r="A38" i="43"/>
  <c r="F37" i="43"/>
  <c r="E37" i="43"/>
  <c r="D37" i="43"/>
  <c r="C37" i="43"/>
  <c r="B37" i="43"/>
  <c r="A37" i="43"/>
  <c r="F36" i="43"/>
  <c r="E36" i="43"/>
  <c r="D36" i="43"/>
  <c r="C36" i="43"/>
  <c r="B36" i="43"/>
  <c r="A36" i="43"/>
  <c r="F35" i="43"/>
  <c r="E35" i="43"/>
  <c r="D35" i="43"/>
  <c r="C35" i="43"/>
  <c r="B35" i="43"/>
  <c r="A35" i="43"/>
  <c r="F34" i="43"/>
  <c r="E34" i="43"/>
  <c r="D34" i="43"/>
  <c r="C34" i="43"/>
  <c r="B34" i="43"/>
  <c r="A34" i="43"/>
  <c r="F33" i="43"/>
  <c r="E33" i="43"/>
  <c r="D33" i="43"/>
  <c r="C33" i="43"/>
  <c r="B33" i="43"/>
  <c r="A33" i="43"/>
  <c r="F32" i="43"/>
  <c r="E32" i="43"/>
  <c r="D32" i="43"/>
  <c r="C32" i="43"/>
  <c r="B32" i="43"/>
  <c r="A32" i="43"/>
  <c r="F31" i="43"/>
  <c r="E31" i="43"/>
  <c r="D31" i="43"/>
  <c r="C31" i="43"/>
  <c r="B31" i="43"/>
  <c r="A31" i="43"/>
  <c r="F30" i="43"/>
  <c r="E30" i="43"/>
  <c r="D30" i="43"/>
  <c r="C30" i="43"/>
  <c r="B30" i="43"/>
  <c r="A30" i="43"/>
  <c r="F29" i="43"/>
  <c r="E29" i="43"/>
  <c r="D29" i="43"/>
  <c r="C29" i="43"/>
  <c r="B29" i="43"/>
  <c r="A29" i="43"/>
  <c r="F28" i="43"/>
  <c r="E28" i="43"/>
  <c r="D28" i="43"/>
  <c r="C28" i="43"/>
  <c r="B28" i="43"/>
  <c r="A28" i="43"/>
  <c r="F27" i="43"/>
  <c r="E27" i="43"/>
  <c r="D27" i="43"/>
  <c r="C27" i="43"/>
  <c r="B27" i="43"/>
  <c r="A27" i="43"/>
  <c r="F26" i="43"/>
  <c r="E26" i="43"/>
  <c r="D26" i="43"/>
  <c r="C26" i="43"/>
  <c r="B26" i="43"/>
  <c r="A26" i="43"/>
  <c r="F25" i="43"/>
  <c r="E25" i="43"/>
  <c r="D25" i="43"/>
  <c r="C25" i="43"/>
  <c r="B25" i="43"/>
  <c r="A25" i="43"/>
  <c r="F24" i="43"/>
  <c r="E24" i="43"/>
  <c r="D24" i="43"/>
  <c r="C24" i="43"/>
  <c r="B24" i="43"/>
  <c r="A24" i="43"/>
  <c r="F23" i="43"/>
  <c r="E23" i="43"/>
  <c r="D23" i="43"/>
  <c r="C23" i="43"/>
  <c r="B23" i="43"/>
  <c r="A23" i="43"/>
  <c r="F22" i="43"/>
  <c r="E22" i="43"/>
  <c r="D22" i="43"/>
  <c r="C22" i="43"/>
  <c r="B22" i="43"/>
  <c r="A22" i="43"/>
  <c r="F21" i="43"/>
  <c r="E21" i="43"/>
  <c r="D21" i="43"/>
  <c r="C21" i="43"/>
  <c r="B21" i="43"/>
  <c r="A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F14" i="43"/>
  <c r="E14" i="43"/>
  <c r="D14" i="43"/>
  <c r="C14" i="43"/>
  <c r="B14" i="43"/>
  <c r="A14" i="43"/>
  <c r="F13" i="43"/>
  <c r="E13" i="43"/>
  <c r="D13" i="43"/>
  <c r="C13" i="43"/>
  <c r="B13" i="43"/>
  <c r="A13" i="43"/>
  <c r="F12" i="43"/>
  <c r="E12" i="43"/>
  <c r="D12" i="43"/>
  <c r="C12" i="43"/>
  <c r="B12" i="43"/>
  <c r="A12" i="43"/>
  <c r="F11" i="43"/>
  <c r="E11" i="43"/>
  <c r="D11" i="43"/>
  <c r="C11" i="43"/>
  <c r="B11" i="43"/>
  <c r="A11" i="43"/>
  <c r="F10" i="43"/>
  <c r="E10" i="43"/>
  <c r="D10" i="43"/>
  <c r="C10" i="43"/>
  <c r="B10" i="43"/>
  <c r="A10" i="43"/>
  <c r="F9" i="43"/>
  <c r="E9" i="43"/>
  <c r="D9" i="43"/>
  <c r="C9" i="43"/>
  <c r="B9" i="43"/>
  <c r="A9" i="43"/>
  <c r="F8" i="43"/>
  <c r="E8" i="43"/>
  <c r="D8" i="43"/>
  <c r="C8" i="43"/>
  <c r="B8" i="43"/>
  <c r="A8" i="43"/>
  <c r="F7" i="43"/>
  <c r="E7" i="43"/>
  <c r="D7" i="43"/>
  <c r="C7" i="43"/>
  <c r="B7" i="43"/>
  <c r="A7" i="43"/>
  <c r="F6" i="43"/>
  <c r="E6" i="43"/>
  <c r="D6" i="43"/>
  <c r="C6" i="43"/>
  <c r="B6" i="43"/>
  <c r="A6" i="43"/>
  <c r="F5" i="43"/>
  <c r="E5" i="43"/>
  <c r="D5" i="43"/>
  <c r="C5" i="43"/>
  <c r="B5" i="43"/>
  <c r="A5" i="43"/>
  <c r="F4" i="43"/>
  <c r="E4" i="43"/>
  <c r="D4" i="43"/>
  <c r="C4" i="43"/>
  <c r="B4" i="43"/>
  <c r="A4" i="43"/>
  <c r="F3" i="43"/>
  <c r="E3" i="43"/>
  <c r="D3" i="43"/>
  <c r="C3" i="43"/>
  <c r="B3" i="43"/>
  <c r="A3" i="43"/>
  <c r="F2" i="43"/>
  <c r="E2" i="43"/>
  <c r="D2" i="43"/>
  <c r="C2" i="43"/>
  <c r="B2" i="43"/>
  <c r="A2" i="43"/>
  <c r="F1" i="43"/>
  <c r="E1" i="43"/>
  <c r="D1" i="43"/>
  <c r="C1" i="43"/>
  <c r="B1" i="43"/>
  <c r="A1" i="43"/>
  <c r="F47" i="37"/>
  <c r="E47" i="37"/>
  <c r="D47" i="37"/>
  <c r="C47" i="37"/>
  <c r="B47" i="37"/>
  <c r="A47" i="37"/>
  <c r="F46" i="37"/>
  <c r="E46" i="37"/>
  <c r="D46" i="37"/>
  <c r="C46" i="37"/>
  <c r="B46" i="37"/>
  <c r="A46" i="37"/>
  <c r="F45" i="37"/>
  <c r="E45" i="37"/>
  <c r="D45" i="37"/>
  <c r="C45" i="37"/>
  <c r="B45" i="37"/>
  <c r="A45" i="37"/>
  <c r="F44" i="37"/>
  <c r="E44" i="37"/>
  <c r="D44" i="37"/>
  <c r="C44" i="37"/>
  <c r="B44" i="37"/>
  <c r="A44" i="37"/>
  <c r="F43" i="37"/>
  <c r="E43" i="37"/>
  <c r="D43" i="37"/>
  <c r="C43" i="37"/>
  <c r="B43" i="37"/>
  <c r="A43" i="37"/>
  <c r="F42" i="37"/>
  <c r="E42" i="37"/>
  <c r="D42" i="37"/>
  <c r="C42" i="37"/>
  <c r="B42" i="37"/>
  <c r="A42" i="37"/>
  <c r="F41" i="37"/>
  <c r="E41" i="37"/>
  <c r="D41" i="37"/>
  <c r="C41" i="37"/>
  <c r="B41" i="37"/>
  <c r="A41" i="37"/>
  <c r="F40" i="37"/>
  <c r="E40" i="37"/>
  <c r="D40" i="37"/>
  <c r="C40" i="37"/>
  <c r="B40" i="37"/>
  <c r="A40" i="37"/>
  <c r="F39" i="37"/>
  <c r="E39" i="37"/>
  <c r="D39" i="37"/>
  <c r="C39" i="37"/>
  <c r="B39" i="37"/>
  <c r="A39" i="37"/>
  <c r="F38" i="37"/>
  <c r="E38" i="37"/>
  <c r="D38" i="37"/>
  <c r="C38" i="37"/>
  <c r="B38" i="37"/>
  <c r="A38" i="37"/>
  <c r="F37" i="37"/>
  <c r="E37" i="37"/>
  <c r="D37" i="37"/>
  <c r="C37" i="37"/>
  <c r="B37" i="37"/>
  <c r="A37" i="37"/>
  <c r="F36" i="37"/>
  <c r="E36" i="37"/>
  <c r="D36" i="37"/>
  <c r="C36" i="37"/>
  <c r="B36" i="37"/>
  <c r="A36" i="37"/>
  <c r="F35" i="37"/>
  <c r="E35" i="37"/>
  <c r="D35" i="37"/>
  <c r="C35" i="37"/>
  <c r="B35" i="37"/>
  <c r="A35" i="37"/>
  <c r="F34" i="37"/>
  <c r="E34" i="37"/>
  <c r="D34" i="37"/>
  <c r="C34" i="37"/>
  <c r="B34" i="37"/>
  <c r="A34" i="37"/>
  <c r="F33" i="37"/>
  <c r="E33" i="37"/>
  <c r="D33" i="37"/>
  <c r="C33" i="37"/>
  <c r="B33" i="37"/>
  <c r="A33" i="37"/>
  <c r="F32" i="37"/>
  <c r="E32" i="37"/>
  <c r="D32" i="37"/>
  <c r="C32" i="37"/>
  <c r="B32" i="37"/>
  <c r="A32" i="37"/>
  <c r="F31" i="37"/>
  <c r="E31" i="37"/>
  <c r="D31" i="37"/>
  <c r="C31" i="37"/>
  <c r="B31" i="37"/>
  <c r="A31" i="37"/>
  <c r="F30" i="37"/>
  <c r="E30" i="37"/>
  <c r="D30" i="37"/>
  <c r="C30" i="37"/>
  <c r="B30" i="37"/>
  <c r="A30" i="37"/>
  <c r="F29" i="37"/>
  <c r="E29" i="37"/>
  <c r="D29" i="37"/>
  <c r="C29" i="37"/>
  <c r="B29" i="37"/>
  <c r="A29" i="37"/>
  <c r="F28" i="37"/>
  <c r="E28" i="37"/>
  <c r="D28" i="37"/>
  <c r="C28" i="37"/>
  <c r="B28" i="37"/>
  <c r="A28" i="37"/>
  <c r="F27" i="37"/>
  <c r="E27" i="37"/>
  <c r="D27" i="37"/>
  <c r="C27" i="37"/>
  <c r="B27" i="37"/>
  <c r="A27" i="37"/>
  <c r="F26" i="37"/>
  <c r="E26" i="37"/>
  <c r="D26" i="37"/>
  <c r="C26" i="37"/>
  <c r="B26" i="37"/>
  <c r="A26" i="37"/>
  <c r="F25" i="37"/>
  <c r="E25" i="37"/>
  <c r="D25" i="37"/>
  <c r="C25" i="37"/>
  <c r="B25" i="37"/>
  <c r="A25" i="37"/>
  <c r="F24" i="37"/>
  <c r="E24" i="37"/>
  <c r="D24" i="37"/>
  <c r="C24" i="37"/>
  <c r="B24" i="37"/>
  <c r="A24" i="37"/>
  <c r="F23" i="37"/>
  <c r="E23" i="37"/>
  <c r="D23" i="37"/>
  <c r="C23" i="37"/>
  <c r="B23" i="37"/>
  <c r="A23" i="37"/>
  <c r="F22" i="37"/>
  <c r="E22" i="37"/>
  <c r="D22" i="37"/>
  <c r="C22" i="37"/>
  <c r="B22" i="37"/>
  <c r="A22" i="37"/>
  <c r="F21" i="37"/>
  <c r="E21" i="37"/>
  <c r="D21" i="37"/>
  <c r="C21" i="37"/>
  <c r="B21" i="37"/>
  <c r="A21" i="37"/>
  <c r="F20" i="37"/>
  <c r="E20" i="37"/>
  <c r="D20" i="37"/>
  <c r="C20" i="37"/>
  <c r="B20" i="37"/>
  <c r="A20" i="37"/>
  <c r="F19" i="37"/>
  <c r="E19" i="37"/>
  <c r="D19" i="37"/>
  <c r="C19" i="37"/>
  <c r="B19" i="37"/>
  <c r="A19" i="37"/>
  <c r="F18" i="37"/>
  <c r="E18" i="37"/>
  <c r="D18" i="37"/>
  <c r="C18" i="37"/>
  <c r="B18" i="37"/>
  <c r="A18" i="37"/>
  <c r="F17" i="37"/>
  <c r="E17" i="37"/>
  <c r="D17" i="37"/>
  <c r="C17" i="37"/>
  <c r="B17" i="37"/>
  <c r="A17" i="37"/>
  <c r="F16" i="37"/>
  <c r="E16" i="37"/>
  <c r="D16" i="37"/>
  <c r="C16" i="37"/>
  <c r="B16" i="37"/>
  <c r="A16" i="37"/>
  <c r="F15" i="37"/>
  <c r="E15" i="37"/>
  <c r="D15" i="37"/>
  <c r="C15" i="37"/>
  <c r="B15" i="37"/>
  <c r="A15" i="37"/>
  <c r="F14" i="37"/>
  <c r="E14" i="37"/>
  <c r="D14" i="37"/>
  <c r="C14" i="37"/>
  <c r="B14" i="37"/>
  <c r="A14" i="37"/>
  <c r="F13" i="37"/>
  <c r="E13" i="37"/>
  <c r="D13" i="37"/>
  <c r="C13" i="37"/>
  <c r="B13" i="37"/>
  <c r="A13" i="37"/>
  <c r="F12" i="37"/>
  <c r="E12" i="37"/>
  <c r="D12" i="37"/>
  <c r="C12" i="37"/>
  <c r="B12" i="37"/>
  <c r="A12" i="37"/>
  <c r="F11" i="37"/>
  <c r="E11" i="37"/>
  <c r="D11" i="37"/>
  <c r="C11" i="37"/>
  <c r="B11" i="37"/>
  <c r="A11" i="37"/>
  <c r="F10" i="37"/>
  <c r="E10" i="37"/>
  <c r="D10" i="37"/>
  <c r="C10" i="37"/>
  <c r="B10" i="37"/>
  <c r="A10" i="37"/>
  <c r="F9" i="37"/>
  <c r="E9" i="37"/>
  <c r="D9" i="37"/>
  <c r="C9" i="37"/>
  <c r="B9" i="37"/>
  <c r="A9" i="37"/>
  <c r="F8" i="37"/>
  <c r="E8" i="37"/>
  <c r="D8" i="37"/>
  <c r="C8" i="37"/>
  <c r="B8" i="37"/>
  <c r="A8" i="37"/>
  <c r="F7" i="37"/>
  <c r="E7" i="37"/>
  <c r="D7" i="37"/>
  <c r="C7" i="37"/>
  <c r="B7" i="37"/>
  <c r="A7" i="37"/>
  <c r="F6" i="37"/>
  <c r="E6" i="37"/>
  <c r="D6" i="37"/>
  <c r="C6" i="37"/>
  <c r="B6" i="37"/>
  <c r="A6" i="37"/>
  <c r="F5" i="37"/>
  <c r="E5" i="37"/>
  <c r="D5" i="37"/>
  <c r="C5" i="37"/>
  <c r="B5" i="37"/>
  <c r="A5" i="37"/>
  <c r="F4" i="37"/>
  <c r="E4" i="37"/>
  <c r="D4" i="37"/>
  <c r="C4" i="37"/>
  <c r="B4" i="37"/>
  <c r="A4" i="37"/>
  <c r="F3" i="37"/>
  <c r="E3" i="37"/>
  <c r="D3" i="37"/>
  <c r="C3" i="37"/>
  <c r="B3" i="37"/>
  <c r="A3" i="37"/>
  <c r="F2" i="37"/>
  <c r="E2" i="37"/>
  <c r="D2" i="37"/>
  <c r="C2" i="37"/>
  <c r="B2" i="37"/>
  <c r="A2" i="37"/>
  <c r="F1" i="37"/>
  <c r="E1" i="37"/>
  <c r="D1" i="37"/>
  <c r="C1" i="37"/>
  <c r="B1" i="37"/>
  <c r="A1" i="37"/>
  <c r="F47" i="36"/>
  <c r="E47" i="36"/>
  <c r="D47" i="36"/>
  <c r="C47" i="36"/>
  <c r="B47" i="36"/>
  <c r="A47" i="36"/>
  <c r="F46" i="36"/>
  <c r="E46" i="36"/>
  <c r="D46" i="36"/>
  <c r="C46" i="36"/>
  <c r="B46" i="36"/>
  <c r="A46" i="36"/>
  <c r="F45" i="36"/>
  <c r="E45" i="36"/>
  <c r="D45" i="36"/>
  <c r="C45" i="36"/>
  <c r="B45" i="36"/>
  <c r="A45" i="36"/>
  <c r="F44" i="36"/>
  <c r="E44" i="36"/>
  <c r="D44" i="36"/>
  <c r="C44" i="36"/>
  <c r="B44" i="36"/>
  <c r="A44" i="36"/>
  <c r="F43" i="36"/>
  <c r="E43" i="36"/>
  <c r="D43" i="36"/>
  <c r="C43" i="36"/>
  <c r="B43" i="36"/>
  <c r="A43" i="36"/>
  <c r="F42" i="36"/>
  <c r="E42" i="36"/>
  <c r="D42" i="36"/>
  <c r="C42" i="36"/>
  <c r="B42" i="36"/>
  <c r="A42" i="36"/>
  <c r="F41" i="36"/>
  <c r="E41" i="36"/>
  <c r="D41" i="36"/>
  <c r="C41" i="36"/>
  <c r="B41" i="36"/>
  <c r="A41" i="36"/>
  <c r="F40" i="36"/>
  <c r="E40" i="36"/>
  <c r="D40" i="36"/>
  <c r="C40" i="36"/>
  <c r="B40" i="36"/>
  <c r="A40" i="36"/>
  <c r="F39" i="36"/>
  <c r="E39" i="36"/>
  <c r="D39" i="36"/>
  <c r="C39" i="36"/>
  <c r="B39" i="36"/>
  <c r="A39" i="36"/>
  <c r="F38" i="36"/>
  <c r="E38" i="36"/>
  <c r="D38" i="36"/>
  <c r="C38" i="36"/>
  <c r="B38" i="36"/>
  <c r="A38" i="36"/>
  <c r="F37" i="36"/>
  <c r="E37" i="36"/>
  <c r="D37" i="36"/>
  <c r="C37" i="36"/>
  <c r="B37" i="36"/>
  <c r="A37" i="36"/>
  <c r="F36" i="36"/>
  <c r="E36" i="36"/>
  <c r="D36" i="36"/>
  <c r="C36" i="36"/>
  <c r="B36" i="36"/>
  <c r="A36" i="36"/>
  <c r="F35" i="36"/>
  <c r="E35" i="36"/>
  <c r="D35" i="36"/>
  <c r="C35" i="36"/>
  <c r="B35" i="36"/>
  <c r="A35" i="36"/>
  <c r="F34" i="36"/>
  <c r="E34" i="36"/>
  <c r="D34" i="36"/>
  <c r="C34" i="36"/>
  <c r="B34" i="36"/>
  <c r="A34" i="36"/>
  <c r="F33" i="36"/>
  <c r="E33" i="36"/>
  <c r="D33" i="36"/>
  <c r="C33" i="36"/>
  <c r="B33" i="36"/>
  <c r="A33" i="36"/>
  <c r="F32" i="36"/>
  <c r="E32" i="36"/>
  <c r="D32" i="36"/>
  <c r="C32" i="36"/>
  <c r="B32" i="36"/>
  <c r="A32" i="36"/>
  <c r="F31" i="36"/>
  <c r="E31" i="36"/>
  <c r="D31" i="36"/>
  <c r="C31" i="36"/>
  <c r="B31" i="36"/>
  <c r="A31" i="36"/>
  <c r="F30" i="36"/>
  <c r="E30" i="36"/>
  <c r="D30" i="36"/>
  <c r="C30" i="36"/>
  <c r="B30" i="36"/>
  <c r="A30" i="36"/>
  <c r="F29" i="36"/>
  <c r="E29" i="36"/>
  <c r="D29" i="36"/>
  <c r="C29" i="36"/>
  <c r="B29" i="36"/>
  <c r="A29" i="36"/>
  <c r="F28" i="36"/>
  <c r="E28" i="36"/>
  <c r="D28" i="36"/>
  <c r="C28" i="36"/>
  <c r="B28" i="36"/>
  <c r="A28" i="36"/>
  <c r="F27" i="36"/>
  <c r="E27" i="36"/>
  <c r="D27" i="36"/>
  <c r="C27" i="36"/>
  <c r="B27" i="36"/>
  <c r="A27" i="36"/>
  <c r="F26" i="36"/>
  <c r="E26" i="36"/>
  <c r="D26" i="36"/>
  <c r="C26" i="36"/>
  <c r="B26" i="36"/>
  <c r="A26" i="36"/>
  <c r="F25" i="36"/>
  <c r="E25" i="36"/>
  <c r="D25" i="36"/>
  <c r="C25" i="36"/>
  <c r="B25" i="36"/>
  <c r="A25" i="36"/>
  <c r="F24" i="36"/>
  <c r="E24" i="36"/>
  <c r="D24" i="36"/>
  <c r="C24" i="36"/>
  <c r="B24" i="36"/>
  <c r="A24" i="36"/>
  <c r="F23" i="36"/>
  <c r="E23" i="36"/>
  <c r="D23" i="36"/>
  <c r="C23" i="36"/>
  <c r="B23" i="36"/>
  <c r="A23" i="36"/>
  <c r="F22" i="36"/>
  <c r="E22" i="36"/>
  <c r="D22" i="36"/>
  <c r="C22" i="36"/>
  <c r="B22" i="36"/>
  <c r="A22" i="36"/>
  <c r="F21" i="36"/>
  <c r="E21" i="36"/>
  <c r="D21" i="36"/>
  <c r="C21" i="36"/>
  <c r="B21" i="36"/>
  <c r="A21" i="36"/>
  <c r="F20" i="36"/>
  <c r="E20" i="36"/>
  <c r="D20" i="36"/>
  <c r="C20" i="36"/>
  <c r="B20" i="36"/>
  <c r="A20" i="36"/>
  <c r="F19" i="36"/>
  <c r="E19" i="36"/>
  <c r="D19" i="36"/>
  <c r="C19" i="36"/>
  <c r="B19" i="36"/>
  <c r="A19" i="36"/>
  <c r="F18" i="36"/>
  <c r="E18" i="36"/>
  <c r="D18" i="36"/>
  <c r="C18" i="36"/>
  <c r="B18" i="36"/>
  <c r="A18" i="36"/>
  <c r="F17" i="36"/>
  <c r="E17" i="36"/>
  <c r="D17" i="36"/>
  <c r="C17" i="36"/>
  <c r="B17" i="36"/>
  <c r="A17" i="36"/>
  <c r="F16" i="36"/>
  <c r="E16" i="36"/>
  <c r="D16" i="36"/>
  <c r="C16" i="36"/>
  <c r="B16" i="36"/>
  <c r="A16" i="36"/>
  <c r="F15" i="36"/>
  <c r="E15" i="36"/>
  <c r="D15" i="36"/>
  <c r="C15" i="36"/>
  <c r="B15" i="36"/>
  <c r="A15" i="36"/>
  <c r="F14" i="36"/>
  <c r="E14" i="36"/>
  <c r="D14" i="36"/>
  <c r="C14" i="36"/>
  <c r="B14" i="36"/>
  <c r="A14" i="36"/>
  <c r="F13" i="36"/>
  <c r="E13" i="36"/>
  <c r="D13" i="36"/>
  <c r="C13" i="36"/>
  <c r="B13" i="36"/>
  <c r="A13" i="36"/>
  <c r="F12" i="36"/>
  <c r="E12" i="36"/>
  <c r="D12" i="36"/>
  <c r="C12" i="36"/>
  <c r="B12" i="36"/>
  <c r="A12" i="36"/>
  <c r="F11" i="36"/>
  <c r="E11" i="36"/>
  <c r="D11" i="36"/>
  <c r="C11" i="36"/>
  <c r="B11" i="36"/>
  <c r="A11" i="36"/>
  <c r="F10" i="36"/>
  <c r="E10" i="36"/>
  <c r="D10" i="36"/>
  <c r="C10" i="36"/>
  <c r="B10" i="36"/>
  <c r="A10" i="36"/>
  <c r="F9" i="36"/>
  <c r="E9" i="36"/>
  <c r="D9" i="36"/>
  <c r="C9" i="36"/>
  <c r="B9" i="36"/>
  <c r="A9" i="36"/>
  <c r="F8" i="36"/>
  <c r="E8" i="36"/>
  <c r="D8" i="36"/>
  <c r="C8" i="36"/>
  <c r="B8" i="36"/>
  <c r="A8" i="36"/>
  <c r="F7" i="36"/>
  <c r="E7" i="36"/>
  <c r="D7" i="36"/>
  <c r="C7" i="36"/>
  <c r="B7" i="36"/>
  <c r="A7" i="36"/>
  <c r="F6" i="36"/>
  <c r="E6" i="36"/>
  <c r="D6" i="36"/>
  <c r="C6" i="36"/>
  <c r="B6" i="36"/>
  <c r="A6" i="36"/>
  <c r="F5" i="36"/>
  <c r="E5" i="36"/>
  <c r="D5" i="36"/>
  <c r="C5" i="36"/>
  <c r="B5" i="36"/>
  <c r="A5" i="36"/>
  <c r="F4" i="36"/>
  <c r="E4" i="36"/>
  <c r="D4" i="36"/>
  <c r="C4" i="36"/>
  <c r="B4" i="36"/>
  <c r="A4" i="36"/>
  <c r="F3" i="36"/>
  <c r="E3" i="36"/>
  <c r="D3" i="36"/>
  <c r="C3" i="36"/>
  <c r="B3" i="36"/>
  <c r="A3" i="36"/>
  <c r="F2" i="36"/>
  <c r="E2" i="36"/>
  <c r="D2" i="36"/>
  <c r="C2" i="36"/>
  <c r="B2" i="36"/>
  <c r="A2" i="36"/>
  <c r="F1" i="36"/>
  <c r="E1" i="36"/>
  <c r="D1" i="36"/>
  <c r="C1" i="36"/>
  <c r="B1" i="36"/>
  <c r="A1" i="36"/>
  <c r="F47" i="35"/>
  <c r="E47" i="35"/>
  <c r="D47" i="35"/>
  <c r="C47" i="35"/>
  <c r="B47" i="35"/>
  <c r="A47" i="35"/>
  <c r="F46" i="35"/>
  <c r="E46" i="35"/>
  <c r="D46" i="35"/>
  <c r="C46" i="35"/>
  <c r="B46" i="35"/>
  <c r="A46" i="35"/>
  <c r="F45" i="35"/>
  <c r="E45" i="35"/>
  <c r="D45" i="35"/>
  <c r="C45" i="35"/>
  <c r="B45" i="35"/>
  <c r="A45" i="35"/>
  <c r="F44" i="35"/>
  <c r="E44" i="35"/>
  <c r="D44" i="35"/>
  <c r="C44" i="35"/>
  <c r="B44" i="35"/>
  <c r="A44" i="35"/>
  <c r="F43" i="35"/>
  <c r="E43" i="35"/>
  <c r="D43" i="35"/>
  <c r="C43" i="35"/>
  <c r="B43" i="35"/>
  <c r="A43" i="35"/>
  <c r="F42" i="35"/>
  <c r="E42" i="35"/>
  <c r="D42" i="35"/>
  <c r="C42" i="35"/>
  <c r="B42" i="35"/>
  <c r="A42" i="35"/>
  <c r="F41" i="35"/>
  <c r="E41" i="35"/>
  <c r="D41" i="35"/>
  <c r="C41" i="35"/>
  <c r="B41" i="35"/>
  <c r="A41" i="35"/>
  <c r="F40" i="35"/>
  <c r="E40" i="35"/>
  <c r="D40" i="35"/>
  <c r="C40" i="35"/>
  <c r="B40" i="35"/>
  <c r="A40" i="35"/>
  <c r="F39" i="35"/>
  <c r="E39" i="35"/>
  <c r="D39" i="35"/>
  <c r="C39" i="35"/>
  <c r="B39" i="35"/>
  <c r="A39" i="35"/>
  <c r="F38" i="35"/>
  <c r="E38" i="35"/>
  <c r="D38" i="35"/>
  <c r="C38" i="35"/>
  <c r="B38" i="35"/>
  <c r="A38" i="35"/>
  <c r="F37" i="35"/>
  <c r="E37" i="35"/>
  <c r="D37" i="35"/>
  <c r="C37" i="35"/>
  <c r="B37" i="35"/>
  <c r="A37" i="35"/>
  <c r="F36" i="35"/>
  <c r="E36" i="35"/>
  <c r="D36" i="35"/>
  <c r="C36" i="35"/>
  <c r="B36" i="35"/>
  <c r="A36" i="35"/>
  <c r="F35" i="35"/>
  <c r="E35" i="35"/>
  <c r="D35" i="35"/>
  <c r="C35" i="35"/>
  <c r="B35" i="35"/>
  <c r="A35" i="35"/>
  <c r="F34" i="35"/>
  <c r="E34" i="35"/>
  <c r="D34" i="35"/>
  <c r="C34" i="35"/>
  <c r="B34" i="35"/>
  <c r="A34" i="35"/>
  <c r="F33" i="35"/>
  <c r="E33" i="35"/>
  <c r="D33" i="35"/>
  <c r="C33" i="35"/>
  <c r="B33" i="35"/>
  <c r="A33" i="35"/>
  <c r="F32" i="35"/>
  <c r="E32" i="35"/>
  <c r="D32" i="35"/>
  <c r="C32" i="35"/>
  <c r="B32" i="35"/>
  <c r="A32" i="35"/>
  <c r="F31" i="35"/>
  <c r="E31" i="35"/>
  <c r="D31" i="35"/>
  <c r="C31" i="35"/>
  <c r="B31" i="35"/>
  <c r="A31" i="35"/>
  <c r="F30" i="35"/>
  <c r="E30" i="35"/>
  <c r="D30" i="35"/>
  <c r="C30" i="35"/>
  <c r="B30" i="35"/>
  <c r="A30" i="35"/>
  <c r="F29" i="35"/>
  <c r="E29" i="35"/>
  <c r="D29" i="35"/>
  <c r="C29" i="35"/>
  <c r="B29" i="35"/>
  <c r="A29" i="35"/>
  <c r="F28" i="35"/>
  <c r="E28" i="35"/>
  <c r="D28" i="35"/>
  <c r="C28" i="35"/>
  <c r="B28" i="35"/>
  <c r="A28" i="35"/>
  <c r="F27" i="35"/>
  <c r="E27" i="35"/>
  <c r="D27" i="35"/>
  <c r="C27" i="35"/>
  <c r="B27" i="35"/>
  <c r="A27" i="35"/>
  <c r="F26" i="35"/>
  <c r="E26" i="35"/>
  <c r="D26" i="35"/>
  <c r="C26" i="35"/>
  <c r="B26" i="35"/>
  <c r="A26" i="35"/>
  <c r="F25" i="35"/>
  <c r="E25" i="35"/>
  <c r="D25" i="35"/>
  <c r="C25" i="35"/>
  <c r="B25" i="35"/>
  <c r="A25" i="35"/>
  <c r="F24" i="35"/>
  <c r="E24" i="35"/>
  <c r="D24" i="35"/>
  <c r="C24" i="35"/>
  <c r="B24" i="35"/>
  <c r="A24" i="35"/>
  <c r="F23" i="35"/>
  <c r="E23" i="35"/>
  <c r="D23" i="35"/>
  <c r="C23" i="35"/>
  <c r="B23" i="35"/>
  <c r="A23" i="35"/>
  <c r="F22" i="35"/>
  <c r="E22" i="35"/>
  <c r="D22" i="35"/>
  <c r="C22" i="35"/>
  <c r="B22" i="35"/>
  <c r="A22" i="35"/>
  <c r="F21" i="35"/>
  <c r="E21" i="35"/>
  <c r="D21" i="35"/>
  <c r="C21" i="35"/>
  <c r="B21" i="35"/>
  <c r="A21" i="35"/>
  <c r="F20" i="35"/>
  <c r="E20" i="35"/>
  <c r="D20" i="35"/>
  <c r="C20" i="35"/>
  <c r="B20" i="35"/>
  <c r="A20" i="35"/>
  <c r="F19" i="35"/>
  <c r="E19" i="35"/>
  <c r="D19" i="35"/>
  <c r="C19" i="35"/>
  <c r="B19" i="35"/>
  <c r="A19" i="35"/>
  <c r="F18" i="35"/>
  <c r="E18" i="35"/>
  <c r="D18" i="35"/>
  <c r="C18" i="35"/>
  <c r="B18" i="35"/>
  <c r="A18" i="35"/>
  <c r="F17" i="35"/>
  <c r="E17" i="35"/>
  <c r="D17" i="35"/>
  <c r="C17" i="35"/>
  <c r="B17" i="35"/>
  <c r="A17" i="35"/>
  <c r="F16" i="35"/>
  <c r="E16" i="35"/>
  <c r="D16" i="35"/>
  <c r="C16" i="35"/>
  <c r="B16" i="35"/>
  <c r="A16" i="35"/>
  <c r="F15" i="35"/>
  <c r="E15" i="35"/>
  <c r="D15" i="35"/>
  <c r="C15" i="35"/>
  <c r="B15" i="35"/>
  <c r="A15" i="35"/>
  <c r="F14" i="35"/>
  <c r="E14" i="35"/>
  <c r="D14" i="35"/>
  <c r="C14" i="35"/>
  <c r="B14" i="35"/>
  <c r="A14" i="35"/>
  <c r="F13" i="35"/>
  <c r="E13" i="35"/>
  <c r="D13" i="35"/>
  <c r="C13" i="35"/>
  <c r="B13" i="35"/>
  <c r="A13" i="35"/>
  <c r="F12" i="35"/>
  <c r="E12" i="35"/>
  <c r="D12" i="35"/>
  <c r="C12" i="35"/>
  <c r="B12" i="35"/>
  <c r="A12" i="35"/>
  <c r="F11" i="35"/>
  <c r="E11" i="35"/>
  <c r="D11" i="35"/>
  <c r="C11" i="35"/>
  <c r="B11" i="35"/>
  <c r="A11" i="35"/>
  <c r="F10" i="35"/>
  <c r="E10" i="35"/>
  <c r="D10" i="35"/>
  <c r="C10" i="35"/>
  <c r="B10" i="35"/>
  <c r="A10" i="35"/>
  <c r="F9" i="35"/>
  <c r="E9" i="35"/>
  <c r="D9" i="35"/>
  <c r="C9" i="35"/>
  <c r="B9" i="35"/>
  <c r="A9" i="35"/>
  <c r="F8" i="35"/>
  <c r="E8" i="35"/>
  <c r="D8" i="35"/>
  <c r="C8" i="35"/>
  <c r="B8" i="35"/>
  <c r="A8" i="35"/>
  <c r="F7" i="35"/>
  <c r="E7" i="35"/>
  <c r="D7" i="35"/>
  <c r="C7" i="35"/>
  <c r="B7" i="35"/>
  <c r="A7" i="35"/>
  <c r="F6" i="35"/>
  <c r="E6" i="35"/>
  <c r="D6" i="35"/>
  <c r="C6" i="35"/>
  <c r="B6" i="35"/>
  <c r="A6" i="35"/>
  <c r="F5" i="35"/>
  <c r="E5" i="35"/>
  <c r="D5" i="35"/>
  <c r="C5" i="35"/>
  <c r="B5" i="35"/>
  <c r="A5" i="35"/>
  <c r="F4" i="35"/>
  <c r="E4" i="35"/>
  <c r="D4" i="35"/>
  <c r="C4" i="35"/>
  <c r="B4" i="35"/>
  <c r="A4" i="35"/>
  <c r="F3" i="35"/>
  <c r="E3" i="35"/>
  <c r="D3" i="35"/>
  <c r="C3" i="35"/>
  <c r="B3" i="35"/>
  <c r="A3" i="35"/>
  <c r="F2" i="35"/>
  <c r="E2" i="35"/>
  <c r="D2" i="35"/>
  <c r="C2" i="35"/>
  <c r="B2" i="35"/>
  <c r="A2" i="35"/>
  <c r="F1" i="35"/>
  <c r="E1" i="35"/>
  <c r="D1" i="35"/>
  <c r="C1" i="35"/>
  <c r="B1" i="35"/>
  <c r="A1" i="35"/>
  <c r="F47" i="34"/>
  <c r="E47" i="34"/>
  <c r="D47" i="34"/>
  <c r="C47" i="34"/>
  <c r="B47" i="34"/>
  <c r="A47" i="34"/>
  <c r="F46" i="34"/>
  <c r="E46" i="34"/>
  <c r="D46" i="34"/>
  <c r="C46" i="34"/>
  <c r="B46" i="34"/>
  <c r="A46" i="34"/>
  <c r="F45" i="34"/>
  <c r="E45" i="34"/>
  <c r="D45" i="34"/>
  <c r="C45" i="34"/>
  <c r="B45" i="34"/>
  <c r="A45" i="34"/>
  <c r="F44" i="34"/>
  <c r="E44" i="34"/>
  <c r="D44" i="34"/>
  <c r="C44" i="34"/>
  <c r="B44" i="34"/>
  <c r="A44" i="34"/>
  <c r="F43" i="34"/>
  <c r="E43" i="34"/>
  <c r="D43" i="34"/>
  <c r="C43" i="34"/>
  <c r="B43" i="34"/>
  <c r="A43" i="34"/>
  <c r="F42" i="34"/>
  <c r="E42" i="34"/>
  <c r="D42" i="34"/>
  <c r="C42" i="34"/>
  <c r="B42" i="34"/>
  <c r="A42" i="34"/>
  <c r="F41" i="34"/>
  <c r="E41" i="34"/>
  <c r="D41" i="34"/>
  <c r="C41" i="34"/>
  <c r="B41" i="34"/>
  <c r="A41" i="34"/>
  <c r="F40" i="34"/>
  <c r="E40" i="34"/>
  <c r="D40" i="34"/>
  <c r="C40" i="34"/>
  <c r="B40" i="34"/>
  <c r="A40" i="34"/>
  <c r="F39" i="34"/>
  <c r="E39" i="34"/>
  <c r="D39" i="34"/>
  <c r="C39" i="34"/>
  <c r="B39" i="34"/>
  <c r="A39" i="34"/>
  <c r="F38" i="34"/>
  <c r="E38" i="34"/>
  <c r="D38" i="34"/>
  <c r="C38" i="34"/>
  <c r="B38" i="34"/>
  <c r="A38" i="34"/>
  <c r="F37" i="34"/>
  <c r="E37" i="34"/>
  <c r="D37" i="34"/>
  <c r="C37" i="34"/>
  <c r="B37" i="34"/>
  <c r="A37" i="34"/>
  <c r="F36" i="34"/>
  <c r="E36" i="34"/>
  <c r="D36" i="34"/>
  <c r="C36" i="34"/>
  <c r="B36" i="34"/>
  <c r="A36" i="34"/>
  <c r="F35" i="34"/>
  <c r="E35" i="34"/>
  <c r="D35" i="34"/>
  <c r="C35" i="34"/>
  <c r="B35" i="34"/>
  <c r="A35" i="34"/>
  <c r="F34" i="34"/>
  <c r="E34" i="34"/>
  <c r="D34" i="34"/>
  <c r="C34" i="34"/>
  <c r="B34" i="34"/>
  <c r="A34" i="34"/>
  <c r="F33" i="34"/>
  <c r="E33" i="34"/>
  <c r="D33" i="34"/>
  <c r="C33" i="34"/>
  <c r="B33" i="34"/>
  <c r="A33" i="34"/>
  <c r="F32" i="34"/>
  <c r="E32" i="34"/>
  <c r="D32" i="34"/>
  <c r="C32" i="34"/>
  <c r="B32" i="34"/>
  <c r="A32" i="34"/>
  <c r="F31" i="34"/>
  <c r="E31" i="34"/>
  <c r="D31" i="34"/>
  <c r="C31" i="34"/>
  <c r="B31" i="34"/>
  <c r="A31" i="34"/>
  <c r="F30" i="34"/>
  <c r="E30" i="34"/>
  <c r="D30" i="34"/>
  <c r="C30" i="34"/>
  <c r="B30" i="34"/>
  <c r="A30" i="34"/>
  <c r="F29" i="34"/>
  <c r="E29" i="34"/>
  <c r="D29" i="34"/>
  <c r="C29" i="34"/>
  <c r="B29" i="34"/>
  <c r="A29" i="34"/>
  <c r="F28" i="34"/>
  <c r="E28" i="34"/>
  <c r="D28" i="34"/>
  <c r="C28" i="34"/>
  <c r="B28" i="34"/>
  <c r="A28" i="34"/>
  <c r="F27" i="34"/>
  <c r="E27" i="34"/>
  <c r="D27" i="34"/>
  <c r="C27" i="34"/>
  <c r="B27" i="34"/>
  <c r="A27" i="34"/>
  <c r="F26" i="34"/>
  <c r="E26" i="34"/>
  <c r="D26" i="34"/>
  <c r="C26" i="34"/>
  <c r="B26" i="34"/>
  <c r="A26" i="34"/>
  <c r="F25" i="34"/>
  <c r="E25" i="34"/>
  <c r="D25" i="34"/>
  <c r="C25" i="34"/>
  <c r="B25" i="34"/>
  <c r="A25" i="34"/>
  <c r="F24" i="34"/>
  <c r="E24" i="34"/>
  <c r="D24" i="34"/>
  <c r="C24" i="34"/>
  <c r="B24" i="34"/>
  <c r="A24" i="34"/>
  <c r="F23" i="34"/>
  <c r="E23" i="34"/>
  <c r="D23" i="34"/>
  <c r="C23" i="34"/>
  <c r="B23" i="34"/>
  <c r="A23" i="34"/>
  <c r="F22" i="34"/>
  <c r="E22" i="34"/>
  <c r="D22" i="34"/>
  <c r="C22" i="34"/>
  <c r="B22" i="34"/>
  <c r="A22" i="34"/>
  <c r="F21" i="34"/>
  <c r="E21" i="34"/>
  <c r="D21" i="34"/>
  <c r="C21" i="34"/>
  <c r="B21" i="34"/>
  <c r="A21" i="34"/>
  <c r="F20" i="34"/>
  <c r="E20" i="34"/>
  <c r="D20" i="34"/>
  <c r="C20" i="34"/>
  <c r="B20" i="34"/>
  <c r="A20" i="34"/>
  <c r="F19" i="34"/>
  <c r="E19" i="34"/>
  <c r="D19" i="34"/>
  <c r="C19" i="34"/>
  <c r="B19" i="34"/>
  <c r="A19" i="34"/>
  <c r="F18" i="34"/>
  <c r="E18" i="34"/>
  <c r="D18" i="34"/>
  <c r="C18" i="34"/>
  <c r="B18" i="34"/>
  <c r="A18" i="34"/>
  <c r="F17" i="34"/>
  <c r="E17" i="34"/>
  <c r="D17" i="34"/>
  <c r="C17" i="34"/>
  <c r="B17" i="34"/>
  <c r="A17" i="34"/>
  <c r="F16" i="34"/>
  <c r="E16" i="34"/>
  <c r="D16" i="34"/>
  <c r="C16" i="34"/>
  <c r="B16" i="34"/>
  <c r="A16" i="34"/>
  <c r="F15" i="34"/>
  <c r="E15" i="34"/>
  <c r="D15" i="34"/>
  <c r="C15" i="34"/>
  <c r="B15" i="34"/>
  <c r="A15" i="34"/>
  <c r="F14" i="34"/>
  <c r="E14" i="34"/>
  <c r="D14" i="34"/>
  <c r="C14" i="34"/>
  <c r="B14" i="34"/>
  <c r="A14" i="34"/>
  <c r="F13" i="34"/>
  <c r="E13" i="34"/>
  <c r="D13" i="34"/>
  <c r="C13" i="34"/>
  <c r="B13" i="34"/>
  <c r="A13" i="34"/>
  <c r="F12" i="34"/>
  <c r="E12" i="34"/>
  <c r="D12" i="34"/>
  <c r="C12" i="34"/>
  <c r="B12" i="34"/>
  <c r="A12" i="34"/>
  <c r="F11" i="34"/>
  <c r="E11" i="34"/>
  <c r="D11" i="34"/>
  <c r="C11" i="34"/>
  <c r="B11" i="34"/>
  <c r="A11" i="34"/>
  <c r="F10" i="34"/>
  <c r="E10" i="34"/>
  <c r="D10" i="34"/>
  <c r="C10" i="34"/>
  <c r="B10" i="34"/>
  <c r="A10" i="34"/>
  <c r="F9" i="34"/>
  <c r="E9" i="34"/>
  <c r="D9" i="34"/>
  <c r="C9" i="34"/>
  <c r="B9" i="34"/>
  <c r="A9" i="34"/>
  <c r="F8" i="34"/>
  <c r="E8" i="34"/>
  <c r="D8" i="34"/>
  <c r="C8" i="34"/>
  <c r="B8" i="34"/>
  <c r="A8" i="34"/>
  <c r="F7" i="34"/>
  <c r="E7" i="34"/>
  <c r="D7" i="34"/>
  <c r="C7" i="34"/>
  <c r="B7" i="34"/>
  <c r="A7" i="34"/>
  <c r="F6" i="34"/>
  <c r="E6" i="34"/>
  <c r="D6" i="34"/>
  <c r="C6" i="34"/>
  <c r="B6" i="34"/>
  <c r="A6" i="34"/>
  <c r="F5" i="34"/>
  <c r="E5" i="34"/>
  <c r="D5" i="34"/>
  <c r="C5" i="34"/>
  <c r="B5" i="34"/>
  <c r="A5" i="34"/>
  <c r="F4" i="34"/>
  <c r="E4" i="34"/>
  <c r="D4" i="34"/>
  <c r="C4" i="34"/>
  <c r="B4" i="34"/>
  <c r="A4" i="34"/>
  <c r="F3" i="34"/>
  <c r="E3" i="34"/>
  <c r="D3" i="34"/>
  <c r="C3" i="34"/>
  <c r="B3" i="34"/>
  <c r="A3" i="34"/>
  <c r="F2" i="34"/>
  <c r="E2" i="34"/>
  <c r="D2" i="34"/>
  <c r="C2" i="34"/>
  <c r="B2" i="34"/>
  <c r="A2" i="34"/>
  <c r="F1" i="34"/>
  <c r="E1" i="34"/>
  <c r="D1" i="34"/>
  <c r="C1" i="34"/>
  <c r="B1" i="34"/>
  <c r="A1" i="34"/>
  <c r="F47" i="33"/>
  <c r="E47" i="33"/>
  <c r="D47" i="33"/>
  <c r="C47" i="33"/>
  <c r="B47" i="33"/>
  <c r="A47" i="33"/>
  <c r="F46" i="33"/>
  <c r="E46" i="33"/>
  <c r="D46" i="33"/>
  <c r="C46" i="33"/>
  <c r="B46" i="33"/>
  <c r="A46" i="33"/>
  <c r="F45" i="33"/>
  <c r="E45" i="33"/>
  <c r="D45" i="33"/>
  <c r="C45" i="33"/>
  <c r="B45" i="33"/>
  <c r="A45" i="33"/>
  <c r="F44" i="33"/>
  <c r="E44" i="33"/>
  <c r="D44" i="33"/>
  <c r="C44" i="33"/>
  <c r="B44" i="33"/>
  <c r="A44" i="33"/>
  <c r="F43" i="33"/>
  <c r="E43" i="33"/>
  <c r="D43" i="33"/>
  <c r="C43" i="33"/>
  <c r="B43" i="33"/>
  <c r="A43" i="33"/>
  <c r="F42" i="33"/>
  <c r="E42" i="33"/>
  <c r="D42" i="33"/>
  <c r="C42" i="33"/>
  <c r="B42" i="33"/>
  <c r="A42" i="33"/>
  <c r="F41" i="33"/>
  <c r="E41" i="33"/>
  <c r="D41" i="33"/>
  <c r="C41" i="33"/>
  <c r="B41" i="33"/>
  <c r="A41" i="33"/>
  <c r="F40" i="33"/>
  <c r="E40" i="33"/>
  <c r="D40" i="33"/>
  <c r="C40" i="33"/>
  <c r="B40" i="33"/>
  <c r="A40" i="33"/>
  <c r="F39" i="33"/>
  <c r="E39" i="33"/>
  <c r="D39" i="33"/>
  <c r="C39" i="33"/>
  <c r="B39" i="33"/>
  <c r="A39" i="33"/>
  <c r="F38" i="33"/>
  <c r="E38" i="33"/>
  <c r="D38" i="33"/>
  <c r="C38" i="33"/>
  <c r="B38" i="33"/>
  <c r="A38" i="33"/>
  <c r="F37" i="33"/>
  <c r="E37" i="33"/>
  <c r="D37" i="33"/>
  <c r="C37" i="33"/>
  <c r="B37" i="33"/>
  <c r="A37" i="33"/>
  <c r="F36" i="33"/>
  <c r="E36" i="33"/>
  <c r="D36" i="33"/>
  <c r="C36" i="33"/>
  <c r="B36" i="33"/>
  <c r="A36" i="33"/>
  <c r="F35" i="33"/>
  <c r="E35" i="33"/>
  <c r="D35" i="33"/>
  <c r="C35" i="33"/>
  <c r="B35" i="33"/>
  <c r="A35" i="33"/>
  <c r="F34" i="33"/>
  <c r="E34" i="33"/>
  <c r="D34" i="33"/>
  <c r="C34" i="33"/>
  <c r="B34" i="33"/>
  <c r="A34" i="33"/>
  <c r="F33" i="33"/>
  <c r="E33" i="33"/>
  <c r="D33" i="33"/>
  <c r="C33" i="33"/>
  <c r="B33" i="33"/>
  <c r="A33" i="33"/>
  <c r="F32" i="33"/>
  <c r="E32" i="33"/>
  <c r="D32" i="33"/>
  <c r="C32" i="33"/>
  <c r="B32" i="33"/>
  <c r="A32" i="33"/>
  <c r="F31" i="33"/>
  <c r="E31" i="33"/>
  <c r="D31" i="33"/>
  <c r="C31" i="33"/>
  <c r="B31" i="33"/>
  <c r="A31" i="33"/>
  <c r="F30" i="33"/>
  <c r="E30" i="33"/>
  <c r="D30" i="33"/>
  <c r="C30" i="33"/>
  <c r="B30" i="33"/>
  <c r="A30" i="33"/>
  <c r="F29" i="33"/>
  <c r="E29" i="33"/>
  <c r="D29" i="33"/>
  <c r="C29" i="33"/>
  <c r="B29" i="33"/>
  <c r="A29" i="33"/>
  <c r="F28" i="33"/>
  <c r="E28" i="33"/>
  <c r="D28" i="33"/>
  <c r="C28" i="33"/>
  <c r="B28" i="33"/>
  <c r="A28" i="33"/>
  <c r="F27" i="33"/>
  <c r="E27" i="33"/>
  <c r="D27" i="33"/>
  <c r="C27" i="33"/>
  <c r="B27" i="33"/>
  <c r="A27" i="33"/>
  <c r="F26" i="33"/>
  <c r="E26" i="33"/>
  <c r="D26" i="33"/>
  <c r="C26" i="33"/>
  <c r="B26" i="33"/>
  <c r="A26" i="33"/>
  <c r="F25" i="33"/>
  <c r="E25" i="33"/>
  <c r="D25" i="33"/>
  <c r="C25" i="33"/>
  <c r="B25" i="33"/>
  <c r="A25" i="33"/>
  <c r="F24" i="33"/>
  <c r="E24" i="33"/>
  <c r="D24" i="33"/>
  <c r="C24" i="33"/>
  <c r="B24" i="33"/>
  <c r="A24" i="33"/>
  <c r="F23" i="33"/>
  <c r="E23" i="33"/>
  <c r="D23" i="33"/>
  <c r="C23" i="33"/>
  <c r="B23" i="33"/>
  <c r="A23" i="33"/>
  <c r="F22" i="33"/>
  <c r="E22" i="33"/>
  <c r="D22" i="33"/>
  <c r="C22" i="33"/>
  <c r="B22" i="33"/>
  <c r="A22" i="33"/>
  <c r="F21" i="33"/>
  <c r="E21" i="33"/>
  <c r="D21" i="33"/>
  <c r="C21" i="33"/>
  <c r="B21" i="33"/>
  <c r="A21" i="33"/>
  <c r="F20" i="33"/>
  <c r="E20" i="33"/>
  <c r="D20" i="33"/>
  <c r="C20" i="33"/>
  <c r="B20" i="33"/>
  <c r="A20" i="33"/>
  <c r="F19" i="33"/>
  <c r="E19" i="33"/>
  <c r="D19" i="33"/>
  <c r="C19" i="33"/>
  <c r="B19" i="33"/>
  <c r="A19" i="33"/>
  <c r="F18" i="33"/>
  <c r="E18" i="33"/>
  <c r="D18" i="33"/>
  <c r="C18" i="33"/>
  <c r="B18" i="33"/>
  <c r="A18" i="33"/>
  <c r="F17" i="33"/>
  <c r="E17" i="33"/>
  <c r="D17" i="33"/>
  <c r="C17" i="33"/>
  <c r="B17" i="33"/>
  <c r="A17" i="33"/>
  <c r="F16" i="33"/>
  <c r="E16" i="33"/>
  <c r="D16" i="33"/>
  <c r="C16" i="33"/>
  <c r="B16" i="33"/>
  <c r="A16" i="33"/>
  <c r="F15" i="33"/>
  <c r="E15" i="33"/>
  <c r="D15" i="33"/>
  <c r="C15" i="33"/>
  <c r="B15" i="33"/>
  <c r="A15" i="33"/>
  <c r="F14" i="33"/>
  <c r="E14" i="33"/>
  <c r="D14" i="33"/>
  <c r="C14" i="33"/>
  <c r="B14" i="33"/>
  <c r="A14" i="33"/>
  <c r="F13" i="33"/>
  <c r="E13" i="33"/>
  <c r="D13" i="33"/>
  <c r="C13" i="33"/>
  <c r="B13" i="33"/>
  <c r="A13" i="33"/>
  <c r="F12" i="33"/>
  <c r="E12" i="33"/>
  <c r="D12" i="33"/>
  <c r="C12" i="33"/>
  <c r="B12" i="33"/>
  <c r="A12" i="33"/>
  <c r="F11" i="33"/>
  <c r="E11" i="33"/>
  <c r="D11" i="33"/>
  <c r="C11" i="33"/>
  <c r="B11" i="33"/>
  <c r="A11" i="33"/>
  <c r="F10" i="33"/>
  <c r="E10" i="33"/>
  <c r="D10" i="33"/>
  <c r="C10" i="33"/>
  <c r="B10" i="33"/>
  <c r="A10" i="33"/>
  <c r="F9" i="33"/>
  <c r="E9" i="33"/>
  <c r="D9" i="33"/>
  <c r="C9" i="33"/>
  <c r="B9" i="33"/>
  <c r="A9" i="33"/>
  <c r="F8" i="33"/>
  <c r="E8" i="33"/>
  <c r="D8" i="33"/>
  <c r="C8" i="33"/>
  <c r="B8" i="33"/>
  <c r="A8" i="33"/>
  <c r="F7" i="33"/>
  <c r="E7" i="33"/>
  <c r="D7" i="33"/>
  <c r="C7" i="33"/>
  <c r="B7" i="33"/>
  <c r="A7" i="33"/>
  <c r="F6" i="33"/>
  <c r="E6" i="33"/>
  <c r="D6" i="33"/>
  <c r="C6" i="33"/>
  <c r="B6" i="33"/>
  <c r="A6" i="33"/>
  <c r="F5" i="33"/>
  <c r="E5" i="33"/>
  <c r="D5" i="33"/>
  <c r="C5" i="33"/>
  <c r="B5" i="33"/>
  <c r="A5" i="33"/>
  <c r="F4" i="33"/>
  <c r="E4" i="33"/>
  <c r="D4" i="33"/>
  <c r="C4" i="33"/>
  <c r="B4" i="33"/>
  <c r="A4" i="33"/>
  <c r="F3" i="33"/>
  <c r="E3" i="33"/>
  <c r="D3" i="33"/>
  <c r="C3" i="33"/>
  <c r="B3" i="33"/>
  <c r="A3" i="33"/>
  <c r="F2" i="33"/>
  <c r="E2" i="33"/>
  <c r="D2" i="33"/>
  <c r="C2" i="33"/>
  <c r="B2" i="33"/>
  <c r="A2" i="33"/>
  <c r="F1" i="33"/>
  <c r="E1" i="33"/>
  <c r="D1" i="33"/>
  <c r="C1" i="33"/>
  <c r="B1" i="33"/>
  <c r="A1" i="33"/>
  <c r="F47" i="32"/>
  <c r="E47" i="32"/>
  <c r="D47" i="32"/>
  <c r="C47" i="32"/>
  <c r="B47" i="32"/>
  <c r="A47" i="32"/>
  <c r="F46" i="32"/>
  <c r="E46" i="32"/>
  <c r="D46" i="32"/>
  <c r="C46" i="32"/>
  <c r="B46" i="32"/>
  <c r="A46" i="32"/>
  <c r="F45" i="32"/>
  <c r="E45" i="32"/>
  <c r="D45" i="32"/>
  <c r="C45" i="32"/>
  <c r="B45" i="32"/>
  <c r="A45" i="32"/>
  <c r="F44" i="32"/>
  <c r="E44" i="32"/>
  <c r="D44" i="32"/>
  <c r="C44" i="32"/>
  <c r="B44" i="32"/>
  <c r="A44" i="32"/>
  <c r="F43" i="32"/>
  <c r="E43" i="32"/>
  <c r="D43" i="32"/>
  <c r="C43" i="32"/>
  <c r="B43" i="32"/>
  <c r="A43" i="32"/>
  <c r="F42" i="32"/>
  <c r="E42" i="32"/>
  <c r="D42" i="32"/>
  <c r="C42" i="32"/>
  <c r="B42" i="32"/>
  <c r="A42" i="32"/>
  <c r="F41" i="32"/>
  <c r="E41" i="32"/>
  <c r="D41" i="32"/>
  <c r="C41" i="32"/>
  <c r="B41" i="32"/>
  <c r="A41" i="32"/>
  <c r="F40" i="32"/>
  <c r="E40" i="32"/>
  <c r="D40" i="32"/>
  <c r="C40" i="32"/>
  <c r="B40" i="32"/>
  <c r="A40" i="32"/>
  <c r="F39" i="32"/>
  <c r="E39" i="32"/>
  <c r="D39" i="32"/>
  <c r="C39" i="32"/>
  <c r="B39" i="32"/>
  <c r="A39" i="32"/>
  <c r="F38" i="32"/>
  <c r="E38" i="32"/>
  <c r="D38" i="32"/>
  <c r="C38" i="32"/>
  <c r="B38" i="32"/>
  <c r="A38" i="32"/>
  <c r="F37" i="32"/>
  <c r="E37" i="32"/>
  <c r="D37" i="32"/>
  <c r="C37" i="32"/>
  <c r="B37" i="32"/>
  <c r="A37" i="32"/>
  <c r="F36" i="32"/>
  <c r="E36" i="32"/>
  <c r="D36" i="32"/>
  <c r="C36" i="32"/>
  <c r="B36" i="32"/>
  <c r="A36" i="32"/>
  <c r="F35" i="32"/>
  <c r="E35" i="32"/>
  <c r="D35" i="32"/>
  <c r="C35" i="32"/>
  <c r="B35" i="32"/>
  <c r="A35" i="32"/>
  <c r="F34" i="32"/>
  <c r="E34" i="32"/>
  <c r="D34" i="32"/>
  <c r="C34" i="32"/>
  <c r="B34" i="32"/>
  <c r="A34" i="32"/>
  <c r="F33" i="32"/>
  <c r="E33" i="32"/>
  <c r="D33" i="32"/>
  <c r="C33" i="32"/>
  <c r="B33" i="32"/>
  <c r="A33" i="32"/>
  <c r="F32" i="32"/>
  <c r="E32" i="32"/>
  <c r="D32" i="32"/>
  <c r="C32" i="32"/>
  <c r="B32" i="32"/>
  <c r="A32" i="32"/>
  <c r="F31" i="32"/>
  <c r="E31" i="32"/>
  <c r="D31" i="32"/>
  <c r="C31" i="32"/>
  <c r="B31" i="32"/>
  <c r="A31" i="32"/>
  <c r="F30" i="32"/>
  <c r="E30" i="32"/>
  <c r="D30" i="32"/>
  <c r="C30" i="32"/>
  <c r="B30" i="32"/>
  <c r="A30" i="32"/>
  <c r="F29" i="32"/>
  <c r="E29" i="32"/>
  <c r="D29" i="32"/>
  <c r="C29" i="32"/>
  <c r="B29" i="32"/>
  <c r="A29" i="32"/>
  <c r="F28" i="32"/>
  <c r="E28" i="32"/>
  <c r="D28" i="32"/>
  <c r="C28" i="32"/>
  <c r="B28" i="32"/>
  <c r="A28" i="32"/>
  <c r="F27" i="32"/>
  <c r="E27" i="32"/>
  <c r="D27" i="32"/>
  <c r="C27" i="32"/>
  <c r="B27" i="32"/>
  <c r="A27" i="32"/>
  <c r="F26" i="32"/>
  <c r="E26" i="32"/>
  <c r="D26" i="32"/>
  <c r="C26" i="32"/>
  <c r="B26" i="32"/>
  <c r="A26" i="32"/>
  <c r="F25" i="32"/>
  <c r="E25" i="32"/>
  <c r="D25" i="32"/>
  <c r="C25" i="32"/>
  <c r="B25" i="32"/>
  <c r="A25" i="32"/>
  <c r="F24" i="32"/>
  <c r="E24" i="32"/>
  <c r="D24" i="32"/>
  <c r="C24" i="32"/>
  <c r="B24" i="32"/>
  <c r="A24" i="32"/>
  <c r="F23" i="32"/>
  <c r="E23" i="32"/>
  <c r="D23" i="32"/>
  <c r="C23" i="32"/>
  <c r="B23" i="32"/>
  <c r="A23" i="32"/>
  <c r="F22" i="32"/>
  <c r="E22" i="32"/>
  <c r="D22" i="32"/>
  <c r="C22" i="32"/>
  <c r="B22" i="32"/>
  <c r="A22" i="32"/>
  <c r="F21" i="32"/>
  <c r="E21" i="32"/>
  <c r="D21" i="32"/>
  <c r="C21" i="32"/>
  <c r="B21" i="32"/>
  <c r="A21" i="32"/>
  <c r="F20" i="32"/>
  <c r="E20" i="32"/>
  <c r="D20" i="32"/>
  <c r="C20" i="32"/>
  <c r="B20" i="32"/>
  <c r="A20" i="32"/>
  <c r="F19" i="32"/>
  <c r="E19" i="32"/>
  <c r="D19" i="32"/>
  <c r="C19" i="32"/>
  <c r="B19" i="32"/>
  <c r="A19" i="32"/>
  <c r="F18" i="32"/>
  <c r="E18" i="32"/>
  <c r="D18" i="32"/>
  <c r="C18" i="32"/>
  <c r="B18" i="32"/>
  <c r="A18" i="32"/>
  <c r="F17" i="32"/>
  <c r="E17" i="32"/>
  <c r="D17" i="32"/>
  <c r="C17" i="32"/>
  <c r="B17" i="32"/>
  <c r="A17" i="32"/>
  <c r="F16" i="32"/>
  <c r="E16" i="32"/>
  <c r="D16" i="32"/>
  <c r="C16" i="32"/>
  <c r="B16" i="32"/>
  <c r="A16" i="32"/>
  <c r="F15" i="32"/>
  <c r="E15" i="32"/>
  <c r="D15" i="32"/>
  <c r="C15" i="32"/>
  <c r="B15" i="32"/>
  <c r="A15" i="32"/>
  <c r="F14" i="32"/>
  <c r="E14" i="32"/>
  <c r="D14" i="32"/>
  <c r="C14" i="32"/>
  <c r="B14" i="32"/>
  <c r="A14" i="32"/>
  <c r="F13" i="32"/>
  <c r="E13" i="32"/>
  <c r="D13" i="32"/>
  <c r="C13" i="32"/>
  <c r="B13" i="32"/>
  <c r="A13" i="32"/>
  <c r="F12" i="32"/>
  <c r="E12" i="32"/>
  <c r="D12" i="32"/>
  <c r="C12" i="32"/>
  <c r="B12" i="32"/>
  <c r="A12" i="32"/>
  <c r="F11" i="32"/>
  <c r="E11" i="32"/>
  <c r="D11" i="32"/>
  <c r="C11" i="32"/>
  <c r="B11" i="32"/>
  <c r="A11" i="32"/>
  <c r="F10" i="32"/>
  <c r="E10" i="32"/>
  <c r="D10" i="32"/>
  <c r="C10" i="32"/>
  <c r="B10" i="32"/>
  <c r="A10" i="32"/>
  <c r="F9" i="32"/>
  <c r="E9" i="32"/>
  <c r="D9" i="32"/>
  <c r="C9" i="32"/>
  <c r="B9" i="32"/>
  <c r="A9" i="32"/>
  <c r="F8" i="32"/>
  <c r="E8" i="32"/>
  <c r="D8" i="32"/>
  <c r="C8" i="32"/>
  <c r="B8" i="32"/>
  <c r="A8" i="32"/>
  <c r="F7" i="32"/>
  <c r="E7" i="32"/>
  <c r="D7" i="32"/>
  <c r="C7" i="32"/>
  <c r="B7" i="32"/>
  <c r="A7" i="32"/>
  <c r="F6" i="32"/>
  <c r="E6" i="32"/>
  <c r="D6" i="32"/>
  <c r="C6" i="32"/>
  <c r="B6" i="32"/>
  <c r="A6" i="32"/>
  <c r="F5" i="32"/>
  <c r="E5" i="32"/>
  <c r="D5" i="32"/>
  <c r="C5" i="32"/>
  <c r="B5" i="32"/>
  <c r="A5" i="32"/>
  <c r="F4" i="32"/>
  <c r="E4" i="32"/>
  <c r="D4" i="32"/>
  <c r="C4" i="32"/>
  <c r="B4" i="32"/>
  <c r="A4" i="32"/>
  <c r="F3" i="32"/>
  <c r="E3" i="32"/>
  <c r="D3" i="32"/>
  <c r="C3" i="32"/>
  <c r="B3" i="32"/>
  <c r="A3" i="32"/>
  <c r="F2" i="32"/>
  <c r="E2" i="32"/>
  <c r="D2" i="32"/>
  <c r="C2" i="32"/>
  <c r="B2" i="32"/>
  <c r="A2" i="32"/>
  <c r="F1" i="32"/>
  <c r="E1" i="32"/>
  <c r="D1" i="32"/>
  <c r="C1" i="32"/>
  <c r="B1" i="32"/>
  <c r="A1" i="32"/>
  <c r="F47" i="31"/>
  <c r="E47" i="31"/>
  <c r="D47" i="31"/>
  <c r="C47" i="31"/>
  <c r="B47" i="31"/>
  <c r="A47" i="31"/>
  <c r="F46" i="31"/>
  <c r="E46" i="31"/>
  <c r="D46" i="31"/>
  <c r="C46" i="31"/>
  <c r="B46" i="31"/>
  <c r="A46" i="31"/>
  <c r="F45" i="31"/>
  <c r="E45" i="31"/>
  <c r="D45" i="31"/>
  <c r="C45" i="31"/>
  <c r="B45" i="31"/>
  <c r="A45" i="31"/>
  <c r="F44" i="31"/>
  <c r="E44" i="31"/>
  <c r="D44" i="31"/>
  <c r="C44" i="31"/>
  <c r="B44" i="31"/>
  <c r="A44" i="31"/>
  <c r="F43" i="31"/>
  <c r="E43" i="31"/>
  <c r="D43" i="31"/>
  <c r="C43" i="31"/>
  <c r="B43" i="31"/>
  <c r="A43" i="31"/>
  <c r="F42" i="31"/>
  <c r="E42" i="31"/>
  <c r="D42" i="31"/>
  <c r="C42" i="31"/>
  <c r="B42" i="31"/>
  <c r="A42" i="31"/>
  <c r="F41" i="31"/>
  <c r="E41" i="31"/>
  <c r="D41" i="31"/>
  <c r="C41" i="31"/>
  <c r="B41" i="31"/>
  <c r="A41" i="31"/>
  <c r="F40" i="31"/>
  <c r="E40" i="31"/>
  <c r="D40" i="31"/>
  <c r="C40" i="31"/>
  <c r="B40" i="31"/>
  <c r="A40" i="31"/>
  <c r="F39" i="31"/>
  <c r="E39" i="31"/>
  <c r="D39" i="31"/>
  <c r="C39" i="31"/>
  <c r="B39" i="31"/>
  <c r="A39" i="31"/>
  <c r="F38" i="31"/>
  <c r="E38" i="31"/>
  <c r="D38" i="31"/>
  <c r="C38" i="31"/>
  <c r="B38" i="31"/>
  <c r="A38" i="31"/>
  <c r="F37" i="31"/>
  <c r="E37" i="31"/>
  <c r="D37" i="31"/>
  <c r="C37" i="31"/>
  <c r="B37" i="31"/>
  <c r="A37" i="31"/>
  <c r="F36" i="31"/>
  <c r="E36" i="31"/>
  <c r="D36" i="31"/>
  <c r="C36" i="31"/>
  <c r="B36" i="31"/>
  <c r="A36" i="31"/>
  <c r="F35" i="31"/>
  <c r="E35" i="31"/>
  <c r="D35" i="31"/>
  <c r="C35" i="31"/>
  <c r="B35" i="31"/>
  <c r="A35" i="31"/>
  <c r="F34" i="31"/>
  <c r="E34" i="31"/>
  <c r="D34" i="31"/>
  <c r="C34" i="31"/>
  <c r="B34" i="31"/>
  <c r="A34" i="31"/>
  <c r="F33" i="31"/>
  <c r="E33" i="31"/>
  <c r="D33" i="31"/>
  <c r="C33" i="31"/>
  <c r="B33" i="31"/>
  <c r="A33" i="31"/>
  <c r="F32" i="31"/>
  <c r="E32" i="31"/>
  <c r="D32" i="31"/>
  <c r="C32" i="31"/>
  <c r="B32" i="31"/>
  <c r="A32" i="31"/>
  <c r="F31" i="31"/>
  <c r="E31" i="31"/>
  <c r="D31" i="31"/>
  <c r="C31" i="31"/>
  <c r="B31" i="31"/>
  <c r="A31" i="31"/>
  <c r="F30" i="31"/>
  <c r="E30" i="31"/>
  <c r="D30" i="31"/>
  <c r="C30" i="31"/>
  <c r="B30" i="31"/>
  <c r="A30" i="31"/>
  <c r="F29" i="31"/>
  <c r="E29" i="31"/>
  <c r="D29" i="31"/>
  <c r="C29" i="31"/>
  <c r="B29" i="31"/>
  <c r="A29" i="31"/>
  <c r="F28" i="31"/>
  <c r="E28" i="31"/>
  <c r="D28" i="31"/>
  <c r="C28" i="31"/>
  <c r="B28" i="31"/>
  <c r="A28" i="31"/>
  <c r="F27" i="31"/>
  <c r="E27" i="31"/>
  <c r="D27" i="31"/>
  <c r="C27" i="31"/>
  <c r="B27" i="31"/>
  <c r="A27" i="31"/>
  <c r="F26" i="31"/>
  <c r="E26" i="31"/>
  <c r="D26" i="31"/>
  <c r="C26" i="31"/>
  <c r="B26" i="31"/>
  <c r="A26" i="31"/>
  <c r="F25" i="31"/>
  <c r="E25" i="31"/>
  <c r="D25" i="31"/>
  <c r="C25" i="31"/>
  <c r="B25" i="31"/>
  <c r="A25" i="31"/>
  <c r="F24" i="31"/>
  <c r="E24" i="31"/>
  <c r="D24" i="31"/>
  <c r="C24" i="31"/>
  <c r="B24" i="31"/>
  <c r="A24" i="31"/>
  <c r="F23" i="31"/>
  <c r="E23" i="31"/>
  <c r="D23" i="31"/>
  <c r="C23" i="31"/>
  <c r="B23" i="31"/>
  <c r="A23" i="31"/>
  <c r="F22" i="31"/>
  <c r="E22" i="31"/>
  <c r="D22" i="31"/>
  <c r="C22" i="31"/>
  <c r="B22" i="31"/>
  <c r="A22" i="31"/>
  <c r="F21" i="31"/>
  <c r="E21" i="31"/>
  <c r="D21" i="31"/>
  <c r="C21" i="31"/>
  <c r="B21" i="31"/>
  <c r="A21" i="31"/>
  <c r="F20" i="31"/>
  <c r="E20" i="31"/>
  <c r="D20" i="31"/>
  <c r="C20" i="31"/>
  <c r="B20" i="31"/>
  <c r="A20" i="31"/>
  <c r="F19" i="31"/>
  <c r="E19" i="31"/>
  <c r="D19" i="31"/>
  <c r="C19" i="31"/>
  <c r="B19" i="31"/>
  <c r="A19" i="31"/>
  <c r="F18" i="31"/>
  <c r="E18" i="31"/>
  <c r="D18" i="31"/>
  <c r="C18" i="31"/>
  <c r="B18" i="31"/>
  <c r="A18" i="31"/>
  <c r="F17" i="31"/>
  <c r="E17" i="31"/>
  <c r="D17" i="31"/>
  <c r="C17" i="31"/>
  <c r="B17" i="31"/>
  <c r="A17" i="31"/>
  <c r="F16" i="31"/>
  <c r="E16" i="31"/>
  <c r="D16" i="31"/>
  <c r="C16" i="31"/>
  <c r="B16" i="31"/>
  <c r="A16" i="31"/>
  <c r="F15" i="31"/>
  <c r="E15" i="31"/>
  <c r="D15" i="31"/>
  <c r="C15" i="31"/>
  <c r="B15" i="31"/>
  <c r="A15" i="31"/>
  <c r="F14" i="31"/>
  <c r="E14" i="31"/>
  <c r="D14" i="31"/>
  <c r="C14" i="31"/>
  <c r="B14" i="31"/>
  <c r="A14" i="31"/>
  <c r="F13" i="31"/>
  <c r="E13" i="31"/>
  <c r="D13" i="31"/>
  <c r="C13" i="31"/>
  <c r="B13" i="31"/>
  <c r="A13" i="31"/>
  <c r="F12" i="31"/>
  <c r="E12" i="31"/>
  <c r="D12" i="31"/>
  <c r="C12" i="31"/>
  <c r="B12" i="31"/>
  <c r="A12" i="31"/>
  <c r="F11" i="31"/>
  <c r="E11" i="31"/>
  <c r="D11" i="31"/>
  <c r="C11" i="31"/>
  <c r="B11" i="31"/>
  <c r="A11" i="31"/>
  <c r="F10" i="31"/>
  <c r="E10" i="31"/>
  <c r="D10" i="31"/>
  <c r="C10" i="31"/>
  <c r="B10" i="31"/>
  <c r="A10" i="31"/>
  <c r="F9" i="31"/>
  <c r="E9" i="31"/>
  <c r="D9" i="31"/>
  <c r="C9" i="31"/>
  <c r="B9" i="31"/>
  <c r="A9" i="31"/>
  <c r="F8" i="31"/>
  <c r="E8" i="31"/>
  <c r="D8" i="31"/>
  <c r="C8" i="31"/>
  <c r="B8" i="31"/>
  <c r="A8" i="31"/>
  <c r="F7" i="31"/>
  <c r="E7" i="31"/>
  <c r="D7" i="31"/>
  <c r="C7" i="31"/>
  <c r="B7" i="31"/>
  <c r="A7" i="31"/>
  <c r="F6" i="31"/>
  <c r="E6" i="31"/>
  <c r="D6" i="31"/>
  <c r="C6" i="31"/>
  <c r="B6" i="31"/>
  <c r="A6" i="31"/>
  <c r="F5" i="31"/>
  <c r="E5" i="31"/>
  <c r="D5" i="31"/>
  <c r="C5" i="31"/>
  <c r="B5" i="31"/>
  <c r="A5" i="31"/>
  <c r="F4" i="31"/>
  <c r="E4" i="31"/>
  <c r="D4" i="31"/>
  <c r="C4" i="31"/>
  <c r="B4" i="31"/>
  <c r="A4" i="31"/>
  <c r="F3" i="31"/>
  <c r="E3" i="31"/>
  <c r="D3" i="31"/>
  <c r="C3" i="31"/>
  <c r="B3" i="31"/>
  <c r="A3" i="31"/>
  <c r="F2" i="31"/>
  <c r="E2" i="31"/>
  <c r="D2" i="31"/>
  <c r="C2" i="31"/>
  <c r="B2" i="31"/>
  <c r="A2" i="31"/>
  <c r="F1" i="31"/>
  <c r="E1" i="31"/>
  <c r="D1" i="31"/>
  <c r="C1" i="31"/>
  <c r="B1" i="31"/>
  <c r="A1" i="31"/>
  <c r="F47" i="30"/>
  <c r="E47" i="30"/>
  <c r="D47" i="30"/>
  <c r="C47" i="30"/>
  <c r="B47" i="30"/>
  <c r="A47" i="30"/>
  <c r="F46" i="30"/>
  <c r="E46" i="30"/>
  <c r="D46" i="30"/>
  <c r="C46" i="30"/>
  <c r="B46" i="30"/>
  <c r="A46" i="30"/>
  <c r="F45" i="30"/>
  <c r="E45" i="30"/>
  <c r="D45" i="30"/>
  <c r="C45" i="30"/>
  <c r="B45" i="30"/>
  <c r="A45" i="30"/>
  <c r="F44" i="30"/>
  <c r="E44" i="30"/>
  <c r="D44" i="30"/>
  <c r="C44" i="30"/>
  <c r="B44" i="30"/>
  <c r="A44" i="30"/>
  <c r="F43" i="30"/>
  <c r="E43" i="30"/>
  <c r="D43" i="30"/>
  <c r="C43" i="30"/>
  <c r="B43" i="30"/>
  <c r="A43" i="30"/>
  <c r="F42" i="30"/>
  <c r="E42" i="30"/>
  <c r="D42" i="30"/>
  <c r="C42" i="30"/>
  <c r="B42" i="30"/>
  <c r="A42" i="30"/>
  <c r="F41" i="30"/>
  <c r="E41" i="30"/>
  <c r="D41" i="30"/>
  <c r="C41" i="30"/>
  <c r="B41" i="30"/>
  <c r="A41" i="30"/>
  <c r="F40" i="30"/>
  <c r="E40" i="30"/>
  <c r="D40" i="30"/>
  <c r="C40" i="30"/>
  <c r="B40" i="30"/>
  <c r="A40" i="30"/>
  <c r="F39" i="30"/>
  <c r="E39" i="30"/>
  <c r="D39" i="30"/>
  <c r="C39" i="30"/>
  <c r="B39" i="30"/>
  <c r="A39" i="30"/>
  <c r="F38" i="30"/>
  <c r="E38" i="30"/>
  <c r="D38" i="30"/>
  <c r="C38" i="30"/>
  <c r="B38" i="30"/>
  <c r="A38" i="30"/>
  <c r="F37" i="30"/>
  <c r="E37" i="30"/>
  <c r="D37" i="30"/>
  <c r="C37" i="30"/>
  <c r="B37" i="30"/>
  <c r="A37" i="30"/>
  <c r="F36" i="30"/>
  <c r="E36" i="30"/>
  <c r="D36" i="30"/>
  <c r="C36" i="30"/>
  <c r="B36" i="30"/>
  <c r="A36" i="30"/>
  <c r="F35" i="30"/>
  <c r="E35" i="30"/>
  <c r="D35" i="30"/>
  <c r="C35" i="30"/>
  <c r="B35" i="30"/>
  <c r="A35" i="30"/>
  <c r="F34" i="30"/>
  <c r="E34" i="30"/>
  <c r="D34" i="30"/>
  <c r="C34" i="30"/>
  <c r="B34" i="30"/>
  <c r="A34" i="30"/>
  <c r="F33" i="30"/>
  <c r="E33" i="30"/>
  <c r="D33" i="30"/>
  <c r="C33" i="30"/>
  <c r="B33" i="30"/>
  <c r="A33" i="30"/>
  <c r="F32" i="30"/>
  <c r="E32" i="30"/>
  <c r="D32" i="30"/>
  <c r="C32" i="30"/>
  <c r="B32" i="30"/>
  <c r="A32" i="30"/>
  <c r="F31" i="30"/>
  <c r="E31" i="30"/>
  <c r="D31" i="30"/>
  <c r="C31" i="30"/>
  <c r="B31" i="30"/>
  <c r="A31" i="30"/>
  <c r="F30" i="30"/>
  <c r="E30" i="30"/>
  <c r="D30" i="30"/>
  <c r="C30" i="30"/>
  <c r="B30" i="30"/>
  <c r="A30" i="30"/>
  <c r="F29" i="30"/>
  <c r="E29" i="30"/>
  <c r="D29" i="30"/>
  <c r="C29" i="30"/>
  <c r="B29" i="30"/>
  <c r="A29" i="30"/>
  <c r="F28" i="30"/>
  <c r="E28" i="30"/>
  <c r="D28" i="30"/>
  <c r="C28" i="30"/>
  <c r="B28" i="30"/>
  <c r="A28" i="30"/>
  <c r="F27" i="30"/>
  <c r="E27" i="30"/>
  <c r="D27" i="30"/>
  <c r="C27" i="30"/>
  <c r="B27" i="30"/>
  <c r="A27" i="30"/>
  <c r="F26" i="30"/>
  <c r="E26" i="30"/>
  <c r="D26" i="30"/>
  <c r="C26" i="30"/>
  <c r="B26" i="30"/>
  <c r="A26" i="30"/>
  <c r="F25" i="30"/>
  <c r="E25" i="30"/>
  <c r="D25" i="30"/>
  <c r="C25" i="30"/>
  <c r="B25" i="30"/>
  <c r="A25" i="30"/>
  <c r="F24" i="30"/>
  <c r="E24" i="30"/>
  <c r="D24" i="30"/>
  <c r="C24" i="30"/>
  <c r="B24" i="30"/>
  <c r="A24" i="30"/>
  <c r="F23" i="30"/>
  <c r="E23" i="30"/>
  <c r="D23" i="30"/>
  <c r="C23" i="30"/>
  <c r="B23" i="30"/>
  <c r="A23" i="30"/>
  <c r="F22" i="30"/>
  <c r="E22" i="30"/>
  <c r="D22" i="30"/>
  <c r="C22" i="30"/>
  <c r="B22" i="30"/>
  <c r="A22" i="30"/>
  <c r="F21" i="30"/>
  <c r="E21" i="30"/>
  <c r="D21" i="30"/>
  <c r="C21" i="30"/>
  <c r="B21" i="30"/>
  <c r="A21" i="30"/>
  <c r="F20" i="30"/>
  <c r="E20" i="30"/>
  <c r="D20" i="30"/>
  <c r="C20" i="30"/>
  <c r="B20" i="30"/>
  <c r="A20" i="30"/>
  <c r="F19" i="30"/>
  <c r="E19" i="30"/>
  <c r="D19" i="30"/>
  <c r="C19" i="30"/>
  <c r="B19" i="30"/>
  <c r="A19" i="30"/>
  <c r="F18" i="30"/>
  <c r="E18" i="30"/>
  <c r="D18" i="30"/>
  <c r="C18" i="30"/>
  <c r="B18" i="30"/>
  <c r="A18" i="30"/>
  <c r="F17" i="30"/>
  <c r="E17" i="30"/>
  <c r="D17" i="30"/>
  <c r="C17" i="30"/>
  <c r="B17" i="30"/>
  <c r="A17" i="30"/>
  <c r="F16" i="30"/>
  <c r="E16" i="30"/>
  <c r="D16" i="30"/>
  <c r="C16" i="30"/>
  <c r="B16" i="30"/>
  <c r="A16" i="30"/>
  <c r="F15" i="30"/>
  <c r="E15" i="30"/>
  <c r="D15" i="30"/>
  <c r="C15" i="30"/>
  <c r="B15" i="30"/>
  <c r="A15" i="30"/>
  <c r="F14" i="30"/>
  <c r="E14" i="30"/>
  <c r="D14" i="30"/>
  <c r="C14" i="30"/>
  <c r="B14" i="30"/>
  <c r="A14" i="30"/>
  <c r="F13" i="30"/>
  <c r="E13" i="30"/>
  <c r="D13" i="30"/>
  <c r="C13" i="30"/>
  <c r="B13" i="30"/>
  <c r="A13" i="30"/>
  <c r="F12" i="30"/>
  <c r="E12" i="30"/>
  <c r="D12" i="30"/>
  <c r="C12" i="30"/>
  <c r="B12" i="30"/>
  <c r="A12" i="30"/>
  <c r="F11" i="30"/>
  <c r="E11" i="30"/>
  <c r="D11" i="30"/>
  <c r="C11" i="30"/>
  <c r="B11" i="30"/>
  <c r="A11" i="30"/>
  <c r="F10" i="30"/>
  <c r="E10" i="30"/>
  <c r="D10" i="30"/>
  <c r="C10" i="30"/>
  <c r="B10" i="30"/>
  <c r="A10" i="30"/>
  <c r="F9" i="30"/>
  <c r="E9" i="30"/>
  <c r="D9" i="30"/>
  <c r="C9" i="30"/>
  <c r="B9" i="30"/>
  <c r="A9" i="30"/>
  <c r="F8" i="30"/>
  <c r="E8" i="30"/>
  <c r="D8" i="30"/>
  <c r="C8" i="30"/>
  <c r="B8" i="30"/>
  <c r="A8" i="30"/>
  <c r="F7" i="30"/>
  <c r="E7" i="30"/>
  <c r="D7" i="30"/>
  <c r="C7" i="30"/>
  <c r="B7" i="30"/>
  <c r="A7" i="30"/>
  <c r="F6" i="30"/>
  <c r="E6" i="30"/>
  <c r="D6" i="30"/>
  <c r="C6" i="30"/>
  <c r="B6" i="30"/>
  <c r="A6" i="30"/>
  <c r="F5" i="30"/>
  <c r="E5" i="30"/>
  <c r="D5" i="30"/>
  <c r="C5" i="30"/>
  <c r="B5" i="30"/>
  <c r="A5" i="30"/>
  <c r="F4" i="30"/>
  <c r="E4" i="30"/>
  <c r="D4" i="30"/>
  <c r="C4" i="30"/>
  <c r="B4" i="30"/>
  <c r="A4" i="30"/>
  <c r="F3" i="30"/>
  <c r="E3" i="30"/>
  <c r="D3" i="30"/>
  <c r="C3" i="30"/>
  <c r="B3" i="30"/>
  <c r="A3" i="30"/>
  <c r="F2" i="30"/>
  <c r="E2" i="30"/>
  <c r="D2" i="30"/>
  <c r="C2" i="30"/>
  <c r="B2" i="30"/>
  <c r="A2" i="30"/>
  <c r="F1" i="30"/>
  <c r="E1" i="30"/>
  <c r="D1" i="30"/>
  <c r="C1" i="30"/>
  <c r="B1" i="30"/>
  <c r="A1" i="30"/>
  <c r="F47" i="29"/>
  <c r="E47" i="29"/>
  <c r="D47" i="29"/>
  <c r="C47" i="29"/>
  <c r="B47" i="29"/>
  <c r="A47" i="29"/>
  <c r="F46" i="29"/>
  <c r="E46" i="29"/>
  <c r="D46" i="29"/>
  <c r="C46" i="29"/>
  <c r="B46" i="29"/>
  <c r="A46" i="29"/>
  <c r="F45" i="29"/>
  <c r="E45" i="29"/>
  <c r="D45" i="29"/>
  <c r="C45" i="29"/>
  <c r="B45" i="29"/>
  <c r="A45" i="29"/>
  <c r="F44" i="29"/>
  <c r="E44" i="29"/>
  <c r="D44" i="29"/>
  <c r="C44" i="29"/>
  <c r="B44" i="29"/>
  <c r="A44" i="29"/>
  <c r="F43" i="29"/>
  <c r="E43" i="29"/>
  <c r="D43" i="29"/>
  <c r="C43" i="29"/>
  <c r="B43" i="29"/>
  <c r="A43" i="29"/>
  <c r="F42" i="29"/>
  <c r="E42" i="29"/>
  <c r="D42" i="29"/>
  <c r="C42" i="29"/>
  <c r="B42" i="29"/>
  <c r="A42" i="29"/>
  <c r="F41" i="29"/>
  <c r="E41" i="29"/>
  <c r="D41" i="29"/>
  <c r="C41" i="29"/>
  <c r="B41" i="29"/>
  <c r="A41" i="29"/>
  <c r="F40" i="29"/>
  <c r="E40" i="29"/>
  <c r="D40" i="29"/>
  <c r="C40" i="29"/>
  <c r="B40" i="29"/>
  <c r="A40" i="29"/>
  <c r="F39" i="29"/>
  <c r="E39" i="29"/>
  <c r="D39" i="29"/>
  <c r="C39" i="29"/>
  <c r="B39" i="29"/>
  <c r="A39" i="29"/>
  <c r="F38" i="29"/>
  <c r="E38" i="29"/>
  <c r="D38" i="29"/>
  <c r="C38" i="29"/>
  <c r="B38" i="29"/>
  <c r="A38" i="29"/>
  <c r="F37" i="29"/>
  <c r="E37" i="29"/>
  <c r="D37" i="29"/>
  <c r="C37" i="29"/>
  <c r="B37" i="29"/>
  <c r="A37" i="29"/>
  <c r="F36" i="29"/>
  <c r="E36" i="29"/>
  <c r="D36" i="29"/>
  <c r="C36" i="29"/>
  <c r="B36" i="29"/>
  <c r="A36" i="29"/>
  <c r="F35" i="29"/>
  <c r="E35" i="29"/>
  <c r="D35" i="29"/>
  <c r="C35" i="29"/>
  <c r="B35" i="29"/>
  <c r="A35" i="29"/>
  <c r="F34" i="29"/>
  <c r="E34" i="29"/>
  <c r="D34" i="29"/>
  <c r="C34" i="29"/>
  <c r="B34" i="29"/>
  <c r="A34" i="29"/>
  <c r="F33" i="29"/>
  <c r="E33" i="29"/>
  <c r="D33" i="29"/>
  <c r="C33" i="29"/>
  <c r="B33" i="29"/>
  <c r="A33" i="29"/>
  <c r="F32" i="29"/>
  <c r="E32" i="29"/>
  <c r="D32" i="29"/>
  <c r="C32" i="29"/>
  <c r="B32" i="29"/>
  <c r="A32" i="29"/>
  <c r="F31" i="29"/>
  <c r="E31" i="29"/>
  <c r="D31" i="29"/>
  <c r="C31" i="29"/>
  <c r="B31" i="29"/>
  <c r="A31" i="29"/>
  <c r="F30" i="29"/>
  <c r="E30" i="29"/>
  <c r="D30" i="29"/>
  <c r="C30" i="29"/>
  <c r="B30" i="29"/>
  <c r="A30" i="29"/>
  <c r="F29" i="29"/>
  <c r="E29" i="29"/>
  <c r="D29" i="29"/>
  <c r="C29" i="29"/>
  <c r="B29" i="29"/>
  <c r="A29" i="29"/>
  <c r="F28" i="29"/>
  <c r="E28" i="29"/>
  <c r="D28" i="29"/>
  <c r="C28" i="29"/>
  <c r="B28" i="29"/>
  <c r="A28" i="29"/>
  <c r="F27" i="29"/>
  <c r="E27" i="29"/>
  <c r="D27" i="29"/>
  <c r="C27" i="29"/>
  <c r="B27" i="29"/>
  <c r="A27" i="29"/>
  <c r="F26" i="29"/>
  <c r="E26" i="29"/>
  <c r="D26" i="29"/>
  <c r="C26" i="29"/>
  <c r="B26" i="29"/>
  <c r="A26" i="29"/>
  <c r="F25" i="29"/>
  <c r="E25" i="29"/>
  <c r="D25" i="29"/>
  <c r="C25" i="29"/>
  <c r="B25" i="29"/>
  <c r="A25" i="29"/>
  <c r="F24" i="29"/>
  <c r="E24" i="29"/>
  <c r="D24" i="29"/>
  <c r="C24" i="29"/>
  <c r="B24" i="29"/>
  <c r="A24" i="29"/>
  <c r="F23" i="29"/>
  <c r="E23" i="29"/>
  <c r="D23" i="29"/>
  <c r="C23" i="29"/>
  <c r="B23" i="29"/>
  <c r="A23" i="29"/>
  <c r="F22" i="29"/>
  <c r="E22" i="29"/>
  <c r="D22" i="29"/>
  <c r="C22" i="29"/>
  <c r="B22" i="29"/>
  <c r="A22" i="29"/>
  <c r="F21" i="29"/>
  <c r="E21" i="29"/>
  <c r="D21" i="29"/>
  <c r="C21" i="29"/>
  <c r="B21" i="29"/>
  <c r="A21" i="29"/>
  <c r="F20" i="29"/>
  <c r="E20" i="29"/>
  <c r="D20" i="29"/>
  <c r="C20" i="29"/>
  <c r="B20" i="29"/>
  <c r="A20" i="29"/>
  <c r="F19" i="29"/>
  <c r="E19" i="29"/>
  <c r="D19" i="29"/>
  <c r="C19" i="29"/>
  <c r="B19" i="29"/>
  <c r="A19" i="29"/>
  <c r="F18" i="29"/>
  <c r="E18" i="29"/>
  <c r="D18" i="29"/>
  <c r="C18" i="29"/>
  <c r="B18" i="29"/>
  <c r="A18" i="29"/>
  <c r="F17" i="29"/>
  <c r="E17" i="29"/>
  <c r="D17" i="29"/>
  <c r="C17" i="29"/>
  <c r="B17" i="29"/>
  <c r="A17" i="29"/>
  <c r="F16" i="29"/>
  <c r="E16" i="29"/>
  <c r="D16" i="29"/>
  <c r="C16" i="29"/>
  <c r="B16" i="29"/>
  <c r="A16" i="29"/>
  <c r="F15" i="29"/>
  <c r="E15" i="29"/>
  <c r="D15" i="29"/>
  <c r="C15" i="29"/>
  <c r="B15" i="29"/>
  <c r="A15" i="29"/>
  <c r="F14" i="29"/>
  <c r="E14" i="29"/>
  <c r="D14" i="29"/>
  <c r="C14" i="29"/>
  <c r="B14" i="29"/>
  <c r="A14" i="29"/>
  <c r="F13" i="29"/>
  <c r="E13" i="29"/>
  <c r="D13" i="29"/>
  <c r="C13" i="29"/>
  <c r="B13" i="29"/>
  <c r="A13" i="29"/>
  <c r="F12" i="29"/>
  <c r="E12" i="29"/>
  <c r="D12" i="29"/>
  <c r="C12" i="29"/>
  <c r="B12" i="29"/>
  <c r="A12" i="29"/>
  <c r="F11" i="29"/>
  <c r="E11" i="29"/>
  <c r="D11" i="29"/>
  <c r="C11" i="29"/>
  <c r="B11" i="29"/>
  <c r="A11" i="29"/>
  <c r="F10" i="29"/>
  <c r="E10" i="29"/>
  <c r="D10" i="29"/>
  <c r="C10" i="29"/>
  <c r="B10" i="29"/>
  <c r="A10" i="29"/>
  <c r="F9" i="29"/>
  <c r="E9" i="29"/>
  <c r="D9" i="29"/>
  <c r="C9" i="29"/>
  <c r="B9" i="29"/>
  <c r="A9" i="29"/>
  <c r="F8" i="29"/>
  <c r="E8" i="29"/>
  <c r="D8" i="29"/>
  <c r="C8" i="29"/>
  <c r="B8" i="29"/>
  <c r="A8" i="29"/>
  <c r="F7" i="29"/>
  <c r="E7" i="29"/>
  <c r="D7" i="29"/>
  <c r="C7" i="29"/>
  <c r="B7" i="29"/>
  <c r="A7" i="29"/>
  <c r="F6" i="29"/>
  <c r="E6" i="29"/>
  <c r="D6" i="29"/>
  <c r="C6" i="29"/>
  <c r="B6" i="29"/>
  <c r="A6" i="29"/>
  <c r="F5" i="29"/>
  <c r="E5" i="29"/>
  <c r="D5" i="29"/>
  <c r="C5" i="29"/>
  <c r="B5" i="29"/>
  <c r="A5" i="29"/>
  <c r="F4" i="29"/>
  <c r="E4" i="29"/>
  <c r="D4" i="29"/>
  <c r="C4" i="29"/>
  <c r="B4" i="29"/>
  <c r="A4" i="29"/>
  <c r="F3" i="29"/>
  <c r="E3" i="29"/>
  <c r="D3" i="29"/>
  <c r="C3" i="29"/>
  <c r="B3" i="29"/>
  <c r="A3" i="29"/>
  <c r="F2" i="29"/>
  <c r="E2" i="29"/>
  <c r="D2" i="29"/>
  <c r="C2" i="29"/>
  <c r="B2" i="29"/>
  <c r="A2" i="29"/>
  <c r="F1" i="29"/>
  <c r="E1" i="29"/>
  <c r="D1" i="29"/>
  <c r="C1" i="29"/>
  <c r="B1" i="29"/>
  <c r="A1" i="29"/>
  <c r="F47" i="28"/>
  <c r="E47" i="28"/>
  <c r="D47" i="28"/>
  <c r="C47" i="28"/>
  <c r="B47" i="28"/>
  <c r="A47" i="28"/>
  <c r="F46" i="28"/>
  <c r="E46" i="28"/>
  <c r="D46" i="28"/>
  <c r="C46" i="28"/>
  <c r="B46" i="28"/>
  <c r="A46" i="28"/>
  <c r="F45" i="28"/>
  <c r="E45" i="28"/>
  <c r="D45" i="28"/>
  <c r="C45" i="28"/>
  <c r="B45" i="28"/>
  <c r="A45" i="28"/>
  <c r="F44" i="28"/>
  <c r="E44" i="28"/>
  <c r="D44" i="28"/>
  <c r="C44" i="28"/>
  <c r="B44" i="28"/>
  <c r="A44" i="28"/>
  <c r="F43" i="28"/>
  <c r="E43" i="28"/>
  <c r="D43" i="28"/>
  <c r="C43" i="28"/>
  <c r="B43" i="28"/>
  <c r="A43" i="28"/>
  <c r="F42" i="28"/>
  <c r="E42" i="28"/>
  <c r="D42" i="28"/>
  <c r="C42" i="28"/>
  <c r="B42" i="28"/>
  <c r="A42" i="28"/>
  <c r="F41" i="28"/>
  <c r="E41" i="28"/>
  <c r="D41" i="28"/>
  <c r="C41" i="28"/>
  <c r="B41" i="28"/>
  <c r="A41" i="28"/>
  <c r="F40" i="28"/>
  <c r="E40" i="28"/>
  <c r="D40" i="28"/>
  <c r="C40" i="28"/>
  <c r="B40" i="28"/>
  <c r="A40" i="28"/>
  <c r="F39" i="28"/>
  <c r="E39" i="28"/>
  <c r="D39" i="28"/>
  <c r="C39" i="28"/>
  <c r="B39" i="28"/>
  <c r="A39" i="28"/>
  <c r="F38" i="28"/>
  <c r="E38" i="28"/>
  <c r="D38" i="28"/>
  <c r="C38" i="28"/>
  <c r="B38" i="28"/>
  <c r="A38" i="28"/>
  <c r="F37" i="28"/>
  <c r="E37" i="28"/>
  <c r="D37" i="28"/>
  <c r="C37" i="28"/>
  <c r="B37" i="28"/>
  <c r="A37" i="28"/>
  <c r="F36" i="28"/>
  <c r="E36" i="28"/>
  <c r="D36" i="28"/>
  <c r="C36" i="28"/>
  <c r="B36" i="28"/>
  <c r="A36" i="28"/>
  <c r="F35" i="28"/>
  <c r="E35" i="28"/>
  <c r="D35" i="28"/>
  <c r="C35" i="28"/>
  <c r="B35" i="28"/>
  <c r="A35" i="28"/>
  <c r="F34" i="28"/>
  <c r="E34" i="28"/>
  <c r="D34" i="28"/>
  <c r="C34" i="28"/>
  <c r="B34" i="28"/>
  <c r="A34" i="28"/>
  <c r="F33" i="28"/>
  <c r="E33" i="28"/>
  <c r="D33" i="28"/>
  <c r="C33" i="28"/>
  <c r="B33" i="28"/>
  <c r="A33" i="28"/>
  <c r="F32" i="28"/>
  <c r="E32" i="28"/>
  <c r="D32" i="28"/>
  <c r="C32" i="28"/>
  <c r="B32" i="28"/>
  <c r="A32" i="28"/>
  <c r="F31" i="28"/>
  <c r="E31" i="28"/>
  <c r="D31" i="28"/>
  <c r="C31" i="28"/>
  <c r="B31" i="28"/>
  <c r="A31" i="28"/>
  <c r="F30" i="28"/>
  <c r="E30" i="28"/>
  <c r="D30" i="28"/>
  <c r="C30" i="28"/>
  <c r="B30" i="28"/>
  <c r="A30" i="28"/>
  <c r="F29" i="28"/>
  <c r="E29" i="28"/>
  <c r="D29" i="28"/>
  <c r="C29" i="28"/>
  <c r="B29" i="28"/>
  <c r="A29" i="28"/>
  <c r="F28" i="28"/>
  <c r="E28" i="28"/>
  <c r="D28" i="28"/>
  <c r="C28" i="28"/>
  <c r="B28" i="28"/>
  <c r="A28" i="28"/>
  <c r="F27" i="28"/>
  <c r="E27" i="28"/>
  <c r="D27" i="28"/>
  <c r="C27" i="28"/>
  <c r="B27" i="28"/>
  <c r="A27" i="28"/>
  <c r="F26" i="28"/>
  <c r="E26" i="28"/>
  <c r="D26" i="28"/>
  <c r="C26" i="28"/>
  <c r="B26" i="28"/>
  <c r="A26" i="28"/>
  <c r="F25" i="28"/>
  <c r="E25" i="28"/>
  <c r="D25" i="28"/>
  <c r="C25" i="28"/>
  <c r="B25" i="28"/>
  <c r="A25" i="28"/>
  <c r="F24" i="28"/>
  <c r="E24" i="28"/>
  <c r="D24" i="28"/>
  <c r="C24" i="28"/>
  <c r="B24" i="28"/>
  <c r="A24" i="28"/>
  <c r="F23" i="28"/>
  <c r="E23" i="28"/>
  <c r="D23" i="28"/>
  <c r="C23" i="28"/>
  <c r="B23" i="28"/>
  <c r="A23" i="28"/>
  <c r="F22" i="28"/>
  <c r="E22" i="28"/>
  <c r="D22" i="28"/>
  <c r="C22" i="28"/>
  <c r="B22" i="28"/>
  <c r="A22" i="28"/>
  <c r="F21" i="28"/>
  <c r="E21" i="28"/>
  <c r="D21" i="28"/>
  <c r="C21" i="28"/>
  <c r="B21" i="28"/>
  <c r="A21" i="28"/>
  <c r="F20" i="28"/>
  <c r="E20" i="28"/>
  <c r="D20" i="28"/>
  <c r="C20" i="28"/>
  <c r="B20" i="28"/>
  <c r="A20" i="28"/>
  <c r="F19" i="28"/>
  <c r="E19" i="28"/>
  <c r="D19" i="28"/>
  <c r="C19" i="28"/>
  <c r="B19" i="28"/>
  <c r="A19" i="28"/>
  <c r="F18" i="28"/>
  <c r="E18" i="28"/>
  <c r="D18" i="28"/>
  <c r="C18" i="28"/>
  <c r="B18" i="28"/>
  <c r="A18" i="28"/>
  <c r="F17" i="28"/>
  <c r="E17" i="28"/>
  <c r="D17" i="28"/>
  <c r="C17" i="28"/>
  <c r="B17" i="28"/>
  <c r="A17" i="28"/>
  <c r="F16" i="28"/>
  <c r="E16" i="28"/>
  <c r="D16" i="28"/>
  <c r="C16" i="28"/>
  <c r="B16" i="28"/>
  <c r="A16" i="28"/>
  <c r="F15" i="28"/>
  <c r="E15" i="28"/>
  <c r="D15" i="28"/>
  <c r="C15" i="28"/>
  <c r="B15" i="28"/>
  <c r="A15" i="28"/>
  <c r="F14" i="28"/>
  <c r="E14" i="28"/>
  <c r="D14" i="28"/>
  <c r="C14" i="28"/>
  <c r="B14" i="28"/>
  <c r="A14" i="28"/>
  <c r="F13" i="28"/>
  <c r="E13" i="28"/>
  <c r="D13" i="28"/>
  <c r="C13" i="28"/>
  <c r="B13" i="28"/>
  <c r="A13" i="28"/>
  <c r="F12" i="28"/>
  <c r="E12" i="28"/>
  <c r="D12" i="28"/>
  <c r="C12" i="28"/>
  <c r="B12" i="28"/>
  <c r="A12" i="28"/>
  <c r="F11" i="28"/>
  <c r="E11" i="28"/>
  <c r="D11" i="28"/>
  <c r="C11" i="28"/>
  <c r="B11" i="28"/>
  <c r="A11" i="28"/>
  <c r="F10" i="28"/>
  <c r="E10" i="28"/>
  <c r="D10" i="28"/>
  <c r="C10" i="28"/>
  <c r="B10" i="28"/>
  <c r="A10" i="28"/>
  <c r="F9" i="28"/>
  <c r="E9" i="28"/>
  <c r="D9" i="28"/>
  <c r="C9" i="28"/>
  <c r="B9" i="28"/>
  <c r="A9" i="28"/>
  <c r="F8" i="28"/>
  <c r="E8" i="28"/>
  <c r="D8" i="28"/>
  <c r="C8" i="28"/>
  <c r="B8" i="28"/>
  <c r="A8" i="28"/>
  <c r="F7" i="28"/>
  <c r="E7" i="28"/>
  <c r="D7" i="28"/>
  <c r="C7" i="28"/>
  <c r="B7" i="28"/>
  <c r="A7" i="28"/>
  <c r="F6" i="28"/>
  <c r="E6" i="28"/>
  <c r="D6" i="28"/>
  <c r="C6" i="28"/>
  <c r="B6" i="28"/>
  <c r="A6" i="28"/>
  <c r="F5" i="28"/>
  <c r="E5" i="28"/>
  <c r="D5" i="28"/>
  <c r="C5" i="28"/>
  <c r="B5" i="28"/>
  <c r="A5" i="28"/>
  <c r="F4" i="28"/>
  <c r="E4" i="28"/>
  <c r="D4" i="28"/>
  <c r="C4" i="28"/>
  <c r="B4" i="28"/>
  <c r="A4" i="28"/>
  <c r="F3" i="28"/>
  <c r="E3" i="28"/>
  <c r="D3" i="28"/>
  <c r="C3" i="28"/>
  <c r="B3" i="28"/>
  <c r="A3" i="28"/>
  <c r="F2" i="28"/>
  <c r="E2" i="28"/>
  <c r="D2" i="28"/>
  <c r="C2" i="28"/>
  <c r="B2" i="28"/>
  <c r="A2" i="28"/>
  <c r="F1" i="28"/>
  <c r="E1" i="28"/>
  <c r="D1" i="28"/>
  <c r="C1" i="28"/>
  <c r="B1" i="28"/>
  <c r="A1" i="28"/>
  <c r="F47" i="27"/>
  <c r="E47" i="27"/>
  <c r="D47" i="27"/>
  <c r="C47" i="27"/>
  <c r="B47" i="27"/>
  <c r="A47" i="27"/>
  <c r="F46" i="27"/>
  <c r="E46" i="27"/>
  <c r="D46" i="27"/>
  <c r="C46" i="27"/>
  <c r="B46" i="27"/>
  <c r="A46" i="27"/>
  <c r="F45" i="27"/>
  <c r="E45" i="27"/>
  <c r="D45" i="27"/>
  <c r="C45" i="27"/>
  <c r="B45" i="27"/>
  <c r="A45" i="27"/>
  <c r="F44" i="27"/>
  <c r="E44" i="27"/>
  <c r="D44" i="27"/>
  <c r="C44" i="27"/>
  <c r="B44" i="27"/>
  <c r="A44" i="27"/>
  <c r="F43" i="27"/>
  <c r="E43" i="27"/>
  <c r="D43" i="27"/>
  <c r="C43" i="27"/>
  <c r="B43" i="27"/>
  <c r="A43" i="27"/>
  <c r="F42" i="27"/>
  <c r="E42" i="27"/>
  <c r="D42" i="27"/>
  <c r="C42" i="27"/>
  <c r="B42" i="27"/>
  <c r="A42" i="27"/>
  <c r="F41" i="27"/>
  <c r="E41" i="27"/>
  <c r="D41" i="27"/>
  <c r="C41" i="27"/>
  <c r="B41" i="27"/>
  <c r="A41" i="27"/>
  <c r="F40" i="27"/>
  <c r="E40" i="27"/>
  <c r="D40" i="27"/>
  <c r="C40" i="27"/>
  <c r="B40" i="27"/>
  <c r="A40" i="27"/>
  <c r="F39" i="27"/>
  <c r="E39" i="27"/>
  <c r="D39" i="27"/>
  <c r="C39" i="27"/>
  <c r="B39" i="27"/>
  <c r="A39" i="27"/>
  <c r="F38" i="27"/>
  <c r="E38" i="27"/>
  <c r="D38" i="27"/>
  <c r="C38" i="27"/>
  <c r="B38" i="27"/>
  <c r="A38" i="27"/>
  <c r="F37" i="27"/>
  <c r="E37" i="27"/>
  <c r="D37" i="27"/>
  <c r="C37" i="27"/>
  <c r="B37" i="27"/>
  <c r="A37" i="27"/>
  <c r="F36" i="27"/>
  <c r="E36" i="27"/>
  <c r="D36" i="27"/>
  <c r="C36" i="27"/>
  <c r="B36" i="27"/>
  <c r="A36" i="27"/>
  <c r="F35" i="27"/>
  <c r="E35" i="27"/>
  <c r="D35" i="27"/>
  <c r="C35" i="27"/>
  <c r="B35" i="27"/>
  <c r="A35" i="27"/>
  <c r="F34" i="27"/>
  <c r="E34" i="27"/>
  <c r="D34" i="27"/>
  <c r="C34" i="27"/>
  <c r="B34" i="27"/>
  <c r="A34" i="27"/>
  <c r="F33" i="27"/>
  <c r="E33" i="27"/>
  <c r="D33" i="27"/>
  <c r="C33" i="27"/>
  <c r="B33" i="27"/>
  <c r="A33" i="27"/>
  <c r="F32" i="27"/>
  <c r="E32" i="27"/>
  <c r="D32" i="27"/>
  <c r="C32" i="27"/>
  <c r="B32" i="27"/>
  <c r="A32" i="27"/>
  <c r="F31" i="27"/>
  <c r="E31" i="27"/>
  <c r="D31" i="27"/>
  <c r="C31" i="27"/>
  <c r="B31" i="27"/>
  <c r="A31" i="27"/>
  <c r="F30" i="27"/>
  <c r="E30" i="27"/>
  <c r="D30" i="27"/>
  <c r="C30" i="27"/>
  <c r="B30" i="27"/>
  <c r="A30" i="27"/>
  <c r="F29" i="27"/>
  <c r="E29" i="27"/>
  <c r="D29" i="27"/>
  <c r="C29" i="27"/>
  <c r="B29" i="27"/>
  <c r="A29" i="27"/>
  <c r="F28" i="27"/>
  <c r="E28" i="27"/>
  <c r="D28" i="27"/>
  <c r="C28" i="27"/>
  <c r="B28" i="27"/>
  <c r="A28" i="27"/>
  <c r="F27" i="27"/>
  <c r="E27" i="27"/>
  <c r="D27" i="27"/>
  <c r="C27" i="27"/>
  <c r="B27" i="27"/>
  <c r="A27" i="27"/>
  <c r="F26" i="27"/>
  <c r="E26" i="27"/>
  <c r="D26" i="27"/>
  <c r="C26" i="27"/>
  <c r="B26" i="27"/>
  <c r="A26" i="27"/>
  <c r="F25" i="27"/>
  <c r="E25" i="27"/>
  <c r="D25" i="27"/>
  <c r="C25" i="27"/>
  <c r="B25" i="27"/>
  <c r="A25" i="27"/>
  <c r="F24" i="27"/>
  <c r="E24" i="27"/>
  <c r="D24" i="27"/>
  <c r="C24" i="27"/>
  <c r="B24" i="27"/>
  <c r="A24" i="27"/>
  <c r="F23" i="27"/>
  <c r="E23" i="27"/>
  <c r="D23" i="27"/>
  <c r="C23" i="27"/>
  <c r="B23" i="27"/>
  <c r="A23" i="27"/>
  <c r="F22" i="27"/>
  <c r="E22" i="27"/>
  <c r="D22" i="27"/>
  <c r="C22" i="27"/>
  <c r="B22" i="27"/>
  <c r="A22" i="27"/>
  <c r="F21" i="27"/>
  <c r="E21" i="27"/>
  <c r="D21" i="27"/>
  <c r="C21" i="27"/>
  <c r="B21" i="27"/>
  <c r="A21" i="27"/>
  <c r="F20" i="27"/>
  <c r="E20" i="27"/>
  <c r="D20" i="27"/>
  <c r="C20" i="27"/>
  <c r="B20" i="27"/>
  <c r="A20" i="27"/>
  <c r="F19" i="27"/>
  <c r="E19" i="27"/>
  <c r="D19" i="27"/>
  <c r="C19" i="27"/>
  <c r="B19" i="27"/>
  <c r="A19" i="27"/>
  <c r="F18" i="27"/>
  <c r="E18" i="27"/>
  <c r="D18" i="27"/>
  <c r="C18" i="27"/>
  <c r="B18" i="27"/>
  <c r="A18" i="27"/>
  <c r="F17" i="27"/>
  <c r="E17" i="27"/>
  <c r="D17" i="27"/>
  <c r="C17" i="27"/>
  <c r="B17" i="27"/>
  <c r="A17" i="27"/>
  <c r="F16" i="27"/>
  <c r="E16" i="27"/>
  <c r="D16" i="27"/>
  <c r="C16" i="27"/>
  <c r="B16" i="27"/>
  <c r="A16" i="27"/>
  <c r="F15" i="27"/>
  <c r="E15" i="27"/>
  <c r="D15" i="27"/>
  <c r="C15" i="27"/>
  <c r="B15" i="27"/>
  <c r="A15" i="27"/>
  <c r="F14" i="27"/>
  <c r="E14" i="27"/>
  <c r="D14" i="27"/>
  <c r="C14" i="27"/>
  <c r="B14" i="27"/>
  <c r="A14" i="27"/>
  <c r="F13" i="27"/>
  <c r="E13" i="27"/>
  <c r="D13" i="27"/>
  <c r="C13" i="27"/>
  <c r="B13" i="27"/>
  <c r="A13" i="27"/>
  <c r="F12" i="27"/>
  <c r="E12" i="27"/>
  <c r="D12" i="27"/>
  <c r="C12" i="27"/>
  <c r="B12" i="27"/>
  <c r="A12" i="27"/>
  <c r="F11" i="27"/>
  <c r="E11" i="27"/>
  <c r="D11" i="27"/>
  <c r="C11" i="27"/>
  <c r="B11" i="27"/>
  <c r="A11" i="27"/>
  <c r="F10" i="27"/>
  <c r="E10" i="27"/>
  <c r="D10" i="27"/>
  <c r="C10" i="27"/>
  <c r="B10" i="27"/>
  <c r="A10" i="27"/>
  <c r="F9" i="27"/>
  <c r="E9" i="27"/>
  <c r="D9" i="27"/>
  <c r="C9" i="27"/>
  <c r="B9" i="27"/>
  <c r="A9" i="27"/>
  <c r="F8" i="27"/>
  <c r="E8" i="27"/>
  <c r="D8" i="27"/>
  <c r="C8" i="27"/>
  <c r="B8" i="27"/>
  <c r="A8" i="27"/>
  <c r="F7" i="27"/>
  <c r="E7" i="27"/>
  <c r="D7" i="27"/>
  <c r="C7" i="27"/>
  <c r="B7" i="27"/>
  <c r="A7" i="27"/>
  <c r="F6" i="27"/>
  <c r="E6" i="27"/>
  <c r="D6" i="27"/>
  <c r="C6" i="27"/>
  <c r="B6" i="27"/>
  <c r="A6" i="27"/>
  <c r="F5" i="27"/>
  <c r="E5" i="27"/>
  <c r="D5" i="27"/>
  <c r="C5" i="27"/>
  <c r="B5" i="27"/>
  <c r="A5" i="27"/>
  <c r="F4" i="27"/>
  <c r="E4" i="27"/>
  <c r="D4" i="27"/>
  <c r="C4" i="27"/>
  <c r="B4" i="27"/>
  <c r="A4" i="27"/>
  <c r="F3" i="27"/>
  <c r="E3" i="27"/>
  <c r="D3" i="27"/>
  <c r="C3" i="27"/>
  <c r="B3" i="27"/>
  <c r="A3" i="27"/>
  <c r="F2" i="27"/>
  <c r="E2" i="27"/>
  <c r="D2" i="27"/>
  <c r="C2" i="27"/>
  <c r="B2" i="27"/>
  <c r="A2" i="27"/>
  <c r="F1" i="27"/>
  <c r="E1" i="27"/>
  <c r="D1" i="27"/>
  <c r="C1" i="27"/>
  <c r="B1" i="27"/>
  <c r="A1" i="27"/>
  <c r="F47" i="26"/>
  <c r="E47" i="26"/>
  <c r="D47" i="26"/>
  <c r="C47" i="26"/>
  <c r="B47" i="26"/>
  <c r="A47" i="26"/>
  <c r="F46" i="26"/>
  <c r="E46" i="26"/>
  <c r="D46" i="26"/>
  <c r="C46" i="26"/>
  <c r="B46" i="26"/>
  <c r="A46" i="26"/>
  <c r="F45" i="26"/>
  <c r="E45" i="26"/>
  <c r="D45" i="26"/>
  <c r="C45" i="26"/>
  <c r="B45" i="26"/>
  <c r="A45" i="26"/>
  <c r="F44" i="26"/>
  <c r="E44" i="26"/>
  <c r="D44" i="26"/>
  <c r="C44" i="26"/>
  <c r="B44" i="26"/>
  <c r="A44" i="26"/>
  <c r="F43" i="26"/>
  <c r="E43" i="26"/>
  <c r="D43" i="26"/>
  <c r="C43" i="26"/>
  <c r="B43" i="26"/>
  <c r="A43" i="26"/>
  <c r="F42" i="26"/>
  <c r="E42" i="26"/>
  <c r="D42" i="26"/>
  <c r="C42" i="26"/>
  <c r="B42" i="26"/>
  <c r="A42" i="26"/>
  <c r="F41" i="26"/>
  <c r="E41" i="26"/>
  <c r="D41" i="26"/>
  <c r="C41" i="26"/>
  <c r="B41" i="26"/>
  <c r="A41" i="26"/>
  <c r="F40" i="26"/>
  <c r="E40" i="26"/>
  <c r="D40" i="26"/>
  <c r="C40" i="26"/>
  <c r="B40" i="26"/>
  <c r="A40" i="26"/>
  <c r="F39" i="26"/>
  <c r="E39" i="26"/>
  <c r="D39" i="26"/>
  <c r="C39" i="26"/>
  <c r="B39" i="26"/>
  <c r="A39" i="26"/>
  <c r="F38" i="26"/>
  <c r="E38" i="26"/>
  <c r="D38" i="26"/>
  <c r="C38" i="26"/>
  <c r="B38" i="26"/>
  <c r="A38" i="26"/>
  <c r="F37" i="26"/>
  <c r="E37" i="26"/>
  <c r="D37" i="26"/>
  <c r="C37" i="26"/>
  <c r="B37" i="26"/>
  <c r="A37" i="26"/>
  <c r="F36" i="26"/>
  <c r="E36" i="26"/>
  <c r="D36" i="26"/>
  <c r="C36" i="26"/>
  <c r="B36" i="26"/>
  <c r="A36" i="26"/>
  <c r="F35" i="26"/>
  <c r="E35" i="26"/>
  <c r="D35" i="26"/>
  <c r="C35" i="26"/>
  <c r="B35" i="26"/>
  <c r="A35" i="26"/>
  <c r="F34" i="26"/>
  <c r="E34" i="26"/>
  <c r="D34" i="26"/>
  <c r="C34" i="26"/>
  <c r="B34" i="26"/>
  <c r="A34" i="26"/>
  <c r="F33" i="26"/>
  <c r="E33" i="26"/>
  <c r="D33" i="26"/>
  <c r="C33" i="26"/>
  <c r="B33" i="26"/>
  <c r="A33" i="26"/>
  <c r="F32" i="26"/>
  <c r="E32" i="26"/>
  <c r="D32" i="26"/>
  <c r="C32" i="26"/>
  <c r="B32" i="26"/>
  <c r="A32" i="26"/>
  <c r="F31" i="26"/>
  <c r="E31" i="26"/>
  <c r="D31" i="26"/>
  <c r="C31" i="26"/>
  <c r="B31" i="26"/>
  <c r="A31" i="26"/>
  <c r="F30" i="26"/>
  <c r="E30" i="26"/>
  <c r="D30" i="26"/>
  <c r="C30" i="26"/>
  <c r="B30" i="26"/>
  <c r="A30" i="26"/>
  <c r="F29" i="26"/>
  <c r="E29" i="26"/>
  <c r="D29" i="26"/>
  <c r="C29" i="26"/>
  <c r="B29" i="26"/>
  <c r="A29" i="26"/>
  <c r="F28" i="26"/>
  <c r="E28" i="26"/>
  <c r="D28" i="26"/>
  <c r="C28" i="26"/>
  <c r="B28" i="26"/>
  <c r="A28" i="26"/>
  <c r="F27" i="26"/>
  <c r="E27" i="26"/>
  <c r="D27" i="26"/>
  <c r="C27" i="26"/>
  <c r="B27" i="26"/>
  <c r="A27" i="26"/>
  <c r="F26" i="26"/>
  <c r="E26" i="26"/>
  <c r="D26" i="26"/>
  <c r="C26" i="26"/>
  <c r="B26" i="26"/>
  <c r="A26" i="26"/>
  <c r="F25" i="26"/>
  <c r="E25" i="26"/>
  <c r="D25" i="26"/>
  <c r="C25" i="26"/>
  <c r="B25" i="26"/>
  <c r="A25" i="26"/>
  <c r="F24" i="26"/>
  <c r="E24" i="26"/>
  <c r="D24" i="26"/>
  <c r="C24" i="26"/>
  <c r="B24" i="26"/>
  <c r="A24" i="26"/>
  <c r="F23" i="26"/>
  <c r="E23" i="26"/>
  <c r="D23" i="26"/>
  <c r="C23" i="26"/>
  <c r="B23" i="26"/>
  <c r="A23" i="26"/>
  <c r="F22" i="26"/>
  <c r="E22" i="26"/>
  <c r="D22" i="26"/>
  <c r="C22" i="26"/>
  <c r="B22" i="26"/>
  <c r="A22" i="26"/>
  <c r="F21" i="26"/>
  <c r="E21" i="26"/>
  <c r="D21" i="26"/>
  <c r="C21" i="26"/>
  <c r="B21" i="26"/>
  <c r="A21" i="26"/>
  <c r="F20" i="26"/>
  <c r="E20" i="26"/>
  <c r="D20" i="26"/>
  <c r="C20" i="26"/>
  <c r="B20" i="26"/>
  <c r="A20" i="26"/>
  <c r="F19" i="26"/>
  <c r="E19" i="26"/>
  <c r="D19" i="26"/>
  <c r="C19" i="26"/>
  <c r="B19" i="26"/>
  <c r="A19" i="26"/>
  <c r="F18" i="26"/>
  <c r="E18" i="26"/>
  <c r="D18" i="26"/>
  <c r="C18" i="26"/>
  <c r="B18" i="26"/>
  <c r="A18" i="26"/>
  <c r="F17" i="26"/>
  <c r="E17" i="26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B10" i="26"/>
  <c r="A10" i="26"/>
  <c r="F9" i="26"/>
  <c r="E9" i="26"/>
  <c r="D9" i="26"/>
  <c r="C9" i="26"/>
  <c r="B9" i="26"/>
  <c r="A9" i="26"/>
  <c r="F8" i="26"/>
  <c r="E8" i="26"/>
  <c r="D8" i="26"/>
  <c r="C8" i="26"/>
  <c r="B8" i="26"/>
  <c r="A8" i="26"/>
  <c r="F7" i="26"/>
  <c r="E7" i="26"/>
  <c r="D7" i="26"/>
  <c r="C7" i="26"/>
  <c r="B7" i="26"/>
  <c r="A7" i="26"/>
  <c r="F6" i="26"/>
  <c r="E6" i="26"/>
  <c r="D6" i="26"/>
  <c r="C6" i="26"/>
  <c r="B6" i="26"/>
  <c r="A6" i="26"/>
  <c r="F5" i="26"/>
  <c r="E5" i="26"/>
  <c r="D5" i="26"/>
  <c r="C5" i="26"/>
  <c r="B5" i="26"/>
  <c r="A5" i="26"/>
  <c r="F4" i="26"/>
  <c r="E4" i="26"/>
  <c r="D4" i="26"/>
  <c r="C4" i="26"/>
  <c r="B4" i="26"/>
  <c r="A4" i="26"/>
  <c r="F3" i="26"/>
  <c r="E3" i="26"/>
  <c r="D3" i="26"/>
  <c r="C3" i="26"/>
  <c r="B3" i="26"/>
  <c r="A3" i="26"/>
  <c r="F2" i="26"/>
  <c r="E2" i="26"/>
  <c r="D2" i="26"/>
  <c r="C2" i="26"/>
  <c r="B2" i="26"/>
  <c r="A2" i="26"/>
  <c r="F1" i="26"/>
  <c r="E1" i="26"/>
  <c r="D1" i="26"/>
  <c r="C1" i="26"/>
  <c r="B1" i="26"/>
  <c r="A1" i="26"/>
  <c r="F47" i="25"/>
  <c r="E47" i="25"/>
  <c r="D47" i="25"/>
  <c r="C47" i="25"/>
  <c r="B47" i="25"/>
  <c r="A47" i="25"/>
  <c r="F46" i="25"/>
  <c r="E46" i="25"/>
  <c r="D46" i="25"/>
  <c r="C46" i="25"/>
  <c r="B46" i="25"/>
  <c r="A46" i="25"/>
  <c r="F45" i="25"/>
  <c r="E45" i="25"/>
  <c r="D45" i="25"/>
  <c r="C45" i="25"/>
  <c r="B45" i="25"/>
  <c r="A45" i="25"/>
  <c r="F44" i="25"/>
  <c r="E44" i="25"/>
  <c r="D44" i="25"/>
  <c r="C44" i="25"/>
  <c r="B44" i="25"/>
  <c r="A44" i="25"/>
  <c r="F43" i="25"/>
  <c r="E43" i="25"/>
  <c r="D43" i="25"/>
  <c r="C43" i="25"/>
  <c r="B43" i="25"/>
  <c r="A43" i="25"/>
  <c r="F42" i="25"/>
  <c r="E42" i="25"/>
  <c r="D42" i="25"/>
  <c r="C42" i="25"/>
  <c r="B42" i="25"/>
  <c r="A42" i="25"/>
  <c r="F41" i="25"/>
  <c r="E41" i="25"/>
  <c r="D41" i="25"/>
  <c r="C41" i="25"/>
  <c r="B41" i="25"/>
  <c r="A41" i="25"/>
  <c r="F40" i="25"/>
  <c r="E40" i="25"/>
  <c r="D40" i="25"/>
  <c r="C40" i="25"/>
  <c r="B40" i="25"/>
  <c r="A40" i="25"/>
  <c r="F39" i="25"/>
  <c r="E39" i="25"/>
  <c r="D39" i="25"/>
  <c r="C39" i="25"/>
  <c r="B39" i="25"/>
  <c r="A39" i="25"/>
  <c r="F38" i="25"/>
  <c r="E38" i="25"/>
  <c r="D38" i="25"/>
  <c r="C38" i="25"/>
  <c r="B38" i="25"/>
  <c r="A38" i="25"/>
  <c r="F37" i="25"/>
  <c r="E37" i="25"/>
  <c r="D37" i="25"/>
  <c r="C37" i="25"/>
  <c r="B37" i="25"/>
  <c r="A37" i="25"/>
  <c r="F36" i="25"/>
  <c r="E36" i="25"/>
  <c r="D36" i="25"/>
  <c r="C36" i="25"/>
  <c r="B36" i="25"/>
  <c r="A36" i="25"/>
  <c r="F35" i="25"/>
  <c r="E35" i="25"/>
  <c r="D35" i="25"/>
  <c r="C35" i="25"/>
  <c r="B35" i="25"/>
  <c r="A35" i="25"/>
  <c r="F34" i="25"/>
  <c r="E34" i="25"/>
  <c r="D34" i="25"/>
  <c r="C34" i="25"/>
  <c r="B34" i="25"/>
  <c r="A34" i="25"/>
  <c r="F33" i="25"/>
  <c r="E33" i="25"/>
  <c r="D33" i="25"/>
  <c r="C33" i="25"/>
  <c r="B33" i="25"/>
  <c r="A33" i="25"/>
  <c r="F32" i="25"/>
  <c r="E32" i="25"/>
  <c r="D32" i="25"/>
  <c r="C32" i="25"/>
  <c r="B32" i="25"/>
  <c r="A32" i="25"/>
  <c r="F31" i="25"/>
  <c r="E31" i="25"/>
  <c r="D31" i="25"/>
  <c r="C31" i="25"/>
  <c r="B31" i="25"/>
  <c r="A31" i="25"/>
  <c r="F30" i="25"/>
  <c r="E30" i="25"/>
  <c r="D30" i="25"/>
  <c r="C30" i="25"/>
  <c r="B30" i="25"/>
  <c r="A30" i="25"/>
  <c r="F29" i="25"/>
  <c r="E29" i="25"/>
  <c r="D29" i="25"/>
  <c r="C29" i="25"/>
  <c r="B29" i="25"/>
  <c r="A29" i="25"/>
  <c r="F28" i="25"/>
  <c r="E28" i="25"/>
  <c r="D28" i="25"/>
  <c r="C28" i="25"/>
  <c r="B28" i="25"/>
  <c r="A28" i="25"/>
  <c r="F27" i="25"/>
  <c r="E27" i="25"/>
  <c r="D27" i="25"/>
  <c r="C27" i="25"/>
  <c r="B27" i="25"/>
  <c r="A27" i="25"/>
  <c r="F26" i="25"/>
  <c r="E26" i="25"/>
  <c r="D26" i="25"/>
  <c r="C26" i="25"/>
  <c r="B26" i="25"/>
  <c r="A26" i="25"/>
  <c r="F25" i="25"/>
  <c r="E25" i="25"/>
  <c r="D25" i="25"/>
  <c r="C25" i="25"/>
  <c r="B25" i="25"/>
  <c r="A25" i="25"/>
  <c r="F24" i="25"/>
  <c r="E24" i="25"/>
  <c r="D24" i="25"/>
  <c r="C24" i="25"/>
  <c r="B24" i="25"/>
  <c r="A24" i="25"/>
  <c r="F23" i="25"/>
  <c r="E23" i="25"/>
  <c r="D23" i="25"/>
  <c r="C23" i="25"/>
  <c r="B23" i="25"/>
  <c r="A23" i="25"/>
  <c r="F22" i="25"/>
  <c r="E22" i="25"/>
  <c r="D22" i="25"/>
  <c r="C22" i="25"/>
  <c r="B22" i="25"/>
  <c r="A22" i="25"/>
  <c r="F21" i="25"/>
  <c r="E21" i="25"/>
  <c r="D21" i="25"/>
  <c r="C21" i="25"/>
  <c r="B21" i="25"/>
  <c r="A21" i="25"/>
  <c r="F20" i="25"/>
  <c r="E20" i="25"/>
  <c r="D20" i="25"/>
  <c r="C20" i="25"/>
  <c r="B20" i="25"/>
  <c r="A20" i="25"/>
  <c r="F19" i="25"/>
  <c r="E19" i="25"/>
  <c r="D19" i="25"/>
  <c r="C19" i="25"/>
  <c r="B19" i="25"/>
  <c r="A19" i="25"/>
  <c r="F18" i="25"/>
  <c r="E18" i="25"/>
  <c r="D18" i="25"/>
  <c r="C18" i="25"/>
  <c r="B18" i="25"/>
  <c r="A18" i="25"/>
  <c r="F17" i="25"/>
  <c r="E17" i="25"/>
  <c r="D17" i="25"/>
  <c r="C17" i="25"/>
  <c r="B17" i="25"/>
  <c r="A17" i="25"/>
  <c r="F16" i="25"/>
  <c r="E16" i="25"/>
  <c r="D16" i="25"/>
  <c r="C16" i="25"/>
  <c r="B16" i="25"/>
  <c r="A16" i="25"/>
  <c r="F15" i="25"/>
  <c r="E15" i="25"/>
  <c r="D15" i="25"/>
  <c r="C15" i="25"/>
  <c r="B15" i="25"/>
  <c r="A15" i="25"/>
  <c r="F14" i="25"/>
  <c r="E14" i="25"/>
  <c r="D14" i="25"/>
  <c r="C14" i="25"/>
  <c r="B14" i="25"/>
  <c r="A14" i="25"/>
  <c r="F13" i="25"/>
  <c r="E13" i="25"/>
  <c r="D13" i="25"/>
  <c r="C13" i="25"/>
  <c r="B13" i="25"/>
  <c r="A13" i="25"/>
  <c r="F12" i="25"/>
  <c r="E12" i="25"/>
  <c r="D12" i="25"/>
  <c r="C12" i="25"/>
  <c r="B12" i="25"/>
  <c r="A12" i="25"/>
  <c r="F11" i="25"/>
  <c r="E11" i="25"/>
  <c r="D11" i="25"/>
  <c r="C11" i="25"/>
  <c r="B11" i="25"/>
  <c r="A11" i="25"/>
  <c r="F10" i="25"/>
  <c r="E10" i="25"/>
  <c r="D10" i="25"/>
  <c r="C10" i="25"/>
  <c r="B10" i="25"/>
  <c r="A10" i="25"/>
  <c r="F9" i="25"/>
  <c r="E9" i="25"/>
  <c r="D9" i="25"/>
  <c r="C9" i="25"/>
  <c r="B9" i="25"/>
  <c r="A9" i="25"/>
  <c r="F8" i="25"/>
  <c r="E8" i="25"/>
  <c r="D8" i="25"/>
  <c r="C8" i="25"/>
  <c r="B8" i="25"/>
  <c r="A8" i="25"/>
  <c r="F7" i="25"/>
  <c r="E7" i="25"/>
  <c r="D7" i="25"/>
  <c r="C7" i="25"/>
  <c r="B7" i="25"/>
  <c r="A7" i="25"/>
  <c r="F6" i="25"/>
  <c r="E6" i="25"/>
  <c r="D6" i="25"/>
  <c r="C6" i="25"/>
  <c r="B6" i="25"/>
  <c r="A6" i="25"/>
  <c r="F5" i="25"/>
  <c r="E5" i="25"/>
  <c r="D5" i="25"/>
  <c r="C5" i="25"/>
  <c r="B5" i="25"/>
  <c r="A5" i="25"/>
  <c r="F4" i="25"/>
  <c r="E4" i="25"/>
  <c r="D4" i="25"/>
  <c r="C4" i="25"/>
  <c r="B4" i="25"/>
  <c r="A4" i="25"/>
  <c r="F3" i="25"/>
  <c r="E3" i="25"/>
  <c r="D3" i="25"/>
  <c r="C3" i="25"/>
  <c r="B3" i="25"/>
  <c r="A3" i="25"/>
  <c r="F2" i="25"/>
  <c r="E2" i="25"/>
  <c r="D2" i="25"/>
  <c r="C2" i="25"/>
  <c r="B2" i="25"/>
  <c r="A2" i="25"/>
  <c r="F1" i="25"/>
  <c r="E1" i="25"/>
  <c r="D1" i="25"/>
  <c r="C1" i="25"/>
  <c r="B1" i="25"/>
  <c r="A1" i="25"/>
  <c r="F47" i="24"/>
  <c r="E47" i="24"/>
  <c r="D47" i="24"/>
  <c r="C47" i="24"/>
  <c r="B47" i="24"/>
  <c r="A47" i="24"/>
  <c r="F46" i="24"/>
  <c r="E46" i="24"/>
  <c r="D46" i="24"/>
  <c r="C46" i="24"/>
  <c r="B46" i="24"/>
  <c r="A46" i="24"/>
  <c r="F45" i="24"/>
  <c r="E45" i="24"/>
  <c r="D45" i="24"/>
  <c r="C45" i="24"/>
  <c r="B45" i="24"/>
  <c r="A45" i="24"/>
  <c r="F44" i="24"/>
  <c r="E44" i="24"/>
  <c r="D44" i="24"/>
  <c r="C44" i="24"/>
  <c r="B44" i="24"/>
  <c r="A44" i="24"/>
  <c r="F43" i="24"/>
  <c r="E43" i="24"/>
  <c r="D43" i="24"/>
  <c r="C43" i="24"/>
  <c r="B43" i="24"/>
  <c r="A43" i="24"/>
  <c r="F42" i="24"/>
  <c r="E42" i="24"/>
  <c r="D42" i="24"/>
  <c r="C42" i="24"/>
  <c r="B42" i="24"/>
  <c r="A42" i="24"/>
  <c r="F41" i="24"/>
  <c r="E41" i="24"/>
  <c r="D41" i="24"/>
  <c r="C41" i="24"/>
  <c r="B41" i="24"/>
  <c r="A41" i="24"/>
  <c r="F40" i="24"/>
  <c r="E40" i="24"/>
  <c r="D40" i="24"/>
  <c r="C40" i="24"/>
  <c r="B40" i="24"/>
  <c r="A40" i="24"/>
  <c r="F39" i="24"/>
  <c r="E39" i="24"/>
  <c r="D39" i="24"/>
  <c r="C39" i="24"/>
  <c r="B39" i="24"/>
  <c r="A39" i="24"/>
  <c r="F38" i="24"/>
  <c r="E38" i="24"/>
  <c r="D38" i="24"/>
  <c r="C38" i="24"/>
  <c r="B38" i="24"/>
  <c r="A38" i="24"/>
  <c r="F37" i="24"/>
  <c r="E37" i="24"/>
  <c r="D37" i="24"/>
  <c r="C37" i="24"/>
  <c r="B37" i="24"/>
  <c r="A37" i="24"/>
  <c r="F36" i="24"/>
  <c r="E36" i="24"/>
  <c r="D36" i="24"/>
  <c r="C36" i="24"/>
  <c r="B36" i="24"/>
  <c r="A36" i="24"/>
  <c r="F35" i="24"/>
  <c r="E35" i="24"/>
  <c r="D35" i="24"/>
  <c r="C35" i="24"/>
  <c r="B35" i="24"/>
  <c r="A35" i="24"/>
  <c r="F34" i="24"/>
  <c r="E34" i="24"/>
  <c r="D34" i="24"/>
  <c r="C34" i="24"/>
  <c r="B34" i="24"/>
  <c r="A34" i="24"/>
  <c r="F33" i="24"/>
  <c r="E33" i="24"/>
  <c r="D33" i="24"/>
  <c r="C33" i="24"/>
  <c r="B33" i="24"/>
  <c r="A33" i="24"/>
  <c r="F32" i="24"/>
  <c r="E32" i="24"/>
  <c r="D32" i="24"/>
  <c r="C32" i="24"/>
  <c r="B32" i="24"/>
  <c r="A32" i="24"/>
  <c r="F31" i="24"/>
  <c r="E31" i="24"/>
  <c r="D31" i="24"/>
  <c r="C31" i="24"/>
  <c r="B31" i="24"/>
  <c r="A31" i="24"/>
  <c r="F30" i="24"/>
  <c r="E30" i="24"/>
  <c r="D30" i="24"/>
  <c r="C30" i="24"/>
  <c r="B30" i="24"/>
  <c r="A30" i="24"/>
  <c r="F29" i="24"/>
  <c r="E29" i="24"/>
  <c r="D29" i="24"/>
  <c r="C29" i="24"/>
  <c r="B29" i="24"/>
  <c r="A29" i="24"/>
  <c r="F28" i="24"/>
  <c r="E28" i="24"/>
  <c r="D28" i="24"/>
  <c r="C28" i="24"/>
  <c r="B28" i="24"/>
  <c r="A28" i="24"/>
  <c r="F27" i="24"/>
  <c r="E27" i="24"/>
  <c r="D27" i="24"/>
  <c r="C27" i="24"/>
  <c r="B27" i="24"/>
  <c r="A27" i="24"/>
  <c r="F26" i="24"/>
  <c r="E26" i="24"/>
  <c r="D26" i="24"/>
  <c r="C26" i="24"/>
  <c r="B26" i="24"/>
  <c r="A26" i="24"/>
  <c r="F25" i="24"/>
  <c r="E25" i="24"/>
  <c r="D25" i="24"/>
  <c r="C25" i="24"/>
  <c r="B25" i="24"/>
  <c r="A25" i="24"/>
  <c r="F24" i="24"/>
  <c r="E24" i="24"/>
  <c r="D24" i="24"/>
  <c r="C24" i="24"/>
  <c r="B24" i="24"/>
  <c r="A24" i="24"/>
  <c r="F23" i="24"/>
  <c r="E23" i="24"/>
  <c r="D23" i="24"/>
  <c r="C23" i="24"/>
  <c r="B23" i="24"/>
  <c r="A23" i="24"/>
  <c r="F22" i="24"/>
  <c r="E22" i="24"/>
  <c r="D22" i="24"/>
  <c r="C22" i="24"/>
  <c r="B22" i="24"/>
  <c r="A22" i="24"/>
  <c r="F21" i="24"/>
  <c r="E21" i="24"/>
  <c r="D21" i="24"/>
  <c r="C21" i="24"/>
  <c r="B21" i="24"/>
  <c r="A21" i="24"/>
  <c r="F20" i="24"/>
  <c r="E20" i="24"/>
  <c r="D20" i="24"/>
  <c r="C20" i="24"/>
  <c r="B20" i="24"/>
  <c r="A20" i="24"/>
  <c r="F19" i="24"/>
  <c r="E19" i="24"/>
  <c r="D19" i="24"/>
  <c r="C19" i="24"/>
  <c r="B19" i="24"/>
  <c r="A19" i="24"/>
  <c r="F18" i="24"/>
  <c r="E18" i="24"/>
  <c r="D18" i="24"/>
  <c r="C18" i="24"/>
  <c r="B18" i="24"/>
  <c r="A18" i="24"/>
  <c r="F17" i="24"/>
  <c r="E17" i="24"/>
  <c r="D17" i="24"/>
  <c r="C17" i="24"/>
  <c r="B17" i="24"/>
  <c r="A17" i="24"/>
  <c r="F16" i="24"/>
  <c r="E16" i="24"/>
  <c r="D16" i="24"/>
  <c r="C16" i="24"/>
  <c r="B16" i="24"/>
  <c r="A16" i="24"/>
  <c r="F15" i="24"/>
  <c r="E15" i="24"/>
  <c r="D15" i="24"/>
  <c r="C15" i="24"/>
  <c r="B15" i="24"/>
  <c r="A15" i="24"/>
  <c r="F14" i="24"/>
  <c r="E14" i="24"/>
  <c r="D14" i="24"/>
  <c r="C14" i="24"/>
  <c r="B14" i="24"/>
  <c r="A14" i="24"/>
  <c r="F13" i="24"/>
  <c r="E13" i="24"/>
  <c r="D13" i="24"/>
  <c r="C13" i="24"/>
  <c r="B13" i="24"/>
  <c r="A13" i="24"/>
  <c r="F12" i="24"/>
  <c r="E12" i="24"/>
  <c r="D12" i="24"/>
  <c r="C12" i="24"/>
  <c r="B12" i="24"/>
  <c r="A12" i="24"/>
  <c r="F11" i="24"/>
  <c r="E11" i="24"/>
  <c r="D11" i="24"/>
  <c r="C11" i="24"/>
  <c r="B11" i="24"/>
  <c r="A11" i="24"/>
  <c r="F10" i="24"/>
  <c r="E10" i="24"/>
  <c r="D10" i="24"/>
  <c r="C10" i="24"/>
  <c r="B10" i="24"/>
  <c r="A10" i="24"/>
  <c r="F9" i="24"/>
  <c r="E9" i="24"/>
  <c r="D9" i="24"/>
  <c r="C9" i="24"/>
  <c r="B9" i="24"/>
  <c r="A9" i="24"/>
  <c r="F8" i="24"/>
  <c r="E8" i="24"/>
  <c r="D8" i="24"/>
  <c r="C8" i="24"/>
  <c r="B8" i="24"/>
  <c r="A8" i="24"/>
  <c r="F7" i="24"/>
  <c r="E7" i="24"/>
  <c r="D7" i="24"/>
  <c r="C7" i="24"/>
  <c r="B7" i="24"/>
  <c r="A7" i="24"/>
  <c r="F6" i="24"/>
  <c r="E6" i="24"/>
  <c r="D6" i="24"/>
  <c r="C6" i="24"/>
  <c r="B6" i="24"/>
  <c r="A6" i="24"/>
  <c r="F5" i="24"/>
  <c r="E5" i="24"/>
  <c r="D5" i="24"/>
  <c r="C5" i="24"/>
  <c r="B5" i="24"/>
  <c r="A5" i="24"/>
  <c r="F4" i="24"/>
  <c r="E4" i="24"/>
  <c r="D4" i="24"/>
  <c r="C4" i="24"/>
  <c r="B4" i="24"/>
  <c r="A4" i="24"/>
  <c r="F3" i="24"/>
  <c r="E3" i="24"/>
  <c r="D3" i="24"/>
  <c r="C3" i="24"/>
  <c r="B3" i="24"/>
  <c r="A3" i="24"/>
  <c r="F2" i="24"/>
  <c r="E2" i="24"/>
  <c r="D2" i="24"/>
  <c r="C2" i="24"/>
  <c r="B2" i="24"/>
  <c r="A2" i="24"/>
  <c r="F1" i="24"/>
  <c r="E1" i="24"/>
  <c r="D1" i="24"/>
  <c r="C1" i="24"/>
  <c r="B1" i="24"/>
  <c r="A1" i="24"/>
  <c r="F47" i="23"/>
  <c r="E47" i="23"/>
  <c r="D47" i="23"/>
  <c r="C47" i="23"/>
  <c r="B47" i="23"/>
  <c r="A47" i="23"/>
  <c r="F46" i="23"/>
  <c r="E46" i="23"/>
  <c r="D46" i="23"/>
  <c r="C46" i="23"/>
  <c r="B46" i="23"/>
  <c r="A46" i="23"/>
  <c r="F45" i="23"/>
  <c r="E45" i="23"/>
  <c r="D45" i="23"/>
  <c r="C45" i="23"/>
  <c r="B45" i="23"/>
  <c r="A45" i="23"/>
  <c r="F44" i="23"/>
  <c r="E44" i="23"/>
  <c r="D44" i="23"/>
  <c r="C44" i="23"/>
  <c r="B44" i="23"/>
  <c r="A44" i="23"/>
  <c r="F43" i="23"/>
  <c r="E43" i="23"/>
  <c r="D43" i="23"/>
  <c r="C43" i="23"/>
  <c r="B43" i="23"/>
  <c r="A43" i="23"/>
  <c r="F42" i="23"/>
  <c r="E42" i="23"/>
  <c r="D42" i="23"/>
  <c r="C42" i="23"/>
  <c r="B42" i="23"/>
  <c r="A42" i="23"/>
  <c r="F41" i="23"/>
  <c r="E41" i="23"/>
  <c r="D41" i="23"/>
  <c r="C41" i="23"/>
  <c r="B41" i="23"/>
  <c r="A41" i="23"/>
  <c r="F40" i="23"/>
  <c r="E40" i="23"/>
  <c r="D40" i="23"/>
  <c r="C40" i="23"/>
  <c r="B40" i="23"/>
  <c r="A40" i="23"/>
  <c r="F39" i="23"/>
  <c r="E39" i="23"/>
  <c r="D39" i="23"/>
  <c r="C39" i="23"/>
  <c r="B39" i="23"/>
  <c r="A39" i="23"/>
  <c r="F38" i="23"/>
  <c r="E38" i="23"/>
  <c r="D38" i="23"/>
  <c r="C38" i="23"/>
  <c r="B38" i="23"/>
  <c r="A38" i="23"/>
  <c r="F37" i="23"/>
  <c r="E37" i="23"/>
  <c r="D37" i="23"/>
  <c r="C37" i="23"/>
  <c r="B37" i="23"/>
  <c r="A37" i="23"/>
  <c r="F36" i="23"/>
  <c r="E36" i="23"/>
  <c r="D36" i="23"/>
  <c r="C36" i="23"/>
  <c r="B36" i="23"/>
  <c r="A36" i="23"/>
  <c r="F35" i="23"/>
  <c r="E35" i="23"/>
  <c r="D35" i="23"/>
  <c r="C35" i="23"/>
  <c r="B35" i="23"/>
  <c r="A35" i="23"/>
  <c r="F34" i="23"/>
  <c r="E34" i="23"/>
  <c r="D34" i="23"/>
  <c r="C34" i="23"/>
  <c r="B34" i="23"/>
  <c r="A34" i="23"/>
  <c r="F33" i="23"/>
  <c r="E33" i="23"/>
  <c r="D33" i="23"/>
  <c r="C33" i="23"/>
  <c r="B33" i="23"/>
  <c r="A33" i="23"/>
  <c r="F32" i="23"/>
  <c r="E32" i="23"/>
  <c r="D32" i="23"/>
  <c r="C32" i="23"/>
  <c r="B32" i="23"/>
  <c r="A32" i="23"/>
  <c r="F31" i="23"/>
  <c r="E31" i="23"/>
  <c r="D31" i="23"/>
  <c r="C31" i="23"/>
  <c r="B31" i="23"/>
  <c r="A31" i="23"/>
  <c r="F30" i="23"/>
  <c r="E30" i="23"/>
  <c r="D30" i="23"/>
  <c r="C30" i="23"/>
  <c r="B30" i="23"/>
  <c r="A30" i="23"/>
  <c r="F29" i="23"/>
  <c r="E29" i="23"/>
  <c r="D29" i="23"/>
  <c r="C29" i="23"/>
  <c r="B29" i="23"/>
  <c r="A29" i="23"/>
  <c r="F28" i="23"/>
  <c r="E28" i="23"/>
  <c r="D28" i="23"/>
  <c r="C28" i="23"/>
  <c r="B28" i="23"/>
  <c r="A28" i="23"/>
  <c r="F27" i="23"/>
  <c r="E27" i="23"/>
  <c r="D27" i="23"/>
  <c r="C27" i="23"/>
  <c r="B27" i="23"/>
  <c r="A27" i="23"/>
  <c r="F26" i="23"/>
  <c r="E26" i="23"/>
  <c r="D26" i="23"/>
  <c r="C26" i="23"/>
  <c r="B26" i="23"/>
  <c r="A26" i="23"/>
  <c r="F25" i="23"/>
  <c r="E25" i="23"/>
  <c r="D25" i="23"/>
  <c r="C25" i="23"/>
  <c r="B25" i="23"/>
  <c r="A25" i="23"/>
  <c r="F24" i="23"/>
  <c r="E24" i="23"/>
  <c r="D24" i="23"/>
  <c r="C24" i="23"/>
  <c r="B24" i="23"/>
  <c r="A24" i="23"/>
  <c r="F23" i="23"/>
  <c r="E23" i="23"/>
  <c r="D23" i="23"/>
  <c r="C23" i="23"/>
  <c r="B23" i="23"/>
  <c r="A23" i="23"/>
  <c r="F22" i="23"/>
  <c r="E22" i="23"/>
  <c r="D22" i="23"/>
  <c r="C22" i="23"/>
  <c r="B22" i="23"/>
  <c r="A22" i="23"/>
  <c r="F21" i="23"/>
  <c r="E21" i="23"/>
  <c r="D21" i="23"/>
  <c r="C21" i="23"/>
  <c r="B21" i="23"/>
  <c r="A21" i="23"/>
  <c r="F20" i="23"/>
  <c r="E20" i="23"/>
  <c r="D20" i="23"/>
  <c r="C20" i="23"/>
  <c r="B20" i="23"/>
  <c r="A20" i="23"/>
  <c r="F19" i="23"/>
  <c r="E19" i="23"/>
  <c r="D19" i="23"/>
  <c r="C19" i="23"/>
  <c r="B19" i="23"/>
  <c r="A19" i="23"/>
  <c r="F18" i="23"/>
  <c r="E18" i="23"/>
  <c r="D18" i="23"/>
  <c r="C18" i="23"/>
  <c r="B18" i="23"/>
  <c r="A18" i="23"/>
  <c r="F17" i="23"/>
  <c r="E17" i="23"/>
  <c r="D17" i="23"/>
  <c r="C17" i="23"/>
  <c r="B17" i="23"/>
  <c r="A17" i="23"/>
  <c r="F16" i="23"/>
  <c r="E16" i="23"/>
  <c r="D16" i="23"/>
  <c r="C16" i="23"/>
  <c r="B16" i="23"/>
  <c r="A16" i="23"/>
  <c r="F15" i="23"/>
  <c r="E15" i="23"/>
  <c r="D15" i="23"/>
  <c r="C15" i="23"/>
  <c r="B15" i="23"/>
  <c r="A15" i="23"/>
  <c r="F14" i="23"/>
  <c r="E14" i="23"/>
  <c r="D14" i="23"/>
  <c r="C14" i="23"/>
  <c r="B14" i="23"/>
  <c r="A14" i="23"/>
  <c r="F13" i="23"/>
  <c r="E13" i="23"/>
  <c r="D13" i="23"/>
  <c r="C13" i="23"/>
  <c r="B13" i="23"/>
  <c r="A13" i="23"/>
  <c r="F12" i="23"/>
  <c r="E12" i="23"/>
  <c r="D12" i="23"/>
  <c r="C12" i="23"/>
  <c r="B12" i="23"/>
  <c r="A12" i="23"/>
  <c r="F11" i="23"/>
  <c r="E11" i="23"/>
  <c r="D11" i="23"/>
  <c r="C11" i="23"/>
  <c r="B11" i="23"/>
  <c r="A11" i="23"/>
  <c r="F10" i="23"/>
  <c r="E10" i="23"/>
  <c r="D10" i="23"/>
  <c r="C10" i="23"/>
  <c r="B10" i="23"/>
  <c r="A10" i="23"/>
  <c r="F9" i="23"/>
  <c r="E9" i="23"/>
  <c r="D9" i="23"/>
  <c r="C9" i="23"/>
  <c r="B9" i="23"/>
  <c r="A9" i="23"/>
  <c r="F8" i="23"/>
  <c r="E8" i="23"/>
  <c r="D8" i="23"/>
  <c r="C8" i="23"/>
  <c r="B8" i="23"/>
  <c r="A8" i="23"/>
  <c r="F7" i="23"/>
  <c r="E7" i="23"/>
  <c r="D7" i="23"/>
  <c r="C7" i="23"/>
  <c r="B7" i="23"/>
  <c r="A7" i="23"/>
  <c r="F6" i="23"/>
  <c r="E6" i="23"/>
  <c r="D6" i="23"/>
  <c r="C6" i="23"/>
  <c r="B6" i="23"/>
  <c r="A6" i="23"/>
  <c r="F5" i="23"/>
  <c r="E5" i="23"/>
  <c r="D5" i="23"/>
  <c r="C5" i="23"/>
  <c r="B5" i="23"/>
  <c r="A5" i="23"/>
  <c r="F4" i="23"/>
  <c r="E4" i="23"/>
  <c r="D4" i="23"/>
  <c r="C4" i="23"/>
  <c r="B4" i="23"/>
  <c r="A4" i="23"/>
  <c r="F3" i="23"/>
  <c r="E3" i="23"/>
  <c r="D3" i="23"/>
  <c r="C3" i="23"/>
  <c r="B3" i="23"/>
  <c r="A3" i="23"/>
  <c r="F2" i="23"/>
  <c r="E2" i="23"/>
  <c r="D2" i="23"/>
  <c r="C2" i="23"/>
  <c r="B2" i="23"/>
  <c r="A2" i="23"/>
  <c r="F1" i="23"/>
  <c r="E1" i="23"/>
  <c r="D1" i="23"/>
  <c r="C1" i="23"/>
  <c r="B1" i="23"/>
  <c r="A1" i="23"/>
  <c r="G371" i="38"/>
  <c r="G370" i="38"/>
  <c r="G369" i="38"/>
  <c r="G368" i="38"/>
  <c r="G367" i="38"/>
  <c r="G366" i="38"/>
  <c r="G365" i="38"/>
  <c r="G364" i="38"/>
  <c r="G363" i="38"/>
  <c r="G362" i="38"/>
  <c r="G361" i="38"/>
  <c r="G360" i="38"/>
  <c r="G359" i="38"/>
  <c r="G358" i="38"/>
  <c r="G357" i="38"/>
  <c r="G356" i="38"/>
  <c r="G355" i="38"/>
  <c r="G354" i="38"/>
  <c r="G353" i="38"/>
  <c r="G352" i="38"/>
  <c r="G351" i="38"/>
  <c r="G350" i="38"/>
  <c r="G349" i="38"/>
  <c r="G348" i="38"/>
  <c r="G347" i="38"/>
  <c r="G346" i="38"/>
  <c r="G345" i="38"/>
  <c r="G344" i="38"/>
  <c r="G343" i="38"/>
  <c r="G342" i="38"/>
  <c r="G341" i="38"/>
  <c r="G340" i="38"/>
  <c r="G339" i="38"/>
  <c r="G338" i="38"/>
  <c r="G337" i="38"/>
  <c r="G336" i="38"/>
  <c r="G335" i="38"/>
  <c r="G334" i="38"/>
  <c r="G333" i="38"/>
  <c r="G332" i="38"/>
  <c r="G331" i="38"/>
  <c r="G330" i="38"/>
  <c r="G329" i="38"/>
  <c r="G328" i="38"/>
  <c r="G327" i="38"/>
  <c r="G326" i="38"/>
  <c r="G325" i="38"/>
  <c r="G324" i="38"/>
  <c r="G323" i="38"/>
  <c r="G322" i="38"/>
  <c r="G321" i="38"/>
  <c r="G320" i="38"/>
  <c r="G319" i="38"/>
  <c r="G318" i="38"/>
  <c r="G317" i="38"/>
  <c r="G316" i="38"/>
  <c r="G315" i="38"/>
  <c r="G314" i="38"/>
  <c r="G313" i="38"/>
  <c r="G312" i="38"/>
  <c r="G311" i="38"/>
  <c r="G310" i="38"/>
  <c r="G309" i="38"/>
  <c r="G308" i="38"/>
  <c r="G307" i="38"/>
  <c r="G306" i="38"/>
  <c r="G305" i="38"/>
  <c r="G304" i="38"/>
  <c r="G303" i="38"/>
  <c r="G302" i="38"/>
  <c r="G301" i="38"/>
  <c r="G300" i="38"/>
  <c r="G299" i="38"/>
  <c r="G298" i="38"/>
  <c r="G297" i="38"/>
  <c r="G296" i="38"/>
  <c r="G295" i="38"/>
  <c r="G294" i="38"/>
  <c r="G293" i="38"/>
  <c r="G292" i="38"/>
  <c r="G291" i="38"/>
  <c r="G290" i="38"/>
  <c r="G289" i="38"/>
  <c r="G288" i="38"/>
  <c r="G287" i="38"/>
  <c r="G286" i="38"/>
  <c r="G285" i="38"/>
  <c r="G284" i="38"/>
  <c r="G283" i="38"/>
  <c r="G282" i="38"/>
  <c r="G281" i="38"/>
  <c r="G280" i="38"/>
  <c r="G279" i="38"/>
  <c r="G278" i="38"/>
  <c r="G277" i="38"/>
  <c r="G276" i="38"/>
  <c r="G275" i="38"/>
  <c r="G274" i="38"/>
  <c r="G273" i="38"/>
  <c r="G272" i="38"/>
  <c r="G271" i="38"/>
  <c r="G270" i="38"/>
  <c r="G269" i="38"/>
  <c r="G268" i="38"/>
  <c r="G267" i="38"/>
  <c r="G266" i="38"/>
  <c r="G265" i="38"/>
  <c r="G264" i="38"/>
  <c r="G263" i="38"/>
  <c r="G262" i="38"/>
  <c r="G261" i="38"/>
  <c r="G260" i="38"/>
  <c r="G259" i="38"/>
  <c r="G258" i="38"/>
  <c r="G257" i="38"/>
  <c r="G256" i="38"/>
  <c r="G255" i="38"/>
  <c r="G254" i="38"/>
  <c r="G253" i="38"/>
  <c r="G252" i="38"/>
  <c r="G251" i="38"/>
  <c r="G250" i="38"/>
  <c r="G249" i="38"/>
  <c r="G248" i="38"/>
  <c r="G247" i="38"/>
  <c r="G246" i="38"/>
  <c r="G245" i="38"/>
  <c r="G244" i="38"/>
  <c r="G243" i="38"/>
  <c r="G242" i="38"/>
  <c r="G241" i="38"/>
  <c r="G240" i="38"/>
  <c r="G239" i="38"/>
  <c r="G238" i="38"/>
  <c r="G237" i="38"/>
  <c r="G236" i="38"/>
  <c r="G235" i="38"/>
  <c r="G234" i="38"/>
  <c r="G233" i="38"/>
  <c r="G232" i="38"/>
  <c r="G231" i="38"/>
  <c r="G230" i="38"/>
  <c r="G229" i="38"/>
  <c r="G228" i="38"/>
  <c r="G227" i="38"/>
  <c r="G226" i="38"/>
  <c r="G225" i="38"/>
  <c r="G224" i="38"/>
  <c r="G223" i="38"/>
  <c r="G222" i="38"/>
  <c r="G221" i="38"/>
  <c r="G220" i="38"/>
  <c r="F219" i="38"/>
  <c r="E219" i="38"/>
  <c r="D219" i="38"/>
  <c r="C219" i="38"/>
  <c r="B219" i="38"/>
  <c r="G219" i="38" s="1"/>
  <c r="F218" i="38"/>
  <c r="E218" i="38"/>
  <c r="D218" i="38"/>
  <c r="C218" i="38"/>
  <c r="B218" i="38"/>
  <c r="G218" i="38" s="1"/>
  <c r="F217" i="38"/>
  <c r="E217" i="38"/>
  <c r="D217" i="38"/>
  <c r="C217" i="38"/>
  <c r="B217" i="38"/>
  <c r="G217" i="38" s="1"/>
  <c r="F216" i="38"/>
  <c r="E216" i="38"/>
  <c r="D216" i="38"/>
  <c r="C216" i="38"/>
  <c r="B216" i="38"/>
  <c r="G216" i="38" s="1"/>
  <c r="F215" i="38"/>
  <c r="E215" i="38"/>
  <c r="D215" i="38"/>
  <c r="C215" i="38"/>
  <c r="B215" i="38"/>
  <c r="G215" i="38" s="1"/>
  <c r="F214" i="38"/>
  <c r="E214" i="38"/>
  <c r="D214" i="38"/>
  <c r="C214" i="38"/>
  <c r="B214" i="38"/>
  <c r="G214" i="38" s="1"/>
  <c r="F213" i="38"/>
  <c r="E213" i="38"/>
  <c r="D213" i="38"/>
  <c r="C213" i="38"/>
  <c r="B213" i="38"/>
  <c r="G213" i="38" s="1"/>
  <c r="F212" i="38"/>
  <c r="E212" i="38"/>
  <c r="D212" i="38"/>
  <c r="C212" i="38"/>
  <c r="B212" i="38"/>
  <c r="G212" i="38" s="1"/>
  <c r="F211" i="38"/>
  <c r="E211" i="38"/>
  <c r="D211" i="38"/>
  <c r="C211" i="38"/>
  <c r="B211" i="38"/>
  <c r="G211" i="38" s="1"/>
  <c r="F210" i="38"/>
  <c r="E210" i="38"/>
  <c r="D210" i="38"/>
  <c r="C210" i="38"/>
  <c r="B210" i="38"/>
  <c r="G210" i="38" s="1"/>
  <c r="F209" i="38"/>
  <c r="E209" i="38"/>
  <c r="D209" i="38"/>
  <c r="C209" i="38"/>
  <c r="B209" i="38"/>
  <c r="G209" i="38" s="1"/>
  <c r="G208" i="38"/>
  <c r="G207" i="38"/>
  <c r="G206" i="38"/>
  <c r="G205" i="38"/>
  <c r="G204" i="38"/>
  <c r="G203" i="38"/>
  <c r="G202" i="38"/>
  <c r="G201" i="38"/>
  <c r="G200" i="38"/>
  <c r="G199" i="38"/>
  <c r="G198" i="38"/>
  <c r="G197" i="38"/>
  <c r="G196" i="38"/>
  <c r="G195" i="38"/>
  <c r="G194" i="38"/>
  <c r="G193" i="38"/>
  <c r="G192" i="38"/>
  <c r="G191" i="38"/>
  <c r="G190" i="38"/>
  <c r="G189" i="38"/>
  <c r="G188" i="38"/>
  <c r="G187" i="38"/>
  <c r="G186" i="38"/>
  <c r="G185" i="38"/>
  <c r="G184" i="38"/>
  <c r="G183" i="38"/>
  <c r="G182" i="38"/>
  <c r="G181" i="38"/>
  <c r="G180" i="38"/>
  <c r="G179" i="38"/>
  <c r="G178" i="38"/>
  <c r="G177" i="38"/>
  <c r="G176" i="38"/>
  <c r="G175" i="38"/>
  <c r="G174" i="38"/>
  <c r="G173" i="38"/>
  <c r="G172" i="38"/>
  <c r="G171" i="38"/>
  <c r="G170" i="38"/>
  <c r="G169" i="38"/>
  <c r="G168" i="38"/>
  <c r="G167" i="38"/>
  <c r="G166" i="38"/>
  <c r="G165" i="38"/>
  <c r="G164" i="38"/>
  <c r="G163" i="38"/>
  <c r="G162" i="38"/>
  <c r="G161" i="38"/>
  <c r="G160" i="38"/>
  <c r="G159" i="38"/>
  <c r="G158" i="38"/>
  <c r="G157" i="38"/>
  <c r="G156" i="38"/>
  <c r="G155" i="38"/>
  <c r="G154" i="38"/>
  <c r="G153" i="38"/>
  <c r="G152" i="38"/>
  <c r="G151" i="38"/>
  <c r="G150" i="38"/>
  <c r="G149" i="38"/>
  <c r="G148" i="38"/>
  <c r="G147" i="38"/>
  <c r="G146" i="38"/>
  <c r="G145" i="38"/>
  <c r="G144" i="38"/>
  <c r="G143" i="38"/>
  <c r="G142" i="38"/>
  <c r="G141" i="38"/>
  <c r="G140" i="38"/>
  <c r="G139" i="38"/>
  <c r="G138" i="38"/>
  <c r="G137" i="38"/>
  <c r="G136" i="38"/>
  <c r="G135" i="38"/>
  <c r="G134" i="38"/>
  <c r="G133" i="38"/>
  <c r="G132" i="38"/>
  <c r="G131" i="38"/>
  <c r="G130" i="38"/>
  <c r="G129" i="38"/>
  <c r="G128" i="38"/>
  <c r="G127" i="38"/>
  <c r="G126" i="38"/>
  <c r="G125" i="38"/>
  <c r="G124" i="38"/>
  <c r="G123" i="38"/>
  <c r="G122" i="38"/>
  <c r="G121" i="38"/>
  <c r="G120" i="38"/>
  <c r="G119" i="38"/>
  <c r="G118" i="38"/>
  <c r="G117" i="38"/>
  <c r="G116" i="38"/>
  <c r="G115" i="38"/>
  <c r="G114" i="38"/>
  <c r="G113" i="38"/>
  <c r="G112" i="38"/>
  <c r="G111" i="38"/>
  <c r="G110" i="38"/>
  <c r="G109" i="38"/>
  <c r="G108" i="38"/>
  <c r="G107" i="38"/>
  <c r="G106" i="38"/>
  <c r="G105" i="38"/>
  <c r="G104" i="38"/>
  <c r="G103" i="38"/>
  <c r="G102" i="38"/>
  <c r="G101" i="38"/>
  <c r="G100" i="38"/>
  <c r="G99" i="38"/>
  <c r="G98" i="38"/>
  <c r="G97" i="38"/>
  <c r="G96" i="38"/>
  <c r="G95" i="38"/>
  <c r="G94" i="38"/>
  <c r="G93" i="38"/>
  <c r="G92" i="38"/>
  <c r="G91" i="38"/>
  <c r="G90" i="38"/>
  <c r="G89" i="38"/>
  <c r="G88" i="38"/>
  <c r="G87" i="38"/>
  <c r="G86" i="38"/>
  <c r="G85" i="38"/>
  <c r="G84" i="38"/>
  <c r="G83" i="38"/>
  <c r="G82" i="38"/>
  <c r="G81" i="38"/>
  <c r="G80" i="38"/>
  <c r="G79" i="38"/>
  <c r="G78" i="38"/>
  <c r="G77" i="38"/>
  <c r="G76" i="38"/>
  <c r="G75" i="38"/>
  <c r="G74" i="38"/>
  <c r="G73" i="38"/>
  <c r="G72" i="38"/>
  <c r="G71" i="38"/>
  <c r="G70" i="38"/>
  <c r="G69" i="38"/>
  <c r="G68" i="38"/>
  <c r="G67" i="38"/>
  <c r="G66" i="38"/>
  <c r="G65" i="38"/>
  <c r="G64" i="38"/>
  <c r="G63" i="38"/>
  <c r="G62" i="38"/>
  <c r="G61" i="38"/>
  <c r="G60" i="38"/>
  <c r="G59" i="38"/>
  <c r="G58" i="38"/>
  <c r="G57" i="38"/>
  <c r="G56" i="38"/>
  <c r="G55" i="38"/>
  <c r="G54" i="38"/>
  <c r="G53" i="38"/>
  <c r="G52" i="38"/>
  <c r="G51" i="38"/>
  <c r="G50" i="38"/>
  <c r="G49" i="38"/>
  <c r="G48" i="38"/>
  <c r="G47" i="38"/>
  <c r="G46" i="38"/>
  <c r="G45" i="38"/>
  <c r="F44" i="38"/>
  <c r="E44" i="38"/>
  <c r="D44" i="38"/>
  <c r="C44" i="38"/>
  <c r="B44" i="38"/>
  <c r="G44" i="38" s="1"/>
  <c r="F43" i="38"/>
  <c r="E43" i="38"/>
  <c r="D43" i="38"/>
  <c r="C43" i="38"/>
  <c r="B43" i="38"/>
  <c r="G43" i="38" s="1"/>
  <c r="F42" i="38"/>
  <c r="E42" i="38"/>
  <c r="D42" i="38"/>
  <c r="C42" i="38"/>
  <c r="B42" i="38"/>
  <c r="G42" i="38" s="1"/>
  <c r="F41" i="38"/>
  <c r="E41" i="38"/>
  <c r="D41" i="38"/>
  <c r="C41" i="38"/>
  <c r="B41" i="38"/>
  <c r="G41" i="38" s="1"/>
  <c r="F40" i="38"/>
  <c r="E40" i="38"/>
  <c r="D40" i="38"/>
  <c r="C40" i="38"/>
  <c r="B40" i="38"/>
  <c r="G40" i="38" s="1"/>
  <c r="F39" i="38"/>
  <c r="E39" i="38"/>
  <c r="D39" i="38"/>
  <c r="C39" i="38"/>
  <c r="B39" i="38"/>
  <c r="G39" i="38" s="1"/>
  <c r="F38" i="38"/>
  <c r="E38" i="38"/>
  <c r="D38" i="38"/>
  <c r="C38" i="38"/>
  <c r="B38" i="38"/>
  <c r="G38" i="38" s="1"/>
  <c r="F37" i="38"/>
  <c r="E37" i="38"/>
  <c r="D37" i="38"/>
  <c r="C37" i="38"/>
  <c r="B37" i="38"/>
  <c r="G37" i="38" s="1"/>
  <c r="F36" i="38"/>
  <c r="E36" i="38"/>
  <c r="D36" i="38"/>
  <c r="C36" i="38"/>
  <c r="B36" i="38"/>
  <c r="G36" i="38" s="1"/>
  <c r="F35" i="38"/>
  <c r="E35" i="38"/>
  <c r="D35" i="38"/>
  <c r="C35" i="38"/>
  <c r="B35" i="38"/>
  <c r="G35" i="38" s="1"/>
  <c r="F34" i="38"/>
  <c r="E34" i="38"/>
  <c r="D34" i="38"/>
  <c r="C34" i="38"/>
  <c r="B34" i="38"/>
  <c r="G34" i="38" s="1"/>
  <c r="F33" i="38"/>
  <c r="E33" i="38"/>
  <c r="D33" i="38"/>
  <c r="C33" i="38"/>
  <c r="B33" i="38"/>
  <c r="G33" i="38" s="1"/>
  <c r="F32" i="38"/>
  <c r="E32" i="38"/>
  <c r="D32" i="38"/>
  <c r="C32" i="38"/>
  <c r="B32" i="38"/>
  <c r="G32" i="38" s="1"/>
  <c r="F31" i="38"/>
  <c r="E31" i="38"/>
  <c r="D31" i="38"/>
  <c r="C31" i="38"/>
  <c r="B31" i="38"/>
  <c r="G31" i="38" s="1"/>
  <c r="F30" i="38"/>
  <c r="E30" i="38"/>
  <c r="D30" i="38"/>
  <c r="C30" i="38"/>
  <c r="B30" i="38"/>
  <c r="G30" i="38" s="1"/>
  <c r="F29" i="38"/>
  <c r="E29" i="38"/>
  <c r="D29" i="38"/>
  <c r="C29" i="38"/>
  <c r="B29" i="38"/>
  <c r="G29" i="38" s="1"/>
  <c r="F28" i="38"/>
  <c r="E28" i="38"/>
  <c r="D28" i="38"/>
  <c r="C28" i="38"/>
  <c r="B28" i="38"/>
  <c r="G28" i="38" s="1"/>
  <c r="F27" i="38"/>
  <c r="E27" i="38"/>
  <c r="D27" i="38"/>
  <c r="C27" i="38"/>
  <c r="B27" i="38"/>
  <c r="G27" i="38" s="1"/>
  <c r="F26" i="38"/>
  <c r="E26" i="38"/>
  <c r="D26" i="38"/>
  <c r="C26" i="38"/>
  <c r="B26" i="38"/>
  <c r="G26" i="38" s="1"/>
  <c r="F25" i="38"/>
  <c r="E25" i="38"/>
  <c r="D25" i="38"/>
  <c r="C25" i="38"/>
  <c r="B25" i="38"/>
  <c r="G25" i="38" s="1"/>
  <c r="F24" i="38"/>
  <c r="E24" i="38"/>
  <c r="D24" i="38"/>
  <c r="C24" i="38"/>
  <c r="B24" i="38"/>
  <c r="G24" i="38" s="1"/>
  <c r="F23" i="38"/>
  <c r="E23" i="38"/>
  <c r="D23" i="38"/>
  <c r="C23" i="38"/>
  <c r="B23" i="38"/>
  <c r="G23" i="38" s="1"/>
  <c r="F22" i="38"/>
  <c r="E22" i="38"/>
  <c r="D22" i="38"/>
  <c r="C22" i="38"/>
  <c r="B22" i="38"/>
  <c r="G22" i="38" s="1"/>
  <c r="F21" i="38"/>
  <c r="E21" i="38"/>
  <c r="D21" i="38"/>
  <c r="C21" i="38"/>
  <c r="B21" i="38"/>
  <c r="G21" i="38" s="1"/>
  <c r="F20" i="38"/>
  <c r="E20" i="38"/>
  <c r="D20" i="38"/>
  <c r="C20" i="38"/>
  <c r="B20" i="38"/>
  <c r="G20" i="38" s="1"/>
  <c r="F19" i="38"/>
  <c r="E19" i="38"/>
  <c r="D19" i="38"/>
  <c r="C19" i="38"/>
  <c r="B19" i="38"/>
  <c r="G19" i="38" s="1"/>
  <c r="F18" i="38"/>
  <c r="E18" i="38"/>
  <c r="D18" i="38"/>
  <c r="C18" i="38"/>
  <c r="B18" i="38"/>
  <c r="G18" i="38" s="1"/>
  <c r="F17" i="38"/>
  <c r="E17" i="38"/>
  <c r="D17" i="38"/>
  <c r="C17" i="38"/>
  <c r="B17" i="38"/>
  <c r="G17" i="38" s="1"/>
  <c r="F16" i="38"/>
  <c r="E16" i="38"/>
  <c r="D16" i="38"/>
  <c r="C16" i="38"/>
  <c r="B16" i="38"/>
  <c r="G16" i="38" s="1"/>
  <c r="F15" i="38"/>
  <c r="E15" i="38"/>
  <c r="D15" i="38"/>
  <c r="C15" i="38"/>
  <c r="B15" i="38"/>
  <c r="G15" i="38" s="1"/>
  <c r="F14" i="38"/>
  <c r="E14" i="38"/>
  <c r="D14" i="38"/>
  <c r="C14" i="38"/>
  <c r="B14" i="38"/>
  <c r="G14" i="38" s="1"/>
  <c r="F13" i="38"/>
  <c r="E13" i="38"/>
  <c r="D13" i="38"/>
  <c r="C13" i="38"/>
  <c r="B13" i="38"/>
  <c r="G13" i="38" s="1"/>
  <c r="F12" i="38"/>
  <c r="E12" i="38"/>
  <c r="D12" i="38"/>
  <c r="C12" i="38"/>
  <c r="B12" i="38"/>
  <c r="G12" i="38" s="1"/>
  <c r="F11" i="38"/>
  <c r="E11" i="38"/>
  <c r="D11" i="38"/>
  <c r="C11" i="38"/>
  <c r="B11" i="38"/>
  <c r="G11" i="38" s="1"/>
  <c r="F10" i="38"/>
  <c r="E10" i="38"/>
  <c r="D10" i="38"/>
  <c r="C10" i="38"/>
  <c r="B10" i="38"/>
  <c r="G10" i="38" s="1"/>
  <c r="F9" i="38"/>
  <c r="E9" i="38"/>
  <c r="D9" i="38"/>
  <c r="C9" i="38"/>
  <c r="B9" i="38"/>
  <c r="G9" i="38" s="1"/>
  <c r="F8" i="38"/>
  <c r="E8" i="38"/>
  <c r="D8" i="38"/>
  <c r="C8" i="38"/>
  <c r="B8" i="38"/>
  <c r="G8" i="38" s="1"/>
  <c r="F7" i="38"/>
  <c r="E7" i="38"/>
  <c r="D7" i="38"/>
  <c r="C7" i="38"/>
  <c r="B7" i="38"/>
  <c r="G7" i="38" s="1"/>
  <c r="F6" i="38"/>
  <c r="E6" i="38"/>
  <c r="D6" i="38"/>
  <c r="C6" i="38"/>
  <c r="B6" i="38"/>
  <c r="G6" i="38" s="1"/>
  <c r="F5" i="38"/>
  <c r="E5" i="38"/>
  <c r="D5" i="38"/>
  <c r="C5" i="38"/>
  <c r="B5" i="38"/>
  <c r="G5" i="38" s="1"/>
  <c r="F4" i="38"/>
  <c r="E4" i="38"/>
  <c r="D4" i="38"/>
  <c r="C4" i="38"/>
  <c r="B4" i="38"/>
  <c r="G4" i="38" s="1"/>
  <c r="F3" i="38"/>
  <c r="E3" i="38"/>
  <c r="D3" i="38"/>
  <c r="C3" i="38"/>
  <c r="B3" i="38"/>
  <c r="G3" i="38" s="1"/>
  <c r="F2" i="38"/>
  <c r="E2" i="38"/>
  <c r="D2" i="38"/>
  <c r="C2" i="38"/>
  <c r="B2" i="38"/>
  <c r="G2" i="38" s="1"/>
  <c r="F1" i="38"/>
  <c r="E1" i="38"/>
  <c r="D1" i="38"/>
  <c r="C1" i="38"/>
  <c r="B1" i="38"/>
  <c r="A1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11"/>
            <rFont val="MS PGothic"/>
            <family val="2"/>
          </rPr>
          <t>Microsoft Office 用户:</t>
        </r>
        <r>
          <rPr>
            <sz val="11"/>
            <rFont val="MS PGothic"/>
            <family val="2"/>
          </rPr>
          <t>web应用防火墙</t>
        </r>
      </text>
    </comment>
    <comment ref="D12" authorId="0" shapeId="0" xr:uid="{00000000-0006-0000-0000-000002000000}">
      <text>
        <r>
          <rPr>
            <b/>
            <sz val="11"/>
            <rFont val="MS PGothic"/>
            <family val="2"/>
          </rPr>
          <t>作者:</t>
        </r>
        <r>
          <rPr>
            <sz val="11"/>
            <rFont val="MS PGothic"/>
            <family val="2"/>
          </rPr>
          <t xml:space="preserve">
一般属于网络</t>
        </r>
      </text>
    </comment>
    <comment ref="D23" authorId="0" shapeId="0" xr:uid="{00000000-0006-0000-0000-000003000000}">
      <text>
        <r>
          <rPr>
            <b/>
            <sz val="11"/>
            <rFont val="MS PGothic"/>
            <family val="2"/>
          </rPr>
          <t>作者:</t>
        </r>
        <r>
          <rPr>
            <sz val="11"/>
            <rFont val="MS PGothic"/>
            <family val="2"/>
          </rPr>
          <t xml:space="preserve">
是否要细化
web评估：appscan，webinspect，awvs等
系统评估：nessus，rapid7，绿盟等
配置评估：
代码评估：arcsight，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6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8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9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7713D14-68CF-4C8B-A167-A7B12BEDD15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A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C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F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sharedStrings.xml><?xml version="1.0" encoding="utf-8"?>
<sst xmlns="http://schemas.openxmlformats.org/spreadsheetml/2006/main" count="3633" uniqueCount="1074">
  <si>
    <t>序号</t>
  </si>
  <si>
    <t>分类</t>
  </si>
  <si>
    <t>描述</t>
  </si>
  <si>
    <t>组别</t>
  </si>
  <si>
    <t>/IDS/Network</t>
  </si>
  <si>
    <t>-</t>
  </si>
  <si>
    <t>网络IDS</t>
  </si>
  <si>
    <t>IDPS、NTA</t>
  </si>
  <si>
    <t>/IDS/Network/WAF</t>
  </si>
  <si>
    <t>WEB应用防护产品</t>
  </si>
  <si>
    <t>WAF</t>
  </si>
  <si>
    <t>/IDS/Host</t>
  </si>
  <si>
    <t>主机IDS</t>
  </si>
  <si>
    <t>/IDS/Host/FileIntegrity</t>
  </si>
  <si>
    <t>文件完整性检查产品</t>
  </si>
  <si>
    <t>/IDS/Host/Antivirus</t>
  </si>
  <si>
    <t>防病毒产品</t>
  </si>
  <si>
    <t>防病毒</t>
  </si>
  <si>
    <t>/IDS/Honeypot</t>
  </si>
  <si>
    <t>蜜罐产品</t>
  </si>
  <si>
    <t>honeypot</t>
  </si>
  <si>
    <t>/Application</t>
  </si>
  <si>
    <t>应用系统</t>
  </si>
  <si>
    <t>/Application/MailServer</t>
  </si>
  <si>
    <t>邮件系统</t>
  </si>
  <si>
    <t>/Application/FTPServer</t>
  </si>
  <si>
    <t>FTP服务</t>
  </si>
  <si>
    <t>/Application/WEBServer</t>
  </si>
  <si>
    <t>WEB系统</t>
  </si>
  <si>
    <t>WEB</t>
  </si>
  <si>
    <t>/Application/DNSServer</t>
  </si>
  <si>
    <t>DNS服务</t>
  </si>
  <si>
    <t>DNS</t>
  </si>
  <si>
    <t>/Application/Database</t>
  </si>
  <si>
    <t>数据库</t>
  </si>
  <si>
    <t>/OperatingSystem</t>
  </si>
  <si>
    <t>操作系统</t>
  </si>
  <si>
    <t>OS</t>
  </si>
  <si>
    <t>/NetworkEquipment</t>
  </si>
  <si>
    <t>网络设备</t>
  </si>
  <si>
    <t>/NetworkEquipment/Router</t>
  </si>
  <si>
    <t>路由器</t>
  </si>
  <si>
    <t>/NetworkEquipment/Switches</t>
  </si>
  <si>
    <t>交换机</t>
  </si>
  <si>
    <t>/NetworkEquipment/Firewall</t>
  </si>
  <si>
    <t>防火墙</t>
  </si>
  <si>
    <t>/VPN</t>
  </si>
  <si>
    <t>VPN</t>
  </si>
  <si>
    <t>/IdentityManagement</t>
  </si>
  <si>
    <t>身份管理产品</t>
  </si>
  <si>
    <t>/IdentityManagement/AAA</t>
  </si>
  <si>
    <t>3A认证产品，如Radius</t>
  </si>
  <si>
    <t>/SecurityInformationManager</t>
  </si>
  <si>
    <t>安全信息管理产品，如secview、arcsight</t>
  </si>
  <si>
    <t>/AssessmentTool</t>
  </si>
  <si>
    <t>评估工具</t>
  </si>
  <si>
    <t>漏洞、弱口令、配置合规</t>
  </si>
  <si>
    <t>/Others</t>
  </si>
  <si>
    <t>其它产品</t>
  </si>
  <si>
    <t>/NetworkEquipment/loadblance</t>
  </si>
  <si>
    <t>本地负载均衡/服务器负载均衡</t>
  </si>
  <si>
    <t>负载均衡</t>
  </si>
  <si>
    <t>/NetworkEquipment/GSLB</t>
  </si>
  <si>
    <t>全局负载均衡/智能DNS</t>
  </si>
  <si>
    <t>/NetworkEquipment/NPM</t>
  </si>
  <si>
    <t>网络性能管理</t>
  </si>
  <si>
    <t>/Application/APM</t>
  </si>
  <si>
    <t>应用性能管理</t>
  </si>
  <si>
    <t>/IdentityManagement/LDAP</t>
  </si>
  <si>
    <t>LDAP</t>
  </si>
  <si>
    <t>/DDOS</t>
  </si>
  <si>
    <t>Ddos</t>
  </si>
  <si>
    <t>/BusinessApplication/BusinessRiskControlSystem</t>
  </si>
  <si>
    <t>业务日志-实时业务风控系统</t>
  </si>
  <si>
    <t>/AppOperatingLog</t>
  </si>
  <si>
    <t>应用操作日志</t>
  </si>
  <si>
    <t>业务日志</t>
  </si>
  <si>
    <t>/CellphoneSDK</t>
  </si>
  <si>
    <t>终端SDK数据</t>
  </si>
  <si>
    <t>/DLP</t>
  </si>
  <si>
    <t>DLP</t>
  </si>
  <si>
    <t>/IdentityManagement/Audit</t>
  </si>
  <si>
    <t>堡垒机</t>
  </si>
  <si>
    <t>/NetworkEquipment/NetFlow</t>
  </si>
  <si>
    <t>流量设备</t>
  </si>
  <si>
    <t>/SecurityThreat</t>
  </si>
  <si>
    <t>安全威胁</t>
  </si>
  <si>
    <t>/ApplicationStatus</t>
  </si>
  <si>
    <t>应用程序状态</t>
  </si>
  <si>
    <t>/Authentication</t>
  </si>
  <si>
    <t>认证</t>
  </si>
  <si>
    <t>/Authentication/Logout</t>
  </si>
  <si>
    <t>登出</t>
  </si>
  <si>
    <t>/Authentication/Session</t>
  </si>
  <si>
    <t>创建会话</t>
  </si>
  <si>
    <t>/Authentication/ReAuth</t>
  </si>
  <si>
    <t>辅助认证</t>
  </si>
  <si>
    <t>/AccountManagement</t>
  </si>
  <si>
    <t>账户管理</t>
  </si>
  <si>
    <t>/AccountManagement/Add</t>
  </si>
  <si>
    <t>账户管理/新增</t>
  </si>
  <si>
    <t>/AccountManagement/Del</t>
  </si>
  <si>
    <t>账户管理/删除</t>
  </si>
  <si>
    <t>/AccountManagement/Modify</t>
  </si>
  <si>
    <t>账户管理/修改</t>
  </si>
  <si>
    <t>/Certificate</t>
  </si>
  <si>
    <t>证书</t>
  </si>
  <si>
    <t>/Modify</t>
  </si>
  <si>
    <t>修改</t>
  </si>
  <si>
    <t>/Database</t>
  </si>
  <si>
    <t>/DataLossProtection</t>
  </si>
  <si>
    <t>数据丢失防护</t>
  </si>
  <si>
    <t>/E_Mail</t>
  </si>
  <si>
    <t>电子邮件</t>
  </si>
  <si>
    <t>/IntrusionDetection</t>
  </si>
  <si>
    <t>入侵检测</t>
  </si>
  <si>
    <t>/JVM</t>
  </si>
  <si>
    <t>java虚拟机（JVM）</t>
  </si>
  <si>
    <t>/MaliciousSoftware</t>
  </si>
  <si>
    <t>恶意软件</t>
  </si>
  <si>
    <t>/DNS</t>
  </si>
  <si>
    <t>/WEB</t>
  </si>
  <si>
    <t>/NETPhone</t>
  </si>
  <si>
    <t>网络会话</t>
  </si>
  <si>
    <t>/NetFlow</t>
  </si>
  <si>
    <t>网络流量</t>
  </si>
  <si>
    <t>/Performance</t>
  </si>
  <si>
    <t>性能</t>
  </si>
  <si>
    <t>/BillManagement</t>
  </si>
  <si>
    <t>票据管理</t>
  </si>
  <si>
    <t>/ProgramUpdate</t>
  </si>
  <si>
    <t>程序更新</t>
  </si>
  <si>
    <t>/SecurityVulnerabilities</t>
  </si>
  <si>
    <t>安全漏洞</t>
  </si>
  <si>
    <t>其它</t>
  </si>
  <si>
    <t>/SecurityVulnerabilities/compliance</t>
  </si>
  <si>
    <t>配置合规</t>
  </si>
  <si>
    <t>/SecurityVulnerabilities/compliance/weakPassword</t>
  </si>
  <si>
    <t>弱口令</t>
  </si>
  <si>
    <t>/BusinessApplication/SMSVerificationCodeSent</t>
  </si>
  <si>
    <t>短信验证码发送验证</t>
  </si>
  <si>
    <t>/BusinessApplication/register</t>
  </si>
  <si>
    <t>注册验证</t>
  </si>
  <si>
    <t>/BusinessApplication/LoginPassword</t>
  </si>
  <si>
    <t>密码登录验证</t>
  </si>
  <si>
    <t>/BusinessApplication/SMSLogin</t>
  </si>
  <si>
    <t>短信登录验证</t>
  </si>
  <si>
    <t>/BusinessApplication/PasswordRetrieve</t>
  </si>
  <si>
    <t>密码找回验证</t>
  </si>
  <si>
    <t>/BusinessApplication/Lottery</t>
  </si>
  <si>
    <t>抽奖验证</t>
  </si>
  <si>
    <t>/BusinessApplication/GiftVoucher</t>
  </si>
  <si>
    <t>领券验证</t>
  </si>
  <si>
    <t>/BusinessApplication/UsernameExists</t>
  </si>
  <si>
    <t>用户名存在验证</t>
  </si>
  <si>
    <t>/BusinessApplication/PromotionCode</t>
  </si>
  <si>
    <t>优惠代码验证</t>
  </si>
  <si>
    <t>/BusinessApplication/patternOfPayment</t>
  </si>
  <si>
    <t>支付方式验证</t>
  </si>
  <si>
    <t>/BusinessApplication/CreditsExchange</t>
  </si>
  <si>
    <t>积分兑换验证</t>
  </si>
  <si>
    <t>/BusinessApplication/PayPassword</t>
  </si>
  <si>
    <t>支付密码验证</t>
  </si>
  <si>
    <t>/BusinessApplication/TiedCardPassword</t>
  </si>
  <si>
    <t>绑卡密码验证</t>
  </si>
  <si>
    <t>/BusinessApplication/OrderInquiry</t>
  </si>
  <si>
    <t>订单查询验证</t>
  </si>
  <si>
    <t>/BusinessApplication/MembershipPointGrant</t>
  </si>
  <si>
    <t>积分发放验证</t>
  </si>
  <si>
    <t>/BusinessApplication/ActivityOrder</t>
  </si>
  <si>
    <t>活动下单验证</t>
  </si>
  <si>
    <t>/BusinessApplication/SubmitOrders</t>
  </si>
  <si>
    <t>订单提交验证</t>
  </si>
  <si>
    <t>/BusinessApplication/ThirdPartyAuthOrization</t>
  </si>
  <si>
    <t>第三方授权验证</t>
  </si>
  <si>
    <t>/BusinessApplication/MobilePhoneNumberBinding</t>
  </si>
  <si>
    <t>手机号码绑定验证</t>
  </si>
  <si>
    <t>/BusinessApplication/MobilePhoneNumberUnbinding</t>
  </si>
  <si>
    <t>手机号码解绑验证</t>
  </si>
  <si>
    <t>/BusinessApplication/Campaign</t>
  </si>
  <si>
    <t>参与活动</t>
  </si>
  <si>
    <t>succeeded</t>
  </si>
  <si>
    <t>成功</t>
  </si>
  <si>
    <t>failed</t>
  </si>
  <si>
    <t>失败</t>
  </si>
  <si>
    <t>unknown</t>
  </si>
  <si>
    <t>未知</t>
  </si>
  <si>
    <t>/Host</t>
  </si>
  <si>
    <t>主机系统，包括PDA、Windows Box、Linux Box</t>
  </si>
  <si>
    <t>/Host/OperatingSystem</t>
  </si>
  <si>
    <t>操作系统，如：Windows2003、Linux、Solaris、AIX</t>
  </si>
  <si>
    <t>/Host/Application</t>
  </si>
  <si>
    <t>运行在主机系统上的应用，比如Apache</t>
  </si>
  <si>
    <t>/Host/Application/Service</t>
  </si>
  <si>
    <t>主机系统启动后自带的服务，比如FTP</t>
  </si>
  <si>
    <t>/Host/Application/Database</t>
  </si>
  <si>
    <t>数据库系统</t>
  </si>
  <si>
    <t>/Host/Application/Database/Data</t>
  </si>
  <si>
    <t>数据库系统上的数据</t>
  </si>
  <si>
    <t>/Host/Application/Backdoor</t>
  </si>
  <si>
    <t>后门程序</t>
  </si>
  <si>
    <t>/Host/Application/DoSClient</t>
  </si>
  <si>
    <t>DOS攻击客户端</t>
  </si>
  <si>
    <t>/Host/Application/PeerToPeer</t>
  </si>
  <si>
    <t>点对点程序，如BT、在线视频</t>
  </si>
  <si>
    <t>/Host/Application/InstantMessenger</t>
  </si>
  <si>
    <t>即时通信程序</t>
  </si>
  <si>
    <t>/Host/Application/Infection/Virus</t>
  </si>
  <si>
    <t>病毒程序处理</t>
  </si>
  <si>
    <t>/Host/Application/Infection/Worm</t>
  </si>
  <si>
    <t>蠕虫处理</t>
  </si>
  <si>
    <t>/Host/Resource</t>
  </si>
  <si>
    <t>主机系统提供的资源</t>
  </si>
  <si>
    <t>/Host/Resource/File</t>
  </si>
  <si>
    <t>文件、目录、磁盘</t>
  </si>
  <si>
    <t>/Host/Resource/Process</t>
  </si>
  <si>
    <t>进程</t>
  </si>
  <si>
    <t>/Host/Resource/Interface</t>
  </si>
  <si>
    <t>网络接口、IP地址</t>
  </si>
  <si>
    <t>/Host/Resource/Interface/Tunnel</t>
  </si>
  <si>
    <t>网络传输通道，如IPSEC、HTTP tunneling</t>
  </si>
  <si>
    <t>/Host/Resource/Registry</t>
  </si>
  <si>
    <t>注册表</t>
  </si>
  <si>
    <t>/Host/Resource/CPU</t>
  </si>
  <si>
    <t>CPU</t>
  </si>
  <si>
    <t>/Host/Resource/Memory</t>
  </si>
  <si>
    <t>内存</t>
  </si>
  <si>
    <t>/Network</t>
  </si>
  <si>
    <t>网络架构、部署相关</t>
  </si>
  <si>
    <t>/Network/Routing</t>
  </si>
  <si>
    <t>路由协议</t>
  </si>
  <si>
    <t>/Network/Switching</t>
  </si>
  <si>
    <t>交换协议</t>
  </si>
  <si>
    <t>/Vector</t>
  </si>
  <si>
    <t>恶意代码传播</t>
  </si>
  <si>
    <t>/Vector/Virus</t>
  </si>
  <si>
    <t>病毒传播</t>
  </si>
  <si>
    <t>/Vector/Worm</t>
  </si>
  <si>
    <t>蠕虫传播</t>
  </si>
  <si>
    <t>/Host/Application/middleware</t>
  </si>
  <si>
    <t>中间件</t>
  </si>
  <si>
    <t>/Host/storage</t>
  </si>
  <si>
    <t>存储</t>
  </si>
  <si>
    <t>/Host/proxy</t>
  </si>
  <si>
    <t>代理</t>
  </si>
  <si>
    <t>/System_Compromise</t>
  </si>
  <si>
    <t>/系统损害</t>
  </si>
  <si>
    <t>/System_Compromise/Syntax_Error</t>
  </si>
  <si>
    <t>/系统损害/应用出错</t>
  </si>
  <si>
    <t>/System_Compromise/Policy_Breach</t>
  </si>
  <si>
    <t>/系统损害/策略破坏</t>
  </si>
  <si>
    <t>/Exploitation_Installation</t>
  </si>
  <si>
    <t>/安装&amp;植入</t>
  </si>
  <si>
    <t>/Exploitation_Installation/CovertChannel</t>
  </si>
  <si>
    <t>/安装&amp;植入/隐藏</t>
  </si>
  <si>
    <t>/Exploitation_Installation/Code</t>
  </si>
  <si>
    <t>/安装&amp;植入/后门程序</t>
  </si>
  <si>
    <t>/Delivery_attack</t>
  </si>
  <si>
    <t>/传送&amp;攻击</t>
  </si>
  <si>
    <t>/Delivery_attack/TrafficAnomaly</t>
  </si>
  <si>
    <t>/传送&amp;攻击/畸形流量</t>
  </si>
  <si>
    <t>/Delivery_attack/DoS</t>
  </si>
  <si>
    <t>/传送&amp;攻击/拒绝服务</t>
  </si>
  <si>
    <t>/Delivery_attack/Service</t>
  </si>
  <si>
    <t>/传送&amp;攻击/服务访问</t>
  </si>
  <si>
    <t>/Delivery_attack/Redirection</t>
  </si>
  <si>
    <t>/传送&amp;攻击/重定向</t>
  </si>
  <si>
    <t>/Reconnaissance_Probing</t>
  </si>
  <si>
    <t>/侦查&amp;探测</t>
  </si>
  <si>
    <t>/Reconnaissance_Probing/Vulnerability</t>
  </si>
  <si>
    <t>/侦查&amp;探测/漏洞利用</t>
  </si>
  <si>
    <t>/Reconnaissance_Probing/Scan</t>
  </si>
  <si>
    <t>/侦查&amp;探测/扫描</t>
  </si>
  <si>
    <t>/其它</t>
  </si>
  <si>
    <t>windows</t>
  </si>
  <si>
    <t>Windows操作系统</t>
  </si>
  <si>
    <t>linux</t>
  </si>
  <si>
    <t>Linux操作系统</t>
  </si>
  <si>
    <t>unix</t>
  </si>
  <si>
    <t>Unix操作系统</t>
  </si>
  <si>
    <t>macos</t>
  </si>
  <si>
    <t>Mac操作系统</t>
  </si>
  <si>
    <t>ESXI</t>
  </si>
  <si>
    <t>vmware裸金属系统</t>
  </si>
  <si>
    <t>low</t>
  </si>
  <si>
    <t>低</t>
  </si>
  <si>
    <t>medium</t>
  </si>
  <si>
    <t>中</t>
  </si>
  <si>
    <t>high</t>
  </si>
  <si>
    <t>高</t>
  </si>
  <si>
    <t>critical</t>
  </si>
  <si>
    <t>严重</t>
  </si>
  <si>
    <t>与Sheet校验</t>
  </si>
  <si>
    <t>dns_log_type</t>
  </si>
  <si>
    <t>DNS日志类型</t>
  </si>
  <si>
    <t>dns_query_type</t>
  </si>
  <si>
    <t>查询类型</t>
  </si>
  <si>
    <t>dns_record_type</t>
  </si>
  <si>
    <t>DNS记录</t>
  </si>
  <si>
    <t>username</t>
  </si>
  <si>
    <t>用户名称</t>
  </si>
  <si>
    <t>domain</t>
  </si>
  <si>
    <t>域名</t>
  </si>
  <si>
    <t>response_size</t>
  </si>
  <si>
    <t>返回包的大小</t>
  </si>
  <si>
    <t>action</t>
  </si>
  <si>
    <t>动作,任务操作名称，如登录、退出。</t>
  </si>
  <si>
    <t>vpn站点,不同的vpn的设备类型</t>
  </si>
  <si>
    <t>dst_mac</t>
  </si>
  <si>
    <t>目的IP的 Mac 地址</t>
  </si>
  <si>
    <t>duration</t>
  </si>
  <si>
    <t>持续时间</t>
  </si>
  <si>
    <t>event_id</t>
  </si>
  <si>
    <t>日志ID</t>
  </si>
  <si>
    <t>process_name</t>
  </si>
  <si>
    <t>进程名称</t>
  </si>
  <si>
    <t>protocol</t>
  </si>
  <si>
    <t>协议</t>
  </si>
  <si>
    <t>request_size</t>
  </si>
  <si>
    <t>发送包的大小</t>
  </si>
  <si>
    <t>响应包的大小</t>
  </si>
  <si>
    <t>src_mac</t>
  </si>
  <si>
    <t>来源IP的 Mac 地址</t>
  </si>
  <si>
    <t>usergroup</t>
  </si>
  <si>
    <t>用户组</t>
  </si>
  <si>
    <t>用户名</t>
  </si>
  <si>
    <t>动作</t>
  </si>
  <si>
    <t>http_method</t>
  </si>
  <si>
    <t>请求方法</t>
  </si>
  <si>
    <t>occurrence</t>
  </si>
  <si>
    <t>发生次数</t>
  </si>
  <si>
    <t>policy_name</t>
  </si>
  <si>
    <t>策略名称</t>
  </si>
  <si>
    <t>query_parameter</t>
  </si>
  <si>
    <t>请求参数</t>
  </si>
  <si>
    <t>响应包大小</t>
  </si>
  <si>
    <t>response_time</t>
  </si>
  <si>
    <t>响应时间</t>
  </si>
  <si>
    <t>result_code</t>
  </si>
  <si>
    <t>处理结果</t>
  </si>
  <si>
    <t>rule_name</t>
  </si>
  <si>
    <t>规则名称</t>
  </si>
  <si>
    <t>rule_type</t>
  </si>
  <si>
    <t>攻击类型</t>
  </si>
  <si>
    <t>server_group</t>
  </si>
  <si>
    <t>服务器组名</t>
  </si>
  <si>
    <t>url</t>
  </si>
  <si>
    <t>URL地址</t>
  </si>
  <si>
    <t>X-Forwarded-For</t>
  </si>
  <si>
    <t>http请求头中的X-Forwarded-For值</t>
  </si>
  <si>
    <t>application_type</t>
  </si>
  <si>
    <t>应用类型,主机，数据库，网络设备，安全设备，web服务等</t>
  </si>
  <si>
    <t>cookie</t>
  </si>
  <si>
    <t>浏览器缓存</t>
  </si>
  <si>
    <t>请求方法,GET、POST等</t>
  </si>
  <si>
    <t>http_referer</t>
  </si>
  <si>
    <t>来源页面</t>
  </si>
  <si>
    <t>请求数据包大小</t>
  </si>
  <si>
    <t>security_uuid</t>
  </si>
  <si>
    <t>web用户的唯一标识</t>
  </si>
  <si>
    <t>status</t>
  </si>
  <si>
    <t>访问状态（200、404等等）</t>
  </si>
  <si>
    <t>请求页面</t>
  </si>
  <si>
    <t>url_type</t>
  </si>
  <si>
    <t>URL类型</t>
  </si>
  <si>
    <t>user_agent</t>
  </si>
  <si>
    <t>UA</t>
  </si>
  <si>
    <t>cwd</t>
  </si>
  <si>
    <t>路径</t>
  </si>
  <si>
    <t>inst_name</t>
  </si>
  <si>
    <t>实例名</t>
  </si>
  <si>
    <t>process_cmdline</t>
  </si>
  <si>
    <t>命令</t>
  </si>
  <si>
    <t>sso_name</t>
  </si>
  <si>
    <t>主帐号</t>
  </si>
  <si>
    <t>disk_size</t>
  </si>
  <si>
    <t>磁盘大小</t>
  </si>
  <si>
    <t>系统日志ID</t>
  </si>
  <si>
    <t>file_access_privilege</t>
  </si>
  <si>
    <t>文件访问权限</t>
  </si>
  <si>
    <t>file_access_time</t>
  </si>
  <si>
    <t>文件访问时间</t>
  </si>
  <si>
    <t>file_create_time</t>
  </si>
  <si>
    <t>文件创建时间</t>
  </si>
  <si>
    <t>file_hash</t>
  </si>
  <si>
    <t>文件HASH值</t>
  </si>
  <si>
    <t>file_id</t>
  </si>
  <si>
    <t>文件ID</t>
  </si>
  <si>
    <t>file_modify_time</t>
  </si>
  <si>
    <t>文件修改时间</t>
  </si>
  <si>
    <t>file_name</t>
  </si>
  <si>
    <t>文件名</t>
  </si>
  <si>
    <t>file_path</t>
  </si>
  <si>
    <t>文件路径</t>
  </si>
  <si>
    <t>file_size</t>
  </si>
  <si>
    <t>文件大小</t>
  </si>
  <si>
    <t>file_system_type</t>
  </si>
  <si>
    <t>文件系统类型</t>
  </si>
  <si>
    <t>file_type</t>
  </si>
  <si>
    <t>文件类型</t>
  </si>
  <si>
    <t>log_keyword</t>
  </si>
  <si>
    <t>日志关键字</t>
  </si>
  <si>
    <t>login_type</t>
  </si>
  <si>
    <t>登录类型</t>
  </si>
  <si>
    <t>operation_action</t>
  </si>
  <si>
    <t>操作内容</t>
  </si>
  <si>
    <t>operation_target</t>
  </si>
  <si>
    <t>操作对象</t>
  </si>
  <si>
    <t xml:space="preserve">operation_type </t>
  </si>
  <si>
    <t>操作类型</t>
  </si>
  <si>
    <t>os_type</t>
  </si>
  <si>
    <t>操作系统类型</t>
  </si>
  <si>
    <t>静态补全</t>
  </si>
  <si>
    <t>pid</t>
  </si>
  <si>
    <t>进程ID</t>
  </si>
  <si>
    <t>ppid</t>
  </si>
  <si>
    <t>父进程ID</t>
  </si>
  <si>
    <t>pprocess_cmdline</t>
  </si>
  <si>
    <t>父进程执行命令</t>
  </si>
  <si>
    <t>pprocess_name</t>
  </si>
  <si>
    <t>父进程名</t>
  </si>
  <si>
    <t>执行命令</t>
  </si>
  <si>
    <t>share_local_path</t>
  </si>
  <si>
    <t>共享路径</t>
  </si>
  <si>
    <t>share_name</t>
  </si>
  <si>
    <t>共享名称</t>
  </si>
  <si>
    <t>su_username</t>
  </si>
  <si>
    <t>su的账户名</t>
  </si>
  <si>
    <t>user_group</t>
  </si>
  <si>
    <t>用户组名</t>
  </si>
  <si>
    <t>user_group_id</t>
  </si>
  <si>
    <t>用户组ID</t>
  </si>
  <si>
    <t>user_home_path</t>
  </si>
  <si>
    <t>用户主目录</t>
  </si>
  <si>
    <t>user_id</t>
  </si>
  <si>
    <t>用户ID</t>
  </si>
  <si>
    <t>user_shell_path</t>
  </si>
  <si>
    <t>用户脚本路径</t>
  </si>
  <si>
    <t>dst_serivce</t>
  </si>
  <si>
    <t>目的服务</t>
  </si>
  <si>
    <t>src_service</t>
  </si>
  <si>
    <t>源服务</t>
  </si>
  <si>
    <t>attack</t>
  </si>
  <si>
    <t>攻击？待定字段</t>
  </si>
  <si>
    <t>breaking_sighn</t>
  </si>
  <si>
    <t>阻断标志</t>
  </si>
  <si>
    <t>service</t>
  </si>
  <si>
    <t>服务</t>
  </si>
  <si>
    <t>attack_direction</t>
  </si>
  <si>
    <t>攻击方向</t>
  </si>
  <si>
    <t>bps</t>
  </si>
  <si>
    <t>比特率</t>
  </si>
  <si>
    <t>event_type</t>
  </si>
  <si>
    <t>事件类型</t>
  </si>
  <si>
    <t>logtype</t>
  </si>
  <si>
    <t>日志类型</t>
  </si>
  <si>
    <t>pps</t>
  </si>
  <si>
    <t>包转发率</t>
  </si>
  <si>
    <t>状态</t>
  </si>
  <si>
    <t>honeypot_region</t>
  </si>
  <si>
    <t>内外网标识</t>
  </si>
  <si>
    <t>resource_id</t>
  </si>
  <si>
    <t>资源ID</t>
  </si>
  <si>
    <t>resource_name</t>
  </si>
  <si>
    <t>资源名称</t>
  </si>
  <si>
    <t>scan_result</t>
  </si>
  <si>
    <t xml:space="preserve">扫描结果 </t>
  </si>
  <si>
    <t>scan_result_desc</t>
  </si>
  <si>
    <t>扫描结果描述</t>
  </si>
  <si>
    <t>从账号</t>
  </si>
  <si>
    <t>cncve_id</t>
  </si>
  <si>
    <t>CN漏洞编号</t>
  </si>
  <si>
    <t>cve_id</t>
  </si>
  <si>
    <t>漏洞CVE编号</t>
  </si>
  <si>
    <t>solution</t>
  </si>
  <si>
    <t>漏洞解决方案</t>
  </si>
  <si>
    <t>task_id</t>
  </si>
  <si>
    <t>扫描任务信息</t>
  </si>
  <si>
    <t>vuln_description</t>
  </si>
  <si>
    <t>漏洞描述</t>
  </si>
  <si>
    <t>vuln_name</t>
  </si>
  <si>
    <t>漏洞名称</t>
  </si>
  <si>
    <t>vuln_type</t>
  </si>
  <si>
    <t>漏洞类型</t>
  </si>
  <si>
    <t>item_domain</t>
  </si>
  <si>
    <t>系统类型</t>
  </si>
  <si>
    <t>item_name</t>
  </si>
  <si>
    <t>检查任务名称</t>
  </si>
  <si>
    <t>item_no</t>
  </si>
  <si>
    <t>检查任务id</t>
  </si>
  <si>
    <t>item_type</t>
  </si>
  <si>
    <t>检查任务类型</t>
  </si>
  <si>
    <t>任务号</t>
  </si>
  <si>
    <t>tool_task_id</t>
  </si>
  <si>
    <t>工具任务id</t>
  </si>
  <si>
    <t>配置合规的类型</t>
  </si>
  <si>
    <t>dst_interface</t>
  </si>
  <si>
    <t>目的地址接口</t>
  </si>
  <si>
    <t>src_interface</t>
  </si>
  <si>
    <t>源地址接口</t>
  </si>
  <si>
    <t>av_type</t>
  </si>
  <si>
    <t>类别</t>
  </si>
  <si>
    <t>class_type</t>
  </si>
  <si>
    <t>类型</t>
  </si>
  <si>
    <t>detection_source</t>
  </si>
  <si>
    <t>检测源</t>
  </si>
  <si>
    <t>fist_operation</t>
  </si>
  <si>
    <t>策略设置的首选操作,如:已清除</t>
  </si>
  <si>
    <t>出现次数</t>
  </si>
  <si>
    <t xml:space="preserve">risk_name </t>
  </si>
  <si>
    <t>风险名称</t>
  </si>
  <si>
    <t>risk_operation</t>
  </si>
  <si>
    <t>检测到风险后执行的操作,如:已清除</t>
  </si>
  <si>
    <t>sec_operation</t>
  </si>
  <si>
    <t>策略设置的次选操作,如:已隔离</t>
  </si>
  <si>
    <t>domain_id</t>
  </si>
  <si>
    <t>审计应用编码</t>
  </si>
  <si>
    <t>person_area_id</t>
  </si>
  <si>
    <t xml:space="preserve">自然人地区ID                  </t>
  </si>
  <si>
    <t>person_area_name</t>
  </si>
  <si>
    <t xml:space="preserve">自然人地区名称                  </t>
  </si>
  <si>
    <t>client_area_id</t>
  </si>
  <si>
    <t>客户端段区域ID</t>
  </si>
  <si>
    <t>operate_type_id</t>
  </si>
  <si>
    <t xml:space="preserve">操作类型ID                      </t>
  </si>
  <si>
    <t>operation_type</t>
  </si>
  <si>
    <t xml:space="preserve">操作类型名称                      </t>
  </si>
  <si>
    <t xml:space="preserve">操作内容                        </t>
  </si>
  <si>
    <t>task_no</t>
  </si>
  <si>
    <t>工单号</t>
  </si>
  <si>
    <t>is_login_byfoura</t>
  </si>
  <si>
    <t>是否通过4A登录</t>
  </si>
  <si>
    <t>round_type</t>
  </si>
  <si>
    <t xml:space="preserve">应用绕行方式 </t>
  </si>
  <si>
    <t>is_work_time</t>
  </si>
  <si>
    <t xml:space="preserve">是否工作时间段 1是 0不是              </t>
  </si>
  <si>
    <t>is_work_day</t>
  </si>
  <si>
    <t xml:space="preserve">是否工作日     1是 0不是                </t>
  </si>
  <si>
    <t>patch_name</t>
  </si>
  <si>
    <t>补丁名称</t>
  </si>
  <si>
    <t>patch_description</t>
  </si>
  <si>
    <t>补丁描述</t>
  </si>
  <si>
    <t>补丁用途</t>
  </si>
  <si>
    <t>fit_asset</t>
  </si>
  <si>
    <t>适用资产类型</t>
  </si>
  <si>
    <t>补丁状态,已安装、未安装、安装失败</t>
  </si>
  <si>
    <t>patch_source</t>
  </si>
  <si>
    <t>补丁来源</t>
  </si>
  <si>
    <t>发生（攻击）次数</t>
  </si>
  <si>
    <t>attack_type</t>
  </si>
  <si>
    <t>start_time</t>
  </si>
  <si>
    <t>攻击开始时间</t>
  </si>
  <si>
    <t>end_time</t>
  </si>
  <si>
    <t>攻击结束时间</t>
  </si>
  <si>
    <t>攻击持续时间</t>
  </si>
  <si>
    <t>dstport_changed</t>
  </si>
  <si>
    <t>目的端口变更</t>
  </si>
  <si>
    <t>total_package_flow</t>
  </si>
  <si>
    <t>总包流量</t>
  </si>
  <si>
    <t>peak_package_flow</t>
  </si>
  <si>
    <t>峰值包流量</t>
  </si>
  <si>
    <t>total_byte_flow</t>
  </si>
  <si>
    <t>总字节流量</t>
  </si>
  <si>
    <t>peak_byte_flow</t>
  </si>
  <si>
    <t>峰值字节流量</t>
  </si>
  <si>
    <t>brand</t>
  </si>
  <si>
    <t>品牌</t>
  </si>
  <si>
    <t>browser_client_id</t>
  </si>
  <si>
    <t>浏览器分配ID</t>
  </si>
  <si>
    <t>bussiness_scenario</t>
  </si>
  <si>
    <t>业务环节</t>
  </si>
  <si>
    <t>cellphone_no</t>
  </si>
  <si>
    <t>手机号码</t>
  </si>
  <si>
    <t>sec_uid</t>
  </si>
  <si>
    <t>coupon_name</t>
  </si>
  <si>
    <t>优惠券名称</t>
  </si>
  <si>
    <t>event_channel</t>
  </si>
  <si>
    <t>事件渠道</t>
  </si>
  <si>
    <t>src_event_type</t>
  </si>
  <si>
    <t>风控事件类型</t>
  </si>
  <si>
    <t>openid</t>
  </si>
  <si>
    <t>Openid</t>
  </si>
  <si>
    <t>order_amount</t>
  </si>
  <si>
    <t>订单商品金额</t>
  </si>
  <si>
    <t>order_cellphone_no</t>
  </si>
  <si>
    <t>收货人手机号码</t>
  </si>
  <si>
    <t>order_channel</t>
  </si>
  <si>
    <t>下单渠道</t>
  </si>
  <si>
    <t>order_no</t>
  </si>
  <si>
    <t>订单号</t>
  </si>
  <si>
    <t>order_qty</t>
  </si>
  <si>
    <t>订单商品数量</t>
  </si>
  <si>
    <t>order_type</t>
  </si>
  <si>
    <t>订单类型</t>
  </si>
  <si>
    <t>privilege_goods_id</t>
  </si>
  <si>
    <t>特权商品号</t>
  </si>
  <si>
    <t>receipt_address</t>
  </si>
  <si>
    <t>收货地址</t>
  </si>
  <si>
    <t>restaurant_name</t>
  </si>
  <si>
    <t>餐厅名</t>
  </si>
  <si>
    <t>main_acct_status_id</t>
  </si>
  <si>
    <t>system</t>
  </si>
  <si>
    <t>业务系统</t>
  </si>
  <si>
    <t>event_timestamp</t>
  </si>
  <si>
    <t>事件发生时间</t>
  </si>
  <si>
    <t>goods_name</t>
  </si>
  <si>
    <t>商品名称</t>
  </si>
  <si>
    <t>agenda_name</t>
  </si>
  <si>
    <t>规则组名</t>
  </si>
  <si>
    <t>alias_score</t>
  </si>
  <si>
    <t>规则评分</t>
  </si>
  <si>
    <t>browser_fingerprint_id</t>
  </si>
  <si>
    <t>浏览器指纹ID</t>
  </si>
  <si>
    <t>ch_agenda_name</t>
  </si>
  <si>
    <t>规则组名称（中文）</t>
  </si>
  <si>
    <t>ch_bussiness_scenario</t>
  </si>
  <si>
    <t>业务环节（中文）</t>
  </si>
  <si>
    <t>ch_event_channel</t>
  </si>
  <si>
    <t>事件渠道（中文）</t>
  </si>
  <si>
    <t>ch_event_type</t>
  </si>
  <si>
    <t>事件类型（中文）</t>
  </si>
  <si>
    <t>ch_system</t>
  </si>
  <si>
    <t>业务系统（中文）</t>
  </si>
  <si>
    <t>cost_time</t>
  </si>
  <si>
    <t>风控开销</t>
  </si>
  <si>
    <t>count</t>
  </si>
  <si>
    <t>命中规则数</t>
  </si>
  <si>
    <t>decision</t>
  </si>
  <si>
    <t>是否返回分值</t>
  </si>
  <si>
    <t>eval_suggest</t>
  </si>
  <si>
    <t>事件处理建议</t>
  </si>
  <si>
    <t>eval_timestamp</t>
  </si>
  <si>
    <t>事件评估时间</t>
  </si>
  <si>
    <t>事件编号</t>
  </si>
  <si>
    <t>flag</t>
  </si>
  <si>
    <t>生效规则组标记</t>
  </si>
  <si>
    <t>login_channel</t>
  </si>
  <si>
    <t>登陆渠道</t>
  </si>
  <si>
    <t>login_timestamp</t>
  </si>
  <si>
    <t>登陆时间</t>
  </si>
  <si>
    <t>login_way</t>
  </si>
  <si>
    <t>认证方式</t>
  </si>
  <si>
    <t>message</t>
  </si>
  <si>
    <t>接口错误消息</t>
  </si>
  <si>
    <t>mtype</t>
  </si>
  <si>
    <t>order_timestamp</t>
  </si>
  <si>
    <t>订单时间</t>
  </si>
  <si>
    <t>rule</t>
  </si>
  <si>
    <t>触发规则的记录</t>
  </si>
  <si>
    <t>rules</t>
  </si>
  <si>
    <t>触发规则组的记录</t>
  </si>
  <si>
    <t>score</t>
  </si>
  <si>
    <t>规则组转化后总得分</t>
  </si>
  <si>
    <t>source</t>
  </si>
  <si>
    <t>名单来源</t>
  </si>
  <si>
    <t>timestamp</t>
  </si>
  <si>
    <t>请求时间戳</t>
  </si>
  <si>
    <t>app_version</t>
  </si>
  <si>
    <t>APP程序版本信息</t>
  </si>
  <si>
    <t>源mac地址</t>
  </si>
  <si>
    <t>device_fingerprint_id</t>
  </si>
  <si>
    <t>设备指纹信息</t>
  </si>
  <si>
    <t>device_simulator</t>
  </si>
  <si>
    <t>设备是否是模拟器</t>
  </si>
  <si>
    <t>network_type</t>
  </si>
  <si>
    <t>网络状态</t>
  </si>
  <si>
    <t>sensor</t>
  </si>
  <si>
    <t>陀螺仪数据</t>
  </si>
  <si>
    <t>token_id</t>
  </si>
  <si>
    <t>Tokenid</t>
  </si>
  <si>
    <t>device_vm</t>
  </si>
  <si>
    <t>设备是否是虚拟机</t>
  </si>
  <si>
    <t>td_id</t>
  </si>
  <si>
    <t>TalkingData id</t>
  </si>
  <si>
    <t>app_id</t>
  </si>
  <si>
    <t>APP ID</t>
  </si>
  <si>
    <t>device_client_id</t>
  </si>
  <si>
    <t>设备唯一标识</t>
  </si>
  <si>
    <t>resultSource</t>
  </si>
  <si>
    <t>结果来源标识</t>
  </si>
  <si>
    <t>resultdata</t>
  </si>
  <si>
    <t>结果类数据</t>
  </si>
  <si>
    <t>result_id</t>
  </si>
  <si>
    <t>结果编号</t>
  </si>
  <si>
    <t>result_des</t>
  </si>
  <si>
    <t>结果英文描述</t>
  </si>
  <si>
    <t>store_code</t>
  </si>
  <si>
    <t>餐厅门店编码</t>
  </si>
  <si>
    <t>store_address</t>
  </si>
  <si>
    <t>餐厅门店地址</t>
  </si>
  <si>
    <t>store_status</t>
  </si>
  <si>
    <t>餐厅门店状态</t>
  </si>
  <si>
    <t>store_lng</t>
  </si>
  <si>
    <t>餐厅门店经度</t>
  </si>
  <si>
    <t>store_lat</t>
  </si>
  <si>
    <t>餐厅门店维度</t>
  </si>
  <si>
    <t>store_city</t>
  </si>
  <si>
    <t>餐厅门店城市</t>
  </si>
  <si>
    <t>order_date</t>
  </si>
  <si>
    <t>订餐时间</t>
  </si>
  <si>
    <t>order_items_number</t>
  </si>
  <si>
    <t>产品项数量</t>
  </si>
  <si>
    <t>order_promise_time</t>
  </si>
  <si>
    <t>需要送达时间</t>
  </si>
  <si>
    <t>order_is_booking</t>
  </si>
  <si>
    <t>是否预约单</t>
  </si>
  <si>
    <t>order_booking_date</t>
  </si>
  <si>
    <t>预约时间</t>
  </si>
  <si>
    <t>order_address</t>
  </si>
  <si>
    <t>送达地址</t>
  </si>
  <si>
    <t>house_number</t>
  </si>
  <si>
    <t>门牌号</t>
  </si>
  <si>
    <t>order_contacts_name</t>
  </si>
  <si>
    <t>联系人</t>
  </si>
  <si>
    <t>order_contacts_phone</t>
  </si>
  <si>
    <t>联系手机号</t>
  </si>
  <si>
    <t>order_trans_type</t>
  </si>
  <si>
    <t>网上支付方式</t>
  </si>
  <si>
    <t>order_is_test</t>
  </si>
  <si>
    <t>是否是测试单</t>
  </si>
  <si>
    <t>order_is_big</t>
  </si>
  <si>
    <t>是否大单</t>
  </si>
  <si>
    <t>order_pay_channel</t>
  </si>
  <si>
    <t>支付渠道</t>
  </si>
  <si>
    <t>order_coordinate_x</t>
  </si>
  <si>
    <r>
      <rPr>
        <sz val="11"/>
        <color theme="1"/>
        <rFont val="微软雅黑"/>
        <family val="2"/>
        <charset val="134"/>
      </rPr>
      <t>用户订单X</t>
    </r>
    <r>
      <rPr>
        <sz val="11"/>
        <rFont val="微软雅黑"/>
        <family val="2"/>
        <charset val="134"/>
      </rPr>
      <t>坐标</t>
    </r>
  </si>
  <si>
    <t>order_coordinate_y</t>
  </si>
  <si>
    <r>
      <rPr>
        <sz val="11"/>
        <color theme="1"/>
        <rFont val="微软雅黑"/>
        <family val="2"/>
        <charset val="134"/>
      </rPr>
      <t>用户订单Y</t>
    </r>
    <r>
      <rPr>
        <sz val="11"/>
        <rFont val="微软雅黑"/>
        <family val="2"/>
        <charset val="134"/>
      </rPr>
      <t>坐标</t>
    </r>
  </si>
  <si>
    <t>order_booking_type</t>
  </si>
  <si>
    <t>预约类型</t>
  </si>
  <si>
    <t>order_channel_id</t>
  </si>
  <si>
    <t>订单渠道（新渠道定义规则）</t>
  </si>
  <si>
    <t>street_name</t>
  </si>
  <si>
    <r>
      <rPr>
        <sz val="11"/>
        <color indexed="8"/>
        <rFont val="微软雅黑"/>
        <family val="2"/>
        <charset val="134"/>
      </rPr>
      <t>街道地址(地址1、主地址)</t>
    </r>
  </si>
  <si>
    <t>user_ticket</t>
  </si>
  <si>
    <t>用户ticket</t>
  </si>
  <si>
    <t>user_code</t>
  </si>
  <si>
    <t>userCode</t>
  </si>
  <si>
    <t>distance</t>
  </si>
  <si>
    <r>
      <rPr>
        <sz val="11"/>
        <rFont val="微软雅黑"/>
        <family val="2"/>
        <charset val="134"/>
      </rPr>
      <t>下单点和餐厅的距离,单位:米</t>
    </r>
  </si>
  <si>
    <t>time_distance</t>
  </si>
  <si>
    <r>
      <rPr>
        <sz val="11"/>
        <rFont val="微软雅黑"/>
        <family val="2"/>
        <charset val="134"/>
      </rPr>
      <t>步行到餐厅时间,单位:分</t>
    </r>
  </si>
  <si>
    <t>pack_type</t>
  </si>
  <si>
    <r>
      <rPr>
        <sz val="11"/>
        <rFont val="微软雅黑"/>
        <family val="2"/>
        <charset val="134"/>
      </rPr>
      <t>打包方式</t>
    </r>
  </si>
  <si>
    <t>goods_set</t>
  </si>
  <si>
    <t>订单商品集合</t>
  </si>
  <si>
    <t>order_uuid</t>
  </si>
  <si>
    <r>
      <rPr>
        <sz val="11"/>
        <color theme="1"/>
        <rFont val="微软雅黑"/>
        <family val="2"/>
        <charset val="134"/>
      </rPr>
      <t>UUID</t>
    </r>
    <r>
      <rPr>
        <sz val="11"/>
        <rFont val="微软雅黑"/>
        <family val="2"/>
        <charset val="134"/>
      </rPr>
      <t>生成</t>
    </r>
  </si>
  <si>
    <t>order_id</t>
  </si>
  <si>
    <r>
      <rPr>
        <sz val="11"/>
        <rFont val="微软雅黑"/>
        <family val="2"/>
        <charset val="134"/>
      </rPr>
      <t>订单Id</t>
    </r>
  </si>
  <si>
    <t>goods_price</t>
  </si>
  <si>
    <t>原始价格</t>
  </si>
  <si>
    <t>goods_real_price</t>
  </si>
  <si>
    <t>优惠后价格</t>
  </si>
  <si>
    <t>goods_qty</t>
  </si>
  <si>
    <t>数量</t>
  </si>
  <si>
    <t>goods_class_id</t>
  </si>
  <si>
    <r>
      <rPr>
        <sz val="11"/>
        <rFont val="微软雅黑"/>
        <family val="2"/>
        <charset val="134"/>
      </rPr>
      <t>类别id</t>
    </r>
  </si>
  <si>
    <t>goods_item_type</t>
  </si>
  <si>
    <t>产品项类型</t>
  </si>
  <si>
    <t>meal_id</t>
  </si>
  <si>
    <r>
      <rPr>
        <sz val="11"/>
        <rFont val="微软雅黑"/>
        <family val="2"/>
        <charset val="134"/>
      </rPr>
      <t>套餐id</t>
    </r>
  </si>
  <si>
    <t>pmid</t>
  </si>
  <si>
    <t>systemId</t>
  </si>
  <si>
    <t>meal_deal_id</t>
  </si>
  <si>
    <r>
      <rPr>
        <sz val="11"/>
        <rFont val="微软雅黑"/>
        <family val="2"/>
        <charset val="134"/>
      </rPr>
      <t>套餐项id</t>
    </r>
  </si>
  <si>
    <t>goods_group_name</t>
  </si>
  <si>
    <t>产品组</t>
  </si>
  <si>
    <t>goods_ch_name</t>
  </si>
  <si>
    <t>中文名</t>
  </si>
  <si>
    <t>goods_en_name</t>
  </si>
  <si>
    <t>英文名</t>
  </si>
  <si>
    <t>coupon_type</t>
  </si>
  <si>
    <t>优惠类型</t>
  </si>
  <si>
    <t>promotion_code</t>
  </si>
  <si>
    <r>
      <rPr>
        <sz val="11"/>
        <rFont val="微软雅黑"/>
        <family val="2"/>
        <charset val="134"/>
      </rPr>
      <t>优惠Code</t>
    </r>
  </si>
  <si>
    <t>promotion_percent</t>
  </si>
  <si>
    <t>优惠百分比</t>
  </si>
  <si>
    <t>promotion_id</t>
  </si>
  <si>
    <r>
      <rPr>
        <sz val="11"/>
        <rFont val="微软雅黑"/>
        <family val="2"/>
        <charset val="134"/>
      </rPr>
      <t>优惠Id</t>
    </r>
  </si>
  <si>
    <t>coupon_code</t>
  </si>
  <si>
    <t>优惠代码</t>
  </si>
  <si>
    <t>menu_id</t>
  </si>
  <si>
    <r>
      <rPr>
        <sz val="11"/>
        <rFont val="微软雅黑"/>
        <family val="2"/>
        <charset val="134"/>
      </rPr>
      <t>菜单Id</t>
    </r>
  </si>
  <si>
    <t>link_id</t>
  </si>
  <si>
    <t>同类产品的唯一编号</t>
  </si>
  <si>
    <t>cd_sys_id</t>
  </si>
  <si>
    <r>
      <rPr>
        <sz val="11"/>
        <rFont val="微软雅黑"/>
        <family val="2"/>
        <charset val="134"/>
      </rPr>
      <t>优惠产品对应的打折产品ID</t>
    </r>
  </si>
  <si>
    <t>promotion_amount</t>
  </si>
  <si>
    <t>优惠金额</t>
  </si>
  <si>
    <t>字段名称</t>
  </si>
  <si>
    <t>说明</t>
  </si>
  <si>
    <t>补全方式</t>
  </si>
  <si>
    <t>action_result</t>
  </si>
  <si>
    <t>日志行为结果</t>
  </si>
  <si>
    <t>collect_ip</t>
  </si>
  <si>
    <t>采集IP</t>
  </si>
  <si>
    <t>collect_time</t>
  </si>
  <si>
    <t>日志采集时间</t>
  </si>
  <si>
    <t>create_time</t>
  </si>
  <si>
    <t>日志发生时间</t>
  </si>
  <si>
    <t>event_category_behavior</t>
  </si>
  <si>
    <t>日志行为分类</t>
  </si>
  <si>
    <t>dst_asset_name</t>
  </si>
  <si>
    <t>目的IP地址资产名</t>
  </si>
  <si>
    <t>动态补全</t>
  </si>
  <si>
    <t>dst_asset_type</t>
  </si>
  <si>
    <t>目的IP地址资产类型</t>
  </si>
  <si>
    <t>dst_asset_value</t>
  </si>
  <si>
    <t>目的IP地址资产价值</t>
  </si>
  <si>
    <t>dst_business_system</t>
  </si>
  <si>
    <t>目的IP地址业务系统</t>
  </si>
  <si>
    <t>dst_city</t>
  </si>
  <si>
    <t>目的IP地址所属市</t>
  </si>
  <si>
    <t>dst_country</t>
  </si>
  <si>
    <t>目的IP地址所属国家</t>
  </si>
  <si>
    <t>dst_ip</t>
  </si>
  <si>
    <t>目的IP地址</t>
  </si>
  <si>
    <t>dst_network_domain</t>
  </si>
  <si>
    <t>目的IP地址网络域</t>
  </si>
  <si>
    <t>dst_owner</t>
  </si>
  <si>
    <t>目的IP地址资产责任人</t>
  </si>
  <si>
    <t>dst_port</t>
  </si>
  <si>
    <t>目的IP地址端口</t>
  </si>
  <si>
    <t>dst_province</t>
  </si>
  <si>
    <t>目的IP地址所属省份</t>
  </si>
  <si>
    <t>event_category_object</t>
  </si>
  <si>
    <t>日志目标对象分类</t>
  </si>
  <si>
    <t>eqpt_asset_type</t>
  </si>
  <si>
    <t>设备IP地址资产类型</t>
  </si>
  <si>
    <t>eqpt_asset_value</t>
  </si>
  <si>
    <t>设备IP地址资产价值</t>
  </si>
  <si>
    <t>eqpt_business_system</t>
  </si>
  <si>
    <t>设备IP地址业务系统</t>
  </si>
  <si>
    <t>eqpt_device_type</t>
  </si>
  <si>
    <t>设备分类</t>
  </si>
  <si>
    <t>eqpt_ip</t>
  </si>
  <si>
    <t>设备IP地址</t>
  </si>
  <si>
    <t>eqpt_name</t>
  </si>
  <si>
    <t>设备名称</t>
  </si>
  <si>
    <t>eqpt_network_domain</t>
  </si>
  <si>
    <t>设备IP地址网络域</t>
  </si>
  <si>
    <t>eqpt_owner</t>
  </si>
  <si>
    <t>设备IP地址资产责任人</t>
  </si>
  <si>
    <t>id</t>
  </si>
  <si>
    <t>日志编号</t>
  </si>
  <si>
    <t>priority</t>
  </si>
  <si>
    <t>日志严重级别</t>
  </si>
  <si>
    <t>severity</t>
  </si>
  <si>
    <t>威胁等级</t>
  </si>
  <si>
    <t>event_category_technique</t>
  </si>
  <si>
    <t>日志技术分类</t>
  </si>
  <si>
    <t>src_asset_name</t>
  </si>
  <si>
    <t>来源IP地址资产名</t>
  </si>
  <si>
    <t>src_asset_type</t>
  </si>
  <si>
    <t>来源IP地址资产类型</t>
  </si>
  <si>
    <t>src_asset_value</t>
  </si>
  <si>
    <t>来源IP地址资产价值</t>
  </si>
  <si>
    <t>src_business_system</t>
  </si>
  <si>
    <t>来源IP地址业务系统</t>
  </si>
  <si>
    <t>src_city</t>
  </si>
  <si>
    <t>来源IP地址所属市</t>
  </si>
  <si>
    <t>src_country</t>
  </si>
  <si>
    <t>来源IP地址所属国家</t>
  </si>
  <si>
    <t>src_ip</t>
  </si>
  <si>
    <t>来源IP地址</t>
  </si>
  <si>
    <t>src_network_domain</t>
  </si>
  <si>
    <t>来源IP地址网络域</t>
  </si>
  <si>
    <t>src_owner</t>
  </si>
  <si>
    <t>来源IP地址资产责任人</t>
  </si>
  <si>
    <t>src_port</t>
  </si>
  <si>
    <t>来源IP地址端口</t>
  </si>
  <si>
    <t>src_province</t>
  </si>
  <si>
    <t>来源IP地址所属省份</t>
  </si>
  <si>
    <t>summary</t>
  </si>
  <si>
    <t>日志概要</t>
  </si>
  <si>
    <t>vendor</t>
  </si>
  <si>
    <t>厂商</t>
  </si>
  <si>
    <t>静/动态补全</t>
  </si>
  <si>
    <t>raw_log</t>
  </si>
  <si>
    <t>原始日志正文</t>
  </si>
  <si>
    <t>src_asset_dept</t>
  </si>
  <si>
    <t>来源IP地址资产所属部门名称</t>
  </si>
  <si>
    <t>dst_asset_dept</t>
  </si>
  <si>
    <t>目的IP地址资产所属部门名称</t>
  </si>
  <si>
    <t>eqpt_asset_dept</t>
  </si>
  <si>
    <t>设备IP地址资产所属部门名称</t>
  </si>
  <si>
    <t>main_acct_id</t>
  </si>
  <si>
    <t xml:space="preserve">主帐号ID                    </t>
  </si>
  <si>
    <t xml:space="preserve">主帐号名称                    </t>
  </si>
  <si>
    <t xml:space="preserve">主帐号状态ID                  </t>
  </si>
  <si>
    <t>main_acct_status</t>
  </si>
  <si>
    <t xml:space="preserve">主帐号状态名称                  </t>
  </si>
  <si>
    <t>sub_acct_id</t>
  </si>
  <si>
    <t xml:space="preserve">从帐号ID                    </t>
  </si>
  <si>
    <t>sub_acct_name</t>
  </si>
  <si>
    <t xml:space="preserve">从帐号名称                    </t>
  </si>
  <si>
    <t>person_name</t>
  </si>
  <si>
    <t xml:space="preserve">自然人姓名                    </t>
  </si>
  <si>
    <t>person_status_id</t>
  </si>
  <si>
    <t xml:space="preserve">自然人状态ID                  </t>
  </si>
  <si>
    <t>person_status</t>
  </si>
  <si>
    <t xml:space="preserve">自然人状态名称                  </t>
  </si>
  <si>
    <t>person_org_id</t>
  </si>
  <si>
    <t xml:space="preserve">自然人组织机构ID                </t>
  </si>
  <si>
    <t>person_org_name</t>
  </si>
  <si>
    <t xml:space="preserve">自然人组织机构名称                </t>
  </si>
  <si>
    <t>审计相关的日志使用'共同字段-UEBA',目前有57个共同字段,其中前46个字段与'共同字段'相同</t>
  </si>
  <si>
    <t>重要说明</t>
  </si>
  <si>
    <t>事件部份字段与共同字段相同.
故此处也是引用方式.
为方便核对.我没改《序号》。</t>
  </si>
  <si>
    <t>event_name</t>
  </si>
  <si>
    <t>事件名称</t>
  </si>
  <si>
    <t>event_technique_type</t>
  </si>
  <si>
    <t>事件技术分类</t>
  </si>
  <si>
    <t>event_model_source</t>
  </si>
  <si>
    <t>事件来源</t>
  </si>
  <si>
    <t>event_nums</t>
  </si>
  <si>
    <t>原始日志条数</t>
  </si>
  <si>
    <t>alarm_first_time</t>
  </si>
  <si>
    <t>原始日志首次时间</t>
  </si>
  <si>
    <t>alarm_last_time</t>
  </si>
  <si>
    <t>原始日志最后时间</t>
  </si>
  <si>
    <t>org_log_id</t>
  </si>
  <si>
    <t>原始日志的ID</t>
  </si>
  <si>
    <t>warn_status</t>
  </si>
  <si>
    <t>处置状态（0:待处理,1:处理中,2:处理完毕）</t>
  </si>
  <si>
    <t>event_description</t>
  </si>
  <si>
    <t>事件详细描述</t>
  </si>
  <si>
    <t>focus_point</t>
  </si>
  <si>
    <t>关注点</t>
  </si>
  <si>
    <t>focus_content</t>
  </si>
  <si>
    <t>关注内容</t>
  </si>
  <si>
    <t>ticket_id</t>
  </si>
  <si>
    <t>process_time</t>
  </si>
  <si>
    <t>处置时间</t>
  </si>
  <si>
    <t>process_type</t>
  </si>
  <si>
    <t>处置方式(0:忽略告警,1:工单处理,2:设备自动阻拦,3:调整预警级别)</t>
  </si>
  <si>
    <t>tag</t>
  </si>
  <si>
    <t>标签</t>
  </si>
  <si>
    <t>event_device_type</t>
  </si>
  <si>
    <t>事件设备类型</t>
  </si>
  <si>
    <t>risk_type</t>
  </si>
  <si>
    <t>风险类型</t>
  </si>
  <si>
    <t>risk_score</t>
  </si>
  <si>
    <t>风险分值</t>
  </si>
  <si>
    <t>系统名称</t>
  </si>
  <si>
    <t>设备ID</t>
  </si>
  <si>
    <t>浏览器指纹</t>
  </si>
  <si>
    <t>cookieid</t>
  </si>
  <si>
    <t>Cookieid</t>
  </si>
  <si>
    <t>risk_explain</t>
  </si>
  <si>
    <t>风险说明</t>
  </si>
  <si>
    <t>intelligence_id</t>
  </si>
  <si>
    <r>
      <rPr>
        <sz val="11"/>
        <color theme="1"/>
        <rFont val="微软雅黑"/>
        <family val="2"/>
        <charset val="134"/>
      </rPr>
      <t>情报ID</t>
    </r>
    <r>
      <rPr>
        <sz val="11"/>
        <color theme="1"/>
        <rFont val="微软雅黑"/>
        <family val="2"/>
        <charset val="134"/>
      </rPr>
      <t>(uuid,多个内容逗号分隔)</t>
    </r>
  </si>
  <si>
    <t>intelligence_type</t>
  </si>
  <si>
    <r>
      <rPr>
        <sz val="11"/>
        <color theme="1"/>
        <rFont val="微软雅黑"/>
        <family val="2"/>
        <charset val="134"/>
      </rPr>
      <t>情报类型(ti_ipaddr:IP情报表,</t>
    </r>
    <r>
      <rPr>
        <sz val="11"/>
        <color theme="1"/>
        <rFont val="微软雅黑"/>
        <family val="2"/>
        <charset val="134"/>
      </rPr>
      <t>ti_url:URL情报表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ti_vul_info:漏洞信息表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ti_file:恶意文件表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ti_phone:恶意电话表</t>
    </r>
    <r>
      <rPr>
        <sz val="11"/>
        <color theme="1"/>
        <rFont val="微软雅黑"/>
        <family val="2"/>
        <charset val="134"/>
      </rPr>
      <t>,多个内容逗句分隔)</t>
    </r>
  </si>
  <si>
    <t>internal_event</t>
  </si>
  <si>
    <t>内部事件定义：0：内部，1：预警/一般关注，2：告警/重点关注，3：暂保留。</t>
  </si>
  <si>
    <t>is_read</t>
  </si>
  <si>
    <t>已读/未读</t>
  </si>
  <si>
    <t>ddos_att_type</t>
  </si>
  <si>
    <t>DDOS攻击类型</t>
  </si>
  <si>
    <t>ddos_total_flow</t>
  </si>
  <si>
    <t>DDOS攻击流量总值</t>
  </si>
  <si>
    <t>ddos_peak_flow</t>
  </si>
  <si>
    <t>DDOS攻击流量峰值</t>
  </si>
  <si>
    <t>biz_event_type</t>
  </si>
  <si>
    <t>业务异常流量事件类型</t>
  </si>
  <si>
    <t>biz_up_flow</t>
  </si>
  <si>
    <t>业务异常上行流量</t>
  </si>
  <si>
    <t>biz_down_flow</t>
  </si>
  <si>
    <t>业务异常下行流量</t>
  </si>
  <si>
    <t>业务异常当前流量</t>
  </si>
  <si>
    <t>/NetThreatAnalysis/NetIntrusion</t>
  </si>
  <si>
    <t>网络威胁分析/网络入侵</t>
  </si>
  <si>
    <t>/NetThreatAnalysis/NetIntrusion/PassGuessAttack</t>
  </si>
  <si>
    <t>网络威胁分析/网络入侵/密码猜测攻击</t>
  </si>
  <si>
    <t>/NetThreatAnalysis/NetIntrusion/WebAttack</t>
  </si>
  <si>
    <t>网络威胁分析/网络入侵/WEB攻击</t>
  </si>
  <si>
    <t>/NetThreatAnalysis/NetIntrusion/ScanAttack</t>
  </si>
  <si>
    <t>网络威胁分析/网络入侵/恶意扫描</t>
  </si>
  <si>
    <t>/NetThreatAnalysis/NetIntrusion/MalwareAttack</t>
  </si>
  <si>
    <t>网络威胁分析/网络入侵/恶意程序</t>
  </si>
  <si>
    <t>/NetThreatAnalysis/NetIntrusion/OtherAttack</t>
  </si>
  <si>
    <t>网络威胁分析/网络入侵/其它攻击</t>
  </si>
  <si>
    <t xml:space="preserve">/NetThreatAnalysis/AbnormalFlow </t>
  </si>
  <si>
    <t>网络威胁分析/异常流量检测</t>
  </si>
  <si>
    <t>/NetThreatAnalysis/AbnormalFlow/DdosAbnormalTraffic</t>
  </si>
  <si>
    <t>网络威胁分析/异常流量检测/DDOS异常流量</t>
  </si>
  <si>
    <t>/NetThreatAnalysis/AbnormalFlow/BizAbnormalTraffic</t>
  </si>
  <si>
    <t>网络威胁分析/异常流量检测/业务异常流量</t>
  </si>
  <si>
    <t>/SysSecurity/SysAttackAnalysis</t>
  </si>
  <si>
    <t>系统安全/系统攻击分析</t>
  </si>
  <si>
    <t>/SysSecurity/SysAttackAnalysis/LogDestruction</t>
  </si>
  <si>
    <t>系统安全/系统攻击分析/日志破坏检测</t>
  </si>
  <si>
    <t>/SysSecurity/SysAttackAnalysis/ChangePermissions</t>
  </si>
  <si>
    <t>系统安全/系统攻击分析/系统提权检测</t>
  </si>
  <si>
    <t>/SysSecurity/SysAttackAnalysis/ErrorLog</t>
  </si>
  <si>
    <t>系统安全/系统攻击分析/错误日志检测</t>
  </si>
  <si>
    <t>/TiAnalysis/ExternalAttack</t>
  </si>
  <si>
    <t>威胁情报分析/外部攻击识别</t>
  </si>
  <si>
    <t xml:space="preserve">/TiAnalysis/HistoricalAttack </t>
  </si>
  <si>
    <t>威胁情报分析/历史攻击回溯</t>
  </si>
  <si>
    <t>/TiAnalysis/InternalNetworkAnalysis</t>
  </si>
  <si>
    <t>威胁情报分析/内部网络行为分析</t>
  </si>
  <si>
    <t>/TiAnalysis/IntelligenceCorrelationAnalysis</t>
  </si>
  <si>
    <t>威胁情报分析/情报关联分析</t>
  </si>
  <si>
    <t>/TiAnalysis/AssetFilterAnalysis</t>
  </si>
  <si>
    <t>威胁情报分析/资产筛选</t>
  </si>
  <si>
    <t>/TiAnalysis/AssetVulAnalysis</t>
  </si>
  <si>
    <t>威胁情报分析/漏洞情报分析</t>
  </si>
  <si>
    <t>/UserBehaviorAnalysis</t>
  </si>
  <si>
    <t>用户行为分析</t>
  </si>
  <si>
    <t>/BusinessRiskControlAnalysis</t>
  </si>
  <si>
    <t>业务风险分析</t>
  </si>
  <si>
    <t>/RuleEngine/OnLine</t>
  </si>
  <si>
    <t>规则引擎/实时</t>
  </si>
  <si>
    <t>/RuleEngine/OffLine</t>
  </si>
  <si>
    <t>规则引擎/离线</t>
  </si>
  <si>
    <t>/InteractiveAnalysis</t>
  </si>
  <si>
    <t>交互式分析</t>
  </si>
  <si>
    <t>/ModelAnalysis/WebShell</t>
  </si>
  <si>
    <t>模型/WEBSHELL检测(单页面)</t>
  </si>
  <si>
    <t>/ModelAnalysis/SingleUser</t>
  </si>
  <si>
    <t>模型/Web异常用户检测模型</t>
  </si>
  <si>
    <t>请求数据包大小</t>
    <phoneticPr fontId="22" type="noConversion"/>
  </si>
  <si>
    <t>响应数据包大小</t>
    <phoneticPr fontId="22" type="noConversion"/>
  </si>
  <si>
    <t>WEB用户的唯一标识</t>
    <phoneticPr fontId="22" type="noConversion"/>
  </si>
  <si>
    <t>访问状态码（如：http协议的200、404等；DNS协议的0-&gt;没有差错，2-&gt;服务器错误，3-&gt;名字差错，4-&gt;没有实现；5-&gt;拒绝；）</t>
    <phoneticPr fontId="22" type="noConversion"/>
  </si>
  <si>
    <t>UA</t>
    <phoneticPr fontId="22" type="noConversion"/>
  </si>
  <si>
    <t>req_content_type</t>
    <phoneticPr fontId="22" type="noConversion"/>
  </si>
  <si>
    <t>请求内容类型</t>
    <phoneticPr fontId="22" type="noConversion"/>
  </si>
  <si>
    <t>rsp_content_type</t>
    <phoneticPr fontId="22" type="noConversion"/>
  </si>
  <si>
    <t>返回内容类型</t>
    <phoneticPr fontId="22" type="noConversion"/>
  </si>
  <si>
    <t>用户名称（如：邮件协议时为“发件人”地址，FTP协议时为“登陆用户”）</t>
    <phoneticPr fontId="22" type="noConversion"/>
  </si>
  <si>
    <t>DNS日志类型（查询/响应标志， 0为查询，1为响应）</t>
    <phoneticPr fontId="22" type="noConversion"/>
  </si>
  <si>
    <t>dns_record_type</t>
    <phoneticPr fontId="22" type="noConversion"/>
  </si>
  <si>
    <t>DNS记录类型（A-&gt;域名对应 IP；AAAA-&gt;域名对应 IPv6 IP；CNAME-&gt;域名的别名；DNAME-&gt;该域名以及其所有子域名的别名；TXT-&gt;返回文本信息，长度限制255；MX-&gt;邮件服务器主机；NS-&gt;查询域名服务器；PTR-&gt;把IP地址转换成域名）</t>
    <phoneticPr fontId="22" type="noConversion"/>
  </si>
  <si>
    <t>dns_query_type</t>
    <phoneticPr fontId="22" type="noConversion"/>
  </si>
  <si>
    <t>DNS查询类型（IN-&gt;internet；CS-&gt;csnet；HS-&gt;hesiod；CH-&gt;chaos）</t>
    <phoneticPr fontId="22" type="noConversion"/>
  </si>
  <si>
    <t>opcode</t>
    <phoneticPr fontId="22" type="noConversion"/>
  </si>
  <si>
    <t>操作码（0表示标准查询，1表示反向查询，2表示服务器状态请求）</t>
    <phoneticPr fontId="22" type="noConversion"/>
  </si>
  <si>
    <t>response_datetime</t>
    <phoneticPr fontId="22" type="noConversion"/>
  </si>
  <si>
    <t>响应时间</t>
    <phoneticPr fontId="22" type="noConversion"/>
  </si>
  <si>
    <t>dst_username</t>
    <phoneticPr fontId="22" type="noConversion"/>
  </si>
  <si>
    <t>收件人</t>
  </si>
  <si>
    <t>cc_username</t>
    <phoneticPr fontId="22" type="noConversion"/>
  </si>
  <si>
    <t>抄送人</t>
  </si>
  <si>
    <t>bcc_username</t>
    <phoneticPr fontId="22" type="noConversion"/>
  </si>
  <si>
    <t>密送人</t>
  </si>
  <si>
    <t>mail_title</t>
    <phoneticPr fontId="22" type="noConversion"/>
  </si>
  <si>
    <t>邮件标题</t>
  </si>
  <si>
    <t>mail_head</t>
    <phoneticPr fontId="22" type="noConversion"/>
  </si>
  <si>
    <t>邮件头</t>
  </si>
  <si>
    <t>mail_type</t>
    <phoneticPr fontId="22" type="noConversion"/>
  </si>
  <si>
    <t>邮件格式</t>
  </si>
  <si>
    <t>mail_content</t>
    <phoneticPr fontId="22" type="noConversion"/>
  </si>
  <si>
    <t>邮件内容</t>
  </si>
  <si>
    <t>file_list</t>
    <phoneticPr fontId="22" type="noConversion"/>
  </si>
  <si>
    <t>文件名列表（如：邮件协议、FTP协议时可能需要，文件名称以“|”为分割）</t>
    <phoneticPr fontId="22" type="noConversion"/>
  </si>
  <si>
    <t>response_body</t>
    <phoneticPr fontId="22" type="noConversion"/>
  </si>
  <si>
    <t>响应内容</t>
    <phoneticPr fontId="22" type="noConversion"/>
  </si>
  <si>
    <t>request_body</t>
    <phoneticPr fontId="22" type="noConversion"/>
  </si>
  <si>
    <t>请求内容</t>
    <phoneticPr fontId="22" type="noConversion"/>
  </si>
  <si>
    <t>connect_state</t>
    <phoneticPr fontId="22" type="noConversion"/>
  </si>
  <si>
    <t>连接状态</t>
    <phoneticPr fontId="22" type="noConversion"/>
  </si>
  <si>
    <t>total_byte_flow</t>
    <phoneticPr fontId="22" type="noConversion"/>
  </si>
  <si>
    <t>forecast_type</t>
    <phoneticPr fontId="21" type="noConversion"/>
  </si>
  <si>
    <t>趋势预警分析类型：1：弱口令，2：异常流量，3：攻击监测</t>
    <phoneticPr fontId="21" type="noConversion"/>
  </si>
  <si>
    <t>forecast_time</t>
    <phoneticPr fontId="21" type="noConversion"/>
  </si>
  <si>
    <t>预警时间</t>
    <phoneticPr fontId="21" type="noConversion"/>
  </si>
  <si>
    <t>baseline</t>
    <phoneticPr fontId="21" type="noConversion"/>
  </si>
  <si>
    <t>基线数据(包含业务异常当前流量基线值,业务异常总流量基线值)</t>
    <phoneticPr fontId="21" type="noConversion"/>
  </si>
  <si>
    <t>biz_now_flow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</si>
</sst>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1"/>
      <name val="MS PGothic"/>
      <family val="2"/>
    </font>
    <font>
      <sz val="11"/>
      <name val="MS PGothic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</cellStyleXfs>
  <cellXfs count="64">
    <xf numFmtId="0" fontId="0" fillId="0" borderId="0" xfId="0"/>
    <xf numFmtId="0" fontId="4" fillId="2" borderId="1" xfId="0" applyFont="1" applyFill="1" applyBorder="1"/>
    <xf numFmtId="0" fontId="5" fillId="0" borderId="1" xfId="0" applyFont="1" applyBorder="1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8" fillId="7" borderId="0" xfId="0" applyFont="1" applyFill="1" applyBorder="1" applyAlignment="1">
      <alignment horizontal="left" vertical="center" wrapText="1"/>
    </xf>
    <xf numFmtId="0" fontId="5" fillId="8" borderId="1" xfId="0" applyFont="1" applyFill="1" applyBorder="1"/>
    <xf numFmtId="0" fontId="5" fillId="0" borderId="0" xfId="0" applyFont="1"/>
    <xf numFmtId="0" fontId="5" fillId="9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top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10" borderId="1" xfId="0" applyFont="1" applyFill="1" applyBorder="1"/>
    <xf numFmtId="0" fontId="5" fillId="10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2" borderId="1" xfId="0" applyFont="1" applyFill="1" applyBorder="1"/>
    <xf numFmtId="0" fontId="12" fillId="2" borderId="1" xfId="2" applyFont="1" applyFill="1" applyBorder="1" applyAlignment="1">
      <alignment horizontal="justify" vertical="center" wrapText="1"/>
    </xf>
    <xf numFmtId="0" fontId="5" fillId="2" borderId="1" xfId="1" applyFont="1" applyFill="1" applyBorder="1">
      <alignment vertical="center"/>
    </xf>
    <xf numFmtId="0" fontId="13" fillId="2" borderId="1" xfId="1" applyFont="1" applyFill="1" applyBorder="1">
      <alignment vertical="center"/>
    </xf>
    <xf numFmtId="0" fontId="13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vertical="center"/>
    </xf>
    <xf numFmtId="0" fontId="5" fillId="2" borderId="1" xfId="2" applyFont="1" applyFill="1" applyBorder="1">
      <alignment vertical="center"/>
    </xf>
    <xf numFmtId="0" fontId="13" fillId="2" borderId="1" xfId="2" applyFont="1" applyFill="1" applyBorder="1">
      <alignment vertical="center"/>
    </xf>
    <xf numFmtId="0" fontId="14" fillId="2" borderId="1" xfId="2" applyFont="1" applyFill="1" applyBorder="1">
      <alignment vertical="center"/>
    </xf>
    <xf numFmtId="0" fontId="0" fillId="0" borderId="0" xfId="0" applyFont="1"/>
    <xf numFmtId="0" fontId="6" fillId="12" borderId="1" xfId="0" applyFont="1" applyFill="1" applyBorder="1"/>
    <xf numFmtId="0" fontId="5" fillId="12" borderId="1" xfId="0" applyFont="1" applyFill="1" applyBorder="1"/>
    <xf numFmtId="0" fontId="5" fillId="3" borderId="1" xfId="0" applyFont="1" applyFill="1" applyBorder="1"/>
    <xf numFmtId="0" fontId="12" fillId="3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5" fillId="14" borderId="1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wrapText="1"/>
    </xf>
    <xf numFmtId="0" fontId="3" fillId="8" borderId="2" xfId="0" applyFont="1" applyFill="1" applyBorder="1"/>
    <xf numFmtId="0" fontId="3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0" fontId="10" fillId="8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1" fillId="8" borderId="1" xfId="0" applyFont="1" applyFill="1" applyBorder="1"/>
  </cellXfs>
  <cellStyles count="5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 2" xfId="2" xr:uid="{00000000-0005-0000-0000-000029000000}"/>
  </cellStyles>
  <dxfs count="10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36"/>
  <sheetViews>
    <sheetView topLeftCell="A19" workbookViewId="0">
      <selection activeCell="D29" sqref="D29"/>
    </sheetView>
  </sheetViews>
  <sheetFormatPr defaultColWidth="8.875" defaultRowHeight="14.25"/>
  <cols>
    <col min="1" max="1" width="5.875" customWidth="1"/>
    <col min="2" max="2" width="63.375" customWidth="1"/>
    <col min="3" max="3" width="2.5" customWidth="1"/>
    <col min="4" max="4" width="39.625" customWidth="1"/>
    <col min="5" max="5" width="2.5" customWidth="1"/>
    <col min="6" max="6" width="23.875" customWidth="1"/>
  </cols>
  <sheetData>
    <row r="1" spans="1:6" ht="18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</row>
    <row r="2" spans="1:6" ht="16.5">
      <c r="A2" s="2">
        <v>1</v>
      </c>
      <c r="B2" s="47" t="s">
        <v>4</v>
      </c>
      <c r="C2" s="47" t="s">
        <v>5</v>
      </c>
      <c r="D2" s="47" t="s">
        <v>6</v>
      </c>
      <c r="E2" s="47" t="s">
        <v>5</v>
      </c>
      <c r="F2" s="48" t="s">
        <v>7</v>
      </c>
    </row>
    <row r="3" spans="1:6" ht="16.5">
      <c r="A3" s="2">
        <v>2</v>
      </c>
      <c r="B3" s="47" t="s">
        <v>8</v>
      </c>
      <c r="C3" s="47" t="s">
        <v>5</v>
      </c>
      <c r="D3" s="47" t="s">
        <v>9</v>
      </c>
      <c r="E3" s="47" t="s">
        <v>5</v>
      </c>
      <c r="F3" s="48" t="s">
        <v>10</v>
      </c>
    </row>
    <row r="4" spans="1:6" ht="16.5">
      <c r="A4" s="2">
        <v>3</v>
      </c>
      <c r="B4" s="46" t="s">
        <v>11</v>
      </c>
      <c r="C4" s="47" t="s">
        <v>5</v>
      </c>
      <c r="D4" s="46" t="s">
        <v>12</v>
      </c>
      <c r="E4" s="47" t="s">
        <v>5</v>
      </c>
      <c r="F4" s="5"/>
    </row>
    <row r="5" spans="1:6" ht="16.5">
      <c r="A5" s="2">
        <v>4</v>
      </c>
      <c r="B5" s="46" t="s">
        <v>13</v>
      </c>
      <c r="C5" s="47" t="s">
        <v>5</v>
      </c>
      <c r="D5" s="46" t="s">
        <v>14</v>
      </c>
      <c r="E5" s="47" t="s">
        <v>5</v>
      </c>
      <c r="F5" s="5"/>
    </row>
    <row r="6" spans="1:6" ht="16.5">
      <c r="A6" s="2">
        <v>5</v>
      </c>
      <c r="B6" s="47" t="s">
        <v>15</v>
      </c>
      <c r="C6" s="47" t="s">
        <v>5</v>
      </c>
      <c r="D6" s="47" t="s">
        <v>16</v>
      </c>
      <c r="E6" s="47" t="s">
        <v>5</v>
      </c>
      <c r="F6" s="48" t="s">
        <v>17</v>
      </c>
    </row>
    <row r="7" spans="1:6" ht="16.5">
      <c r="A7" s="2">
        <v>6</v>
      </c>
      <c r="B7" s="47" t="s">
        <v>18</v>
      </c>
      <c r="C7" s="47" t="s">
        <v>5</v>
      </c>
      <c r="D7" s="47" t="s">
        <v>19</v>
      </c>
      <c r="E7" s="47" t="s">
        <v>5</v>
      </c>
      <c r="F7" s="48" t="s">
        <v>20</v>
      </c>
    </row>
    <row r="8" spans="1:6" ht="16.5">
      <c r="A8" s="2">
        <v>7</v>
      </c>
      <c r="B8" s="46" t="s">
        <v>21</v>
      </c>
      <c r="C8" s="47" t="s">
        <v>5</v>
      </c>
      <c r="D8" s="46" t="s">
        <v>22</v>
      </c>
      <c r="E8" s="47" t="s">
        <v>5</v>
      </c>
      <c r="F8" s="5"/>
    </row>
    <row r="9" spans="1:6" ht="16.5">
      <c r="A9" s="2">
        <v>8</v>
      </c>
      <c r="B9" s="46" t="s">
        <v>23</v>
      </c>
      <c r="C9" s="47" t="s">
        <v>5</v>
      </c>
      <c r="D9" s="46" t="s">
        <v>24</v>
      </c>
      <c r="E9" s="47" t="s">
        <v>5</v>
      </c>
      <c r="F9" s="5"/>
    </row>
    <row r="10" spans="1:6" ht="16.5">
      <c r="A10" s="2">
        <v>9</v>
      </c>
      <c r="B10" s="46" t="s">
        <v>25</v>
      </c>
      <c r="C10" s="47" t="s">
        <v>5</v>
      </c>
      <c r="D10" s="46" t="s">
        <v>26</v>
      </c>
      <c r="E10" s="47" t="s">
        <v>5</v>
      </c>
      <c r="F10" s="5"/>
    </row>
    <row r="11" spans="1:6" ht="16.5">
      <c r="A11" s="2">
        <v>10</v>
      </c>
      <c r="B11" s="47" t="s">
        <v>27</v>
      </c>
      <c r="C11" s="47" t="s">
        <v>5</v>
      </c>
      <c r="D11" s="47" t="s">
        <v>28</v>
      </c>
      <c r="E11" s="47" t="s">
        <v>5</v>
      </c>
      <c r="F11" s="48" t="s">
        <v>29</v>
      </c>
    </row>
    <row r="12" spans="1:6" ht="16.5">
      <c r="A12" s="2">
        <v>11</v>
      </c>
      <c r="B12" s="47" t="s">
        <v>30</v>
      </c>
      <c r="C12" s="47" t="s">
        <v>5</v>
      </c>
      <c r="D12" s="47" t="s">
        <v>31</v>
      </c>
      <c r="E12" s="47" t="s">
        <v>5</v>
      </c>
      <c r="F12" s="48" t="s">
        <v>32</v>
      </c>
    </row>
    <row r="13" spans="1:6" ht="16.5">
      <c r="A13" s="2">
        <v>12</v>
      </c>
      <c r="B13" s="46" t="s">
        <v>33</v>
      </c>
      <c r="C13" s="47" t="s">
        <v>5</v>
      </c>
      <c r="D13" s="46" t="s">
        <v>34</v>
      </c>
      <c r="E13" s="47" t="s">
        <v>5</v>
      </c>
      <c r="F13" s="5"/>
    </row>
    <row r="14" spans="1:6" ht="16.5">
      <c r="A14" s="2">
        <v>13</v>
      </c>
      <c r="B14" s="47" t="s">
        <v>35</v>
      </c>
      <c r="C14" s="47" t="s">
        <v>5</v>
      </c>
      <c r="D14" s="47" t="s">
        <v>36</v>
      </c>
      <c r="E14" s="47" t="s">
        <v>5</v>
      </c>
      <c r="F14" s="48" t="s">
        <v>37</v>
      </c>
    </row>
    <row r="15" spans="1:6" ht="16.5">
      <c r="A15" s="2">
        <v>14</v>
      </c>
      <c r="B15" s="46" t="s">
        <v>38</v>
      </c>
      <c r="C15" s="47" t="s">
        <v>5</v>
      </c>
      <c r="D15" s="46" t="s">
        <v>39</v>
      </c>
      <c r="E15" s="47" t="s">
        <v>5</v>
      </c>
      <c r="F15" s="5"/>
    </row>
    <row r="16" spans="1:6" ht="16.5">
      <c r="A16" s="2">
        <v>15</v>
      </c>
      <c r="B16" s="46" t="s">
        <v>40</v>
      </c>
      <c r="C16" s="47" t="s">
        <v>5</v>
      </c>
      <c r="D16" s="46" t="s">
        <v>41</v>
      </c>
      <c r="E16" s="47" t="s">
        <v>5</v>
      </c>
      <c r="F16" s="5"/>
    </row>
    <row r="17" spans="1:6" ht="16.5">
      <c r="A17" s="2">
        <v>16</v>
      </c>
      <c r="B17" s="46" t="s">
        <v>42</v>
      </c>
      <c r="C17" s="47" t="s">
        <v>5</v>
      </c>
      <c r="D17" s="46" t="s">
        <v>43</v>
      </c>
      <c r="E17" s="47" t="s">
        <v>5</v>
      </c>
      <c r="F17" s="5"/>
    </row>
    <row r="18" spans="1:6" ht="16.5">
      <c r="A18" s="2">
        <v>17</v>
      </c>
      <c r="B18" s="47" t="s">
        <v>44</v>
      </c>
      <c r="C18" s="47" t="s">
        <v>5</v>
      </c>
      <c r="D18" s="47" t="s">
        <v>45</v>
      </c>
      <c r="E18" s="47" t="s">
        <v>5</v>
      </c>
      <c r="F18" s="47" t="s">
        <v>45</v>
      </c>
    </row>
    <row r="19" spans="1:6" ht="16.5">
      <c r="A19" s="2">
        <v>18</v>
      </c>
      <c r="B19" s="47" t="s">
        <v>46</v>
      </c>
      <c r="C19" s="47" t="s">
        <v>5</v>
      </c>
      <c r="D19" s="47" t="s">
        <v>47</v>
      </c>
      <c r="E19" s="47" t="s">
        <v>5</v>
      </c>
      <c r="F19" s="48" t="s">
        <v>47</v>
      </c>
    </row>
    <row r="20" spans="1:6" ht="16.5">
      <c r="A20" s="2">
        <v>19</v>
      </c>
      <c r="B20" s="46" t="s">
        <v>48</v>
      </c>
      <c r="C20" s="47" t="s">
        <v>5</v>
      </c>
      <c r="D20" s="46" t="s">
        <v>49</v>
      </c>
      <c r="E20" s="47" t="s">
        <v>5</v>
      </c>
      <c r="F20" s="5"/>
    </row>
    <row r="21" spans="1:6" ht="16.5">
      <c r="A21" s="2">
        <v>20</v>
      </c>
      <c r="B21" s="46" t="s">
        <v>50</v>
      </c>
      <c r="C21" s="47" t="s">
        <v>5</v>
      </c>
      <c r="D21" s="46" t="s">
        <v>51</v>
      </c>
      <c r="E21" s="47" t="s">
        <v>5</v>
      </c>
      <c r="F21" s="5"/>
    </row>
    <row r="22" spans="1:6" ht="16.5">
      <c r="A22" s="2">
        <v>21</v>
      </c>
      <c r="B22" s="46" t="s">
        <v>52</v>
      </c>
      <c r="C22" s="47" t="s">
        <v>5</v>
      </c>
      <c r="D22" s="46" t="s">
        <v>53</v>
      </c>
      <c r="E22" s="47" t="s">
        <v>5</v>
      </c>
      <c r="F22" s="5"/>
    </row>
    <row r="23" spans="1:6" ht="16.5">
      <c r="A23" s="2">
        <v>22</v>
      </c>
      <c r="B23" s="47" t="s">
        <v>54</v>
      </c>
      <c r="C23" s="47" t="s">
        <v>5</v>
      </c>
      <c r="D23" s="47" t="s">
        <v>55</v>
      </c>
      <c r="E23" s="47" t="s">
        <v>5</v>
      </c>
      <c r="F23" s="48" t="s">
        <v>56</v>
      </c>
    </row>
    <row r="24" spans="1:6" ht="16.5">
      <c r="A24" s="2">
        <v>23</v>
      </c>
      <c r="B24" s="46" t="s">
        <v>57</v>
      </c>
      <c r="C24" s="47" t="s">
        <v>5</v>
      </c>
      <c r="D24" s="46" t="s">
        <v>58</v>
      </c>
      <c r="E24" s="47" t="s">
        <v>5</v>
      </c>
      <c r="F24" s="5"/>
    </row>
    <row r="25" spans="1:6" ht="16.5">
      <c r="A25" s="2">
        <v>24</v>
      </c>
      <c r="B25" s="47" t="s">
        <v>59</v>
      </c>
      <c r="C25" s="47" t="s">
        <v>5</v>
      </c>
      <c r="D25" s="47" t="s">
        <v>60</v>
      </c>
      <c r="E25" s="47" t="s">
        <v>5</v>
      </c>
      <c r="F25" s="48" t="s">
        <v>61</v>
      </c>
    </row>
    <row r="26" spans="1:6" ht="16.5">
      <c r="A26" s="2">
        <v>25</v>
      </c>
      <c r="B26" s="46" t="s">
        <v>62</v>
      </c>
      <c r="C26" s="47" t="s">
        <v>5</v>
      </c>
      <c r="D26" s="46" t="s">
        <v>63</v>
      </c>
      <c r="E26" s="47" t="s">
        <v>5</v>
      </c>
      <c r="F26" s="5"/>
    </row>
    <row r="27" spans="1:6" ht="16.5">
      <c r="A27" s="2">
        <v>26</v>
      </c>
      <c r="B27" s="46" t="s">
        <v>64</v>
      </c>
      <c r="C27" s="47" t="s">
        <v>5</v>
      </c>
      <c r="D27" s="46" t="s">
        <v>65</v>
      </c>
      <c r="E27" s="47" t="s">
        <v>5</v>
      </c>
      <c r="F27" s="5"/>
    </row>
    <row r="28" spans="1:6" ht="16.5">
      <c r="A28" s="2">
        <v>27</v>
      </c>
      <c r="B28" s="46" t="s">
        <v>66</v>
      </c>
      <c r="C28" s="47" t="s">
        <v>5</v>
      </c>
      <c r="D28" s="46" t="s">
        <v>67</v>
      </c>
      <c r="E28" s="47" t="s">
        <v>5</v>
      </c>
      <c r="F28" s="5"/>
    </row>
    <row r="29" spans="1:6" ht="15.95" customHeight="1">
      <c r="A29" s="2">
        <v>28</v>
      </c>
      <c r="B29" s="46" t="s">
        <v>68</v>
      </c>
      <c r="C29" s="47" t="s">
        <v>5</v>
      </c>
      <c r="D29" s="46" t="s">
        <v>69</v>
      </c>
      <c r="E29" s="47" t="s">
        <v>5</v>
      </c>
      <c r="F29" s="5"/>
    </row>
    <row r="30" spans="1:6" ht="16.5">
      <c r="A30" s="2">
        <v>29</v>
      </c>
      <c r="B30" s="49" t="s">
        <v>70</v>
      </c>
      <c r="C30" s="49" t="s">
        <v>5</v>
      </c>
      <c r="D30" s="49" t="s">
        <v>71</v>
      </c>
      <c r="E30" s="49" t="s">
        <v>5</v>
      </c>
      <c r="F30" s="50" t="s">
        <v>71</v>
      </c>
    </row>
    <row r="31" spans="1:6" ht="16.5">
      <c r="A31" s="2">
        <v>30</v>
      </c>
      <c r="B31" s="46" t="s">
        <v>72</v>
      </c>
      <c r="C31" s="47" t="s">
        <v>5</v>
      </c>
      <c r="D31" s="46" t="s">
        <v>73</v>
      </c>
      <c r="E31" s="47" t="s">
        <v>5</v>
      </c>
      <c r="F31" s="5"/>
    </row>
    <row r="32" spans="1:6" ht="16.5">
      <c r="A32" s="2">
        <v>31</v>
      </c>
      <c r="B32" s="51" t="s">
        <v>74</v>
      </c>
      <c r="C32" s="51" t="s">
        <v>5</v>
      </c>
      <c r="D32" s="51" t="s">
        <v>75</v>
      </c>
      <c r="E32" s="51" t="s">
        <v>5</v>
      </c>
      <c r="F32" s="52" t="s">
        <v>76</v>
      </c>
    </row>
    <row r="33" spans="1:6" ht="16.5">
      <c r="A33" s="2">
        <v>32</v>
      </c>
      <c r="B33" s="46" t="s">
        <v>77</v>
      </c>
      <c r="C33" s="47" t="s">
        <v>5</v>
      </c>
      <c r="D33" s="46" t="s">
        <v>78</v>
      </c>
      <c r="E33" s="47" t="s">
        <v>5</v>
      </c>
      <c r="F33" s="5"/>
    </row>
    <row r="34" spans="1:6" ht="16.5">
      <c r="A34" s="2">
        <v>33</v>
      </c>
      <c r="B34" s="46" t="s">
        <v>79</v>
      </c>
      <c r="C34" s="47" t="s">
        <v>5</v>
      </c>
      <c r="D34" s="5" t="s">
        <v>80</v>
      </c>
      <c r="E34" s="47" t="s">
        <v>5</v>
      </c>
      <c r="F34" s="5" t="s">
        <v>80</v>
      </c>
    </row>
    <row r="35" spans="1:6" ht="16.5">
      <c r="A35" s="2">
        <v>34</v>
      </c>
      <c r="B35" s="47" t="s">
        <v>81</v>
      </c>
      <c r="C35" s="47" t="s">
        <v>5</v>
      </c>
      <c r="D35" s="48" t="s">
        <v>82</v>
      </c>
      <c r="E35" s="47" t="s">
        <v>5</v>
      </c>
      <c r="F35" s="48" t="s">
        <v>82</v>
      </c>
    </row>
    <row r="36" spans="1:6" ht="16.5">
      <c r="A36" s="2">
        <v>35</v>
      </c>
      <c r="B36" s="51" t="s">
        <v>83</v>
      </c>
      <c r="C36" s="51" t="s">
        <v>5</v>
      </c>
      <c r="D36" s="51" t="s">
        <v>84</v>
      </c>
      <c r="E36" s="51" t="s">
        <v>5</v>
      </c>
      <c r="F36" s="53" t="s">
        <v>84</v>
      </c>
    </row>
  </sheetData>
  <phoneticPr fontId="21" type="noConversion"/>
  <conditionalFormatting sqref="C36">
    <cfRule type="duplicateValues" dxfId="100" priority="3"/>
    <cfRule type="duplicateValues" dxfId="99" priority="4"/>
  </conditionalFormatting>
  <conditionalFormatting sqref="E36">
    <cfRule type="duplicateValues" dxfId="98" priority="1"/>
    <cfRule type="duplicateValues" dxfId="97" priority="2"/>
  </conditionalFormatting>
  <conditionalFormatting sqref="B34:B35">
    <cfRule type="duplicateValues" dxfId="96" priority="8"/>
    <cfRule type="duplicateValues" dxfId="95" priority="9"/>
  </conditionalFormatting>
  <conditionalFormatting sqref="E2:E35">
    <cfRule type="duplicateValues" dxfId="94" priority="5"/>
    <cfRule type="duplicateValues" dxfId="93" priority="6"/>
  </conditionalFormatting>
  <conditionalFormatting sqref="B2:C2 B3:B33 C3:C35 B36">
    <cfRule type="duplicateValues" dxfId="92" priority="10"/>
    <cfRule type="duplicateValues" dxfId="91" priority="1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3"/>
  <sheetViews>
    <sheetView topLeftCell="A34" workbookViewId="0">
      <selection activeCell="A46" sqref="A46"/>
    </sheetView>
  </sheetViews>
  <sheetFormatPr defaultColWidth="8.875" defaultRowHeight="14.25"/>
  <cols>
    <col min="1" max="1" width="5.875" style="42" customWidth="1"/>
    <col min="2" max="2" width="27.625" style="42" customWidth="1"/>
    <col min="3" max="3" width="2.625" style="42" customWidth="1"/>
    <col min="4" max="4" width="27.625" style="42" customWidth="1"/>
    <col min="5" max="5" width="2.625" style="42" customWidth="1"/>
    <col min="6" max="6" width="12" style="4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293</v>
      </c>
      <c r="C48" s="15" t="s">
        <v>5</v>
      </c>
      <c r="D48" s="15" t="s">
        <v>294</v>
      </c>
      <c r="E48" s="15"/>
      <c r="F48" s="15"/>
    </row>
    <row r="49" spans="1:6" ht="16.5">
      <c r="A49" s="15">
        <v>2</v>
      </c>
      <c r="B49" s="15" t="s">
        <v>295</v>
      </c>
      <c r="C49" s="15" t="s">
        <v>5</v>
      </c>
      <c r="D49" s="15" t="s">
        <v>296</v>
      </c>
      <c r="E49" s="15"/>
      <c r="F49" s="15"/>
    </row>
    <row r="50" spans="1:6" ht="16.5">
      <c r="A50" s="15">
        <v>3</v>
      </c>
      <c r="B50" s="15" t="s">
        <v>297</v>
      </c>
      <c r="C50" s="15" t="s">
        <v>5</v>
      </c>
      <c r="D50" s="15" t="s">
        <v>298</v>
      </c>
      <c r="E50" s="15"/>
      <c r="F50" s="15"/>
    </row>
    <row r="51" spans="1:6" ht="16.5">
      <c r="A51" s="15">
        <v>4</v>
      </c>
      <c r="B51" s="15" t="s">
        <v>299</v>
      </c>
      <c r="C51" s="15" t="s">
        <v>5</v>
      </c>
      <c r="D51" s="15" t="s">
        <v>300</v>
      </c>
      <c r="E51" s="15"/>
      <c r="F51" s="15"/>
    </row>
    <row r="52" spans="1:6" ht="16.5">
      <c r="A52" s="15">
        <v>5</v>
      </c>
      <c r="B52" s="15" t="s">
        <v>301</v>
      </c>
      <c r="C52" s="15" t="s">
        <v>5</v>
      </c>
      <c r="D52" s="15" t="s">
        <v>302</v>
      </c>
      <c r="E52" s="15"/>
      <c r="F52" s="15"/>
    </row>
    <row r="53" spans="1:6" ht="16.5">
      <c r="A53" s="15">
        <v>6</v>
      </c>
      <c r="B53" s="15" t="s">
        <v>303</v>
      </c>
      <c r="C53" s="15" t="s">
        <v>5</v>
      </c>
      <c r="D53" s="15" t="s">
        <v>304</v>
      </c>
      <c r="E53" s="15"/>
      <c r="F53" s="15"/>
    </row>
  </sheetData>
  <phoneticPr fontId="21" type="noConversion"/>
  <conditionalFormatting sqref="B48:B53">
    <cfRule type="duplicateValues" dxfId="44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9"/>
  <sheetViews>
    <sheetView topLeftCell="A40" workbookViewId="0">
      <selection activeCell="A48" sqref="A48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306</v>
      </c>
      <c r="E48" s="15"/>
      <c r="F48" s="15"/>
    </row>
    <row r="49" spans="1:6" ht="16.5">
      <c r="A49" s="15">
        <v>2</v>
      </c>
      <c r="B49" s="15" t="s">
        <v>301</v>
      </c>
      <c r="C49" s="15" t="s">
        <v>5</v>
      </c>
      <c r="D49" s="15" t="s">
        <v>307</v>
      </c>
      <c r="E49" s="15"/>
      <c r="F49" s="15"/>
    </row>
    <row r="50" spans="1:6" ht="16.5">
      <c r="A50" s="15">
        <v>3</v>
      </c>
      <c r="B50" s="15" t="s">
        <v>308</v>
      </c>
      <c r="C50" s="15" t="s">
        <v>5</v>
      </c>
      <c r="D50" s="15" t="s">
        <v>309</v>
      </c>
      <c r="E50" s="15"/>
      <c r="F50" s="15"/>
    </row>
    <row r="51" spans="1:6" ht="16.5">
      <c r="A51" s="15">
        <v>4</v>
      </c>
      <c r="B51" s="15" t="s">
        <v>310</v>
      </c>
      <c r="C51" s="15" t="s">
        <v>5</v>
      </c>
      <c r="D51" s="15" t="s">
        <v>311</v>
      </c>
      <c r="E51" s="15"/>
      <c r="F51" s="15"/>
    </row>
    <row r="52" spans="1:6" ht="16.5">
      <c r="A52" s="15">
        <v>5</v>
      </c>
      <c r="B52" s="15" t="s">
        <v>312</v>
      </c>
      <c r="C52" s="15" t="s">
        <v>5</v>
      </c>
      <c r="D52" s="15" t="s">
        <v>313</v>
      </c>
      <c r="E52" s="15"/>
      <c r="F52" s="15"/>
    </row>
    <row r="53" spans="1:6" ht="16.5">
      <c r="A53" s="15">
        <v>6</v>
      </c>
      <c r="B53" s="15" t="s">
        <v>314</v>
      </c>
      <c r="C53" s="15" t="s">
        <v>5</v>
      </c>
      <c r="D53" s="15" t="s">
        <v>315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318</v>
      </c>
      <c r="C55" s="15" t="s">
        <v>5</v>
      </c>
      <c r="D55" s="15" t="s">
        <v>319</v>
      </c>
      <c r="E55" s="15"/>
      <c r="F55" s="15"/>
    </row>
    <row r="56" spans="1:6" ht="16.5">
      <c r="A56" s="15">
        <v>9</v>
      </c>
      <c r="B56" s="15" t="s">
        <v>303</v>
      </c>
      <c r="C56" s="15" t="s">
        <v>5</v>
      </c>
      <c r="D56" s="15" t="s">
        <v>320</v>
      </c>
      <c r="E56" s="15"/>
      <c r="F56" s="15"/>
    </row>
    <row r="57" spans="1:6" ht="16.5">
      <c r="A57" s="15">
        <v>10</v>
      </c>
      <c r="B57" s="15" t="s">
        <v>321</v>
      </c>
      <c r="C57" s="15" t="s">
        <v>5</v>
      </c>
      <c r="D57" s="15" t="s">
        <v>322</v>
      </c>
      <c r="E57" s="15"/>
      <c r="F57" s="15"/>
    </row>
    <row r="58" spans="1:6" ht="16.5">
      <c r="A58" s="15">
        <v>11</v>
      </c>
      <c r="B58" s="15" t="s">
        <v>323</v>
      </c>
      <c r="C58" s="15" t="s">
        <v>5</v>
      </c>
      <c r="D58" s="15" t="s">
        <v>324</v>
      </c>
      <c r="E58" s="15"/>
      <c r="F58" s="15"/>
    </row>
    <row r="59" spans="1:6" ht="16.5">
      <c r="A59" s="15">
        <v>12</v>
      </c>
      <c r="B59" s="15" t="s">
        <v>299</v>
      </c>
      <c r="C59" s="15" t="s">
        <v>5</v>
      </c>
      <c r="D59" s="15" t="s">
        <v>325</v>
      </c>
      <c r="E59" s="15"/>
      <c r="F59" s="15"/>
    </row>
  </sheetData>
  <phoneticPr fontId="21" type="noConversion"/>
  <conditionalFormatting sqref="B48:B59">
    <cfRule type="duplicateValues" dxfId="43" priority="1"/>
  </conditionalFormatting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topLeftCell="A40" workbookViewId="0">
      <selection activeCell="D64" sqref="D64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327</v>
      </c>
      <c r="C49" s="15" t="s">
        <v>5</v>
      </c>
      <c r="D49" s="15" t="s">
        <v>328</v>
      </c>
      <c r="E49" s="15"/>
      <c r="F49" s="15"/>
    </row>
    <row r="50" spans="1:6" ht="16.5">
      <c r="A50" s="15">
        <v>3</v>
      </c>
      <c r="B50" s="15" t="s">
        <v>329</v>
      </c>
      <c r="C50" s="15" t="s">
        <v>5</v>
      </c>
      <c r="D50" s="15" t="s">
        <v>330</v>
      </c>
      <c r="E50" s="15"/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333</v>
      </c>
      <c r="C53" s="15" t="s">
        <v>5</v>
      </c>
      <c r="D53" s="15" t="s">
        <v>334</v>
      </c>
      <c r="E53" s="15"/>
      <c r="F53" s="15"/>
    </row>
    <row r="54" spans="1:6" ht="16.5">
      <c r="A54" s="15">
        <v>7</v>
      </c>
      <c r="B54" s="15" t="s">
        <v>303</v>
      </c>
      <c r="C54" s="15" t="s">
        <v>5</v>
      </c>
      <c r="D54" s="15" t="s">
        <v>335</v>
      </c>
      <c r="E54" s="15"/>
      <c r="F54" s="15"/>
    </row>
    <row r="55" spans="1:6" ht="16.5">
      <c r="A55" s="15">
        <v>8</v>
      </c>
      <c r="B55" s="15" t="s">
        <v>336</v>
      </c>
      <c r="C55" s="15" t="s">
        <v>5</v>
      </c>
      <c r="D55" s="15" t="s">
        <v>337</v>
      </c>
      <c r="E55" s="15"/>
      <c r="F55" s="15"/>
    </row>
    <row r="56" spans="1:6" ht="16.5">
      <c r="A56" s="15">
        <v>9</v>
      </c>
      <c r="B56" s="15" t="s">
        <v>338</v>
      </c>
      <c r="C56" s="15" t="s">
        <v>5</v>
      </c>
      <c r="D56" s="15" t="s">
        <v>339</v>
      </c>
      <c r="E56" s="15"/>
      <c r="F56" s="15"/>
    </row>
    <row r="57" spans="1:6" ht="16.5">
      <c r="A57" s="15">
        <v>10</v>
      </c>
      <c r="B57" s="15" t="s">
        <v>340</v>
      </c>
      <c r="C57" s="15" t="s">
        <v>5</v>
      </c>
      <c r="D57" s="15" t="s">
        <v>341</v>
      </c>
      <c r="E57" s="15"/>
      <c r="F57" s="15"/>
    </row>
    <row r="58" spans="1:6" ht="16.5">
      <c r="A58" s="15">
        <v>11</v>
      </c>
      <c r="B58" s="15" t="s">
        <v>342</v>
      </c>
      <c r="C58" s="15" t="s">
        <v>5</v>
      </c>
      <c r="D58" s="15" t="s">
        <v>343</v>
      </c>
      <c r="E58" s="15"/>
      <c r="F58" s="15"/>
    </row>
    <row r="59" spans="1:6" ht="16.5">
      <c r="A59" s="15">
        <v>12</v>
      </c>
      <c r="B59" s="15" t="s">
        <v>344</v>
      </c>
      <c r="C59" s="15" t="s">
        <v>5</v>
      </c>
      <c r="D59" s="15" t="s">
        <v>345</v>
      </c>
      <c r="E59" s="15"/>
      <c r="F59" s="15"/>
    </row>
    <row r="60" spans="1:6" ht="16.5">
      <c r="A60" s="15">
        <v>13</v>
      </c>
      <c r="B60" s="15" t="s">
        <v>346</v>
      </c>
      <c r="C60" s="15" t="s">
        <v>5</v>
      </c>
      <c r="D60" s="15" t="s">
        <v>347</v>
      </c>
      <c r="E60" s="15"/>
      <c r="F60" s="15"/>
    </row>
    <row r="61" spans="1:6" ht="16.5">
      <c r="A61" s="15">
        <v>14</v>
      </c>
      <c r="B61" s="15" t="s">
        <v>299</v>
      </c>
      <c r="C61" s="15" t="s">
        <v>5</v>
      </c>
      <c r="D61" s="15" t="s">
        <v>300</v>
      </c>
      <c r="E61" s="15"/>
      <c r="F61" s="15"/>
    </row>
  </sheetData>
  <phoneticPr fontId="21" type="noConversion"/>
  <conditionalFormatting sqref="B48:B61">
    <cfRule type="duplicateValues" dxfId="42" priority="1"/>
    <cfRule type="duplicateValues" dxfId="41" priority="2"/>
  </conditionalFormatting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3"/>
  <sheetViews>
    <sheetView topLeftCell="D34" workbookViewId="0">
      <selection activeCell="D66" sqref="D6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55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348</v>
      </c>
      <c r="C48" s="15" t="s">
        <v>5</v>
      </c>
      <c r="D48" s="15" t="s">
        <v>349</v>
      </c>
      <c r="E48" s="15"/>
      <c r="F48" s="15"/>
    </row>
    <row r="49" spans="1:6" ht="16.5">
      <c r="A49" s="15">
        <v>2</v>
      </c>
      <c r="B49" s="15" t="s">
        <v>350</v>
      </c>
      <c r="C49" s="15" t="s">
        <v>5</v>
      </c>
      <c r="D49" s="15" t="s">
        <v>351</v>
      </c>
      <c r="E49" s="15"/>
      <c r="F49" s="15"/>
    </row>
    <row r="50" spans="1:6" ht="16.5">
      <c r="A50" s="15">
        <v>3</v>
      </c>
      <c r="B50" s="15" t="s">
        <v>352</v>
      </c>
      <c r="C50" s="15" t="s">
        <v>5</v>
      </c>
      <c r="D50" s="15" t="s">
        <v>353</v>
      </c>
      <c r="E50" s="15"/>
      <c r="F50" s="15"/>
    </row>
    <row r="51" spans="1:6" ht="16.5">
      <c r="A51" s="15">
        <v>4</v>
      </c>
      <c r="B51" s="15" t="s">
        <v>301</v>
      </c>
      <c r="C51" s="15" t="s">
        <v>5</v>
      </c>
      <c r="D51" s="15" t="s">
        <v>302</v>
      </c>
      <c r="E51" s="15"/>
      <c r="F51" s="15"/>
    </row>
    <row r="52" spans="1:6" ht="16.5">
      <c r="A52" s="15">
        <v>5</v>
      </c>
      <c r="B52" s="15" t="s">
        <v>327</v>
      </c>
      <c r="C52" s="15" t="s">
        <v>5</v>
      </c>
      <c r="D52" s="15" t="s">
        <v>354</v>
      </c>
      <c r="E52" s="15"/>
      <c r="F52" s="15"/>
    </row>
    <row r="53" spans="1:6" ht="16.5">
      <c r="A53" s="15">
        <v>6</v>
      </c>
      <c r="B53" s="15" t="s">
        <v>355</v>
      </c>
      <c r="C53" s="15" t="s">
        <v>5</v>
      </c>
      <c r="D53" s="15" t="s">
        <v>356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333</v>
      </c>
      <c r="C55" s="15" t="s">
        <v>5</v>
      </c>
      <c r="D55" s="15" t="s">
        <v>334</v>
      </c>
      <c r="E55" s="15"/>
      <c r="F55" s="15"/>
    </row>
    <row r="56" spans="1:6" ht="16.5">
      <c r="A56" s="15">
        <v>9</v>
      </c>
      <c r="B56" s="15" t="s">
        <v>318</v>
      </c>
      <c r="C56" s="15" t="s">
        <v>5</v>
      </c>
      <c r="D56" s="15" t="s">
        <v>357</v>
      </c>
      <c r="E56" s="15"/>
      <c r="F56" s="15"/>
    </row>
    <row r="57" spans="1:6" ht="16.5">
      <c r="A57" s="15">
        <v>10</v>
      </c>
      <c r="B57" s="15" t="s">
        <v>303</v>
      </c>
      <c r="C57" s="15" t="s">
        <v>5</v>
      </c>
      <c r="D57" s="15" t="s">
        <v>304</v>
      </c>
      <c r="E57" s="15"/>
      <c r="F57" s="15"/>
    </row>
    <row r="58" spans="1:6" ht="16.5">
      <c r="A58" s="15">
        <v>11</v>
      </c>
      <c r="B58" s="15" t="s">
        <v>358</v>
      </c>
      <c r="C58" s="15" t="s">
        <v>5</v>
      </c>
      <c r="D58" s="15" t="s">
        <v>359</v>
      </c>
      <c r="E58" s="15"/>
      <c r="F58" s="15"/>
    </row>
    <row r="59" spans="1:6" ht="16.5">
      <c r="A59" s="15">
        <v>12</v>
      </c>
      <c r="B59" s="15" t="s">
        <v>360</v>
      </c>
      <c r="C59" s="15" t="s">
        <v>5</v>
      </c>
      <c r="D59" s="15" t="s">
        <v>361</v>
      </c>
      <c r="E59" s="15"/>
      <c r="F59" s="15"/>
    </row>
    <row r="60" spans="1:6" ht="16.5">
      <c r="A60" s="15">
        <v>13</v>
      </c>
      <c r="B60" s="15" t="s">
        <v>346</v>
      </c>
      <c r="C60" s="15" t="s">
        <v>5</v>
      </c>
      <c r="D60" s="15" t="s">
        <v>362</v>
      </c>
      <c r="E60" s="15"/>
      <c r="F60" s="15"/>
    </row>
    <row r="61" spans="1:6" ht="16.5">
      <c r="A61" s="15">
        <v>14</v>
      </c>
      <c r="B61" s="15" t="s">
        <v>363</v>
      </c>
      <c r="C61" s="15" t="s">
        <v>5</v>
      </c>
      <c r="D61" s="15" t="s">
        <v>364</v>
      </c>
      <c r="E61" s="15"/>
      <c r="F61" s="15"/>
    </row>
    <row r="62" spans="1:6" ht="16.5">
      <c r="A62" s="15">
        <v>15</v>
      </c>
      <c r="B62" s="15" t="s">
        <v>365</v>
      </c>
      <c r="C62" s="15" t="s">
        <v>5</v>
      </c>
      <c r="D62" s="15" t="s">
        <v>366</v>
      </c>
      <c r="E62" s="15"/>
      <c r="F62" s="15"/>
    </row>
    <row r="63" spans="1:6" ht="16.5">
      <c r="A63" s="15">
        <v>16</v>
      </c>
      <c r="B63" s="15" t="s">
        <v>299</v>
      </c>
      <c r="C63" s="15" t="s">
        <v>5</v>
      </c>
      <c r="D63" s="15" t="s">
        <v>300</v>
      </c>
      <c r="E63" s="15"/>
      <c r="F63" s="15"/>
    </row>
  </sheetData>
  <phoneticPr fontId="21" type="noConversion"/>
  <conditionalFormatting sqref="B48:B63">
    <cfRule type="duplicateValues" dxfId="40" priority="1"/>
  </conditionalFormatting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5"/>
  <sheetViews>
    <sheetView topLeftCell="H40" workbookViewId="0">
      <selection activeCell="P66" sqref="P66:AE68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367</v>
      </c>
      <c r="C49" s="15" t="s">
        <v>5</v>
      </c>
      <c r="D49" s="15" t="s">
        <v>368</v>
      </c>
      <c r="E49" s="15"/>
      <c r="F49" s="15"/>
    </row>
    <row r="50" spans="1:6" ht="16.5">
      <c r="A50" s="15">
        <v>3</v>
      </c>
      <c r="B50" s="15" t="s">
        <v>369</v>
      </c>
      <c r="C50" s="15" t="s">
        <v>5</v>
      </c>
      <c r="D50" s="15" t="s">
        <v>370</v>
      </c>
      <c r="E50" s="15"/>
      <c r="F50" s="15"/>
    </row>
    <row r="51" spans="1:6" ht="16.5">
      <c r="A51" s="15">
        <v>4</v>
      </c>
      <c r="B51" s="15" t="s">
        <v>371</v>
      </c>
      <c r="C51" s="15" t="s">
        <v>5</v>
      </c>
      <c r="D51" s="15" t="s">
        <v>372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373</v>
      </c>
      <c r="C53" s="15" t="s">
        <v>5</v>
      </c>
      <c r="D53" s="15" t="s">
        <v>374</v>
      </c>
      <c r="E53" s="15"/>
      <c r="F53" s="15"/>
    </row>
    <row r="54" spans="1:6" ht="16.5">
      <c r="A54" s="15">
        <v>7</v>
      </c>
      <c r="B54" s="15" t="s">
        <v>346</v>
      </c>
      <c r="C54" s="15" t="s">
        <v>5</v>
      </c>
      <c r="D54" s="15" t="s">
        <v>362</v>
      </c>
      <c r="E54" s="15"/>
      <c r="F54" s="15"/>
    </row>
    <row r="55" spans="1:6" ht="16.5">
      <c r="A55" s="15">
        <v>8</v>
      </c>
      <c r="B55" s="15" t="s">
        <v>299</v>
      </c>
      <c r="C55" s="15" t="s">
        <v>5</v>
      </c>
      <c r="D55" s="15" t="s">
        <v>325</v>
      </c>
      <c r="E55" s="15"/>
      <c r="F55" s="15"/>
    </row>
  </sheetData>
  <phoneticPr fontId="21" type="noConversion"/>
  <conditionalFormatting sqref="B48:B55">
    <cfRule type="duplicateValues" dxfId="39" priority="1"/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3"/>
  <sheetViews>
    <sheetView topLeftCell="A70" workbookViewId="0">
      <selection activeCell="D85" sqref="D85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375</v>
      </c>
      <c r="C49" s="15" t="s">
        <v>5</v>
      </c>
      <c r="D49" s="15" t="s">
        <v>376</v>
      </c>
      <c r="E49" s="15"/>
      <c r="F49" s="15"/>
    </row>
    <row r="50" spans="1:6" ht="16.5">
      <c r="A50" s="15">
        <v>3</v>
      </c>
      <c r="B50" s="15" t="s">
        <v>312</v>
      </c>
      <c r="C50" s="15" t="s">
        <v>5</v>
      </c>
      <c r="D50" s="15" t="s">
        <v>377</v>
      </c>
      <c r="E50" s="15"/>
      <c r="F50" s="15"/>
    </row>
    <row r="51" spans="1:6" ht="16.5">
      <c r="A51" s="15">
        <v>4</v>
      </c>
      <c r="B51" s="15" t="s">
        <v>378</v>
      </c>
      <c r="C51" s="15" t="s">
        <v>5</v>
      </c>
      <c r="D51" s="15" t="s">
        <v>379</v>
      </c>
      <c r="E51" s="15"/>
      <c r="F51" s="15"/>
    </row>
    <row r="52" spans="1:6" ht="16.5">
      <c r="A52" s="15">
        <v>5</v>
      </c>
      <c r="B52" s="15" t="s">
        <v>380</v>
      </c>
      <c r="C52" s="15" t="s">
        <v>5</v>
      </c>
      <c r="D52" s="15" t="s">
        <v>381</v>
      </c>
      <c r="E52" s="15"/>
      <c r="F52" s="15"/>
    </row>
    <row r="53" spans="1:6" ht="16.5">
      <c r="A53" s="15">
        <v>6</v>
      </c>
      <c r="B53" s="15" t="s">
        <v>382</v>
      </c>
      <c r="C53" s="15" t="s">
        <v>5</v>
      </c>
      <c r="D53" s="15" t="s">
        <v>383</v>
      </c>
      <c r="E53" s="15"/>
      <c r="F53" s="15"/>
    </row>
    <row r="54" spans="1:6" ht="16.5">
      <c r="A54" s="15">
        <v>7</v>
      </c>
      <c r="B54" s="15" t="s">
        <v>384</v>
      </c>
      <c r="C54" s="15" t="s">
        <v>5</v>
      </c>
      <c r="D54" s="15" t="s">
        <v>385</v>
      </c>
      <c r="E54" s="15"/>
      <c r="F54" s="15"/>
    </row>
    <row r="55" spans="1:6" ht="16.5">
      <c r="A55" s="15">
        <v>8</v>
      </c>
      <c r="B55" s="15" t="s">
        <v>386</v>
      </c>
      <c r="C55" s="15" t="s">
        <v>5</v>
      </c>
      <c r="D55" s="15" t="s">
        <v>387</v>
      </c>
      <c r="E55" s="15"/>
      <c r="F55" s="15"/>
    </row>
    <row r="56" spans="1:6" ht="16.5">
      <c r="A56" s="15">
        <v>9</v>
      </c>
      <c r="B56" s="15" t="s">
        <v>388</v>
      </c>
      <c r="C56" s="15" t="s">
        <v>5</v>
      </c>
      <c r="D56" s="15" t="s">
        <v>389</v>
      </c>
      <c r="E56" s="15"/>
      <c r="F56" s="15"/>
    </row>
    <row r="57" spans="1:6" ht="16.5">
      <c r="A57" s="15">
        <v>10</v>
      </c>
      <c r="B57" s="15" t="s">
        <v>390</v>
      </c>
      <c r="C57" s="15" t="s">
        <v>5</v>
      </c>
      <c r="D57" s="15" t="s">
        <v>391</v>
      </c>
      <c r="E57" s="15"/>
      <c r="F57" s="15"/>
    </row>
    <row r="58" spans="1:6" ht="16.5">
      <c r="A58" s="15">
        <v>11</v>
      </c>
      <c r="B58" s="15" t="s">
        <v>392</v>
      </c>
      <c r="C58" s="15" t="s">
        <v>5</v>
      </c>
      <c r="D58" s="15" t="s">
        <v>393</v>
      </c>
      <c r="E58" s="15"/>
      <c r="F58" s="15"/>
    </row>
    <row r="59" spans="1:6" ht="16.5">
      <c r="A59" s="15">
        <v>12</v>
      </c>
      <c r="B59" s="15" t="s">
        <v>394</v>
      </c>
      <c r="C59" s="15" t="s">
        <v>5</v>
      </c>
      <c r="D59" s="15" t="s">
        <v>395</v>
      </c>
      <c r="E59" s="15"/>
      <c r="F59" s="15"/>
    </row>
    <row r="60" spans="1:6" ht="16.5">
      <c r="A60" s="15">
        <v>13</v>
      </c>
      <c r="B60" s="15" t="s">
        <v>396</v>
      </c>
      <c r="C60" s="15" t="s">
        <v>5</v>
      </c>
      <c r="D60" s="15" t="s">
        <v>397</v>
      </c>
      <c r="E60" s="15"/>
      <c r="F60" s="15"/>
    </row>
    <row r="61" spans="1:6" ht="16.5">
      <c r="A61" s="15">
        <v>14</v>
      </c>
      <c r="B61" s="15" t="s">
        <v>398</v>
      </c>
      <c r="C61" s="15" t="s">
        <v>5</v>
      </c>
      <c r="D61" s="15" t="s">
        <v>399</v>
      </c>
      <c r="E61" s="15"/>
      <c r="F61" s="15"/>
    </row>
    <row r="62" spans="1:6" ht="16.5">
      <c r="A62" s="15">
        <v>15</v>
      </c>
      <c r="B62" s="15" t="s">
        <v>400</v>
      </c>
      <c r="C62" s="15" t="s">
        <v>5</v>
      </c>
      <c r="D62" s="15" t="s">
        <v>401</v>
      </c>
      <c r="E62" s="15"/>
      <c r="F62" s="15"/>
    </row>
    <row r="63" spans="1:6" ht="16.5">
      <c r="A63" s="15">
        <v>16</v>
      </c>
      <c r="B63" s="15" t="s">
        <v>402</v>
      </c>
      <c r="C63" s="15" t="s">
        <v>5</v>
      </c>
      <c r="D63" s="15" t="s">
        <v>403</v>
      </c>
      <c r="E63" s="15"/>
      <c r="F63" s="15"/>
    </row>
    <row r="64" spans="1:6" ht="16.5">
      <c r="A64" s="15">
        <v>17</v>
      </c>
      <c r="B64" s="15" t="s">
        <v>404</v>
      </c>
      <c r="C64" s="15" t="s">
        <v>5</v>
      </c>
      <c r="D64" s="15" t="s">
        <v>405</v>
      </c>
      <c r="E64" s="15"/>
      <c r="F64" s="15"/>
    </row>
    <row r="65" spans="1:6" ht="16.5">
      <c r="A65" s="15">
        <v>18</v>
      </c>
      <c r="B65" s="15" t="s">
        <v>406</v>
      </c>
      <c r="C65" s="15" t="s">
        <v>5</v>
      </c>
      <c r="D65" s="15" t="s">
        <v>407</v>
      </c>
      <c r="E65" s="15"/>
      <c r="F65" s="15"/>
    </row>
    <row r="66" spans="1:6" ht="16.5">
      <c r="A66" s="15">
        <v>19</v>
      </c>
      <c r="B66" s="15" t="s">
        <v>408</v>
      </c>
      <c r="C66" s="15" t="s">
        <v>5</v>
      </c>
      <c r="D66" s="15" t="s">
        <v>409</v>
      </c>
      <c r="E66" s="15"/>
      <c r="F66" s="15"/>
    </row>
    <row r="67" spans="1:6" ht="16.5">
      <c r="A67" s="15">
        <v>20</v>
      </c>
      <c r="B67" s="15" t="s">
        <v>410</v>
      </c>
      <c r="C67" s="15" t="s">
        <v>5</v>
      </c>
      <c r="D67" s="15" t="s">
        <v>411</v>
      </c>
      <c r="E67" s="15" t="s">
        <v>5</v>
      </c>
      <c r="F67" s="15" t="s">
        <v>412</v>
      </c>
    </row>
    <row r="68" spans="1:6" ht="16.5">
      <c r="A68" s="15">
        <v>21</v>
      </c>
      <c r="B68" s="15" t="s">
        <v>413</v>
      </c>
      <c r="C68" s="15" t="s">
        <v>5</v>
      </c>
      <c r="D68" s="15" t="s">
        <v>414</v>
      </c>
      <c r="E68" s="15"/>
      <c r="F68" s="15"/>
    </row>
    <row r="69" spans="1:6" ht="16.5">
      <c r="A69" s="15">
        <v>22</v>
      </c>
      <c r="B69" s="15" t="s">
        <v>415</v>
      </c>
      <c r="C69" s="15" t="s">
        <v>5</v>
      </c>
      <c r="D69" s="15" t="s">
        <v>416</v>
      </c>
      <c r="E69" s="15"/>
      <c r="F69" s="15"/>
    </row>
    <row r="70" spans="1:6" ht="16.5">
      <c r="A70" s="15">
        <v>23</v>
      </c>
      <c r="B70" s="15" t="s">
        <v>417</v>
      </c>
      <c r="C70" s="15" t="s">
        <v>5</v>
      </c>
      <c r="D70" s="15" t="s">
        <v>418</v>
      </c>
      <c r="E70" s="15"/>
      <c r="F70" s="15"/>
    </row>
    <row r="71" spans="1:6" ht="16.5">
      <c r="A71" s="15">
        <v>24</v>
      </c>
      <c r="B71" s="15" t="s">
        <v>419</v>
      </c>
      <c r="C71" s="15" t="s">
        <v>5</v>
      </c>
      <c r="D71" s="15" t="s">
        <v>420</v>
      </c>
      <c r="E71" s="15"/>
      <c r="F71" s="15"/>
    </row>
    <row r="72" spans="1:6" ht="16.5">
      <c r="A72" s="15">
        <v>25</v>
      </c>
      <c r="B72" s="15" t="s">
        <v>371</v>
      </c>
      <c r="C72" s="15" t="s">
        <v>5</v>
      </c>
      <c r="D72" s="15" t="s">
        <v>421</v>
      </c>
      <c r="E72" s="15"/>
      <c r="F72" s="15"/>
    </row>
    <row r="73" spans="1:6" ht="16.5">
      <c r="A73" s="15">
        <v>26</v>
      </c>
      <c r="B73" s="15" t="s">
        <v>314</v>
      </c>
      <c r="C73" s="15" t="s">
        <v>5</v>
      </c>
      <c r="D73" s="15" t="s">
        <v>315</v>
      </c>
      <c r="E73" s="15"/>
      <c r="F73" s="15"/>
    </row>
    <row r="74" spans="1:6" ht="16.5">
      <c r="A74" s="15">
        <v>27</v>
      </c>
      <c r="B74" s="15" t="s">
        <v>316</v>
      </c>
      <c r="C74" s="15" t="s">
        <v>5</v>
      </c>
      <c r="D74" s="15" t="s">
        <v>317</v>
      </c>
      <c r="E74" s="15"/>
      <c r="F74" s="15"/>
    </row>
    <row r="75" spans="1:6" ht="16.5">
      <c r="A75" s="15">
        <v>28</v>
      </c>
      <c r="B75" s="15" t="s">
        <v>422</v>
      </c>
      <c r="C75" s="15" t="s">
        <v>5</v>
      </c>
      <c r="D75" s="15" t="s">
        <v>423</v>
      </c>
      <c r="E75" s="15"/>
      <c r="F75" s="15"/>
    </row>
    <row r="76" spans="1:6" ht="16.5">
      <c r="A76" s="15">
        <v>29</v>
      </c>
      <c r="B76" s="15" t="s">
        <v>424</v>
      </c>
      <c r="C76" s="15" t="s">
        <v>5</v>
      </c>
      <c r="D76" s="15" t="s">
        <v>425</v>
      </c>
      <c r="E76" s="15"/>
      <c r="F76" s="15"/>
    </row>
    <row r="77" spans="1:6" ht="16.5">
      <c r="A77" s="15">
        <v>30</v>
      </c>
      <c r="B77" s="15" t="s">
        <v>426</v>
      </c>
      <c r="C77" s="15" t="s">
        <v>5</v>
      </c>
      <c r="D77" s="15" t="s">
        <v>427</v>
      </c>
      <c r="E77" s="15"/>
      <c r="F77" s="15"/>
    </row>
    <row r="78" spans="1:6" ht="16.5">
      <c r="A78" s="15">
        <v>31</v>
      </c>
      <c r="B78" s="15" t="s">
        <v>428</v>
      </c>
      <c r="C78" s="15" t="s">
        <v>5</v>
      </c>
      <c r="D78" s="15" t="s">
        <v>429</v>
      </c>
      <c r="E78" s="15"/>
      <c r="F78" s="15"/>
    </row>
    <row r="79" spans="1:6" ht="16.5">
      <c r="A79" s="15">
        <v>32</v>
      </c>
      <c r="B79" s="15" t="s">
        <v>430</v>
      </c>
      <c r="C79" s="15" t="s">
        <v>5</v>
      </c>
      <c r="D79" s="15" t="s">
        <v>431</v>
      </c>
      <c r="E79" s="15"/>
      <c r="F79" s="15"/>
    </row>
    <row r="80" spans="1:6" ht="16.5">
      <c r="A80" s="15">
        <v>33</v>
      </c>
      <c r="B80" s="15" t="s">
        <v>432</v>
      </c>
      <c r="C80" s="15" t="s">
        <v>5</v>
      </c>
      <c r="D80" s="15" t="s">
        <v>433</v>
      </c>
      <c r="E80" s="15"/>
      <c r="F80" s="15"/>
    </row>
    <row r="81" spans="1:6" ht="16.5">
      <c r="A81" s="15">
        <v>34</v>
      </c>
      <c r="B81" s="15" t="s">
        <v>434</v>
      </c>
      <c r="C81" s="15" t="s">
        <v>5</v>
      </c>
      <c r="D81" s="15" t="s">
        <v>435</v>
      </c>
      <c r="E81" s="15"/>
      <c r="F81" s="15"/>
    </row>
    <row r="82" spans="1:6" ht="16.5">
      <c r="A82" s="15">
        <v>35</v>
      </c>
      <c r="B82" s="15" t="s">
        <v>436</v>
      </c>
      <c r="C82" s="15" t="s">
        <v>5</v>
      </c>
      <c r="D82" s="15" t="s">
        <v>437</v>
      </c>
      <c r="E82" s="15"/>
      <c r="F82" s="15"/>
    </row>
    <row r="83" spans="1:6" ht="16.5">
      <c r="A83" s="15">
        <v>36</v>
      </c>
      <c r="B83" s="15" t="s">
        <v>299</v>
      </c>
      <c r="C83" s="15" t="s">
        <v>5</v>
      </c>
      <c r="D83" s="15" t="s">
        <v>325</v>
      </c>
      <c r="E83" s="15"/>
      <c r="F83" s="15"/>
    </row>
  </sheetData>
  <phoneticPr fontId="21" type="noConversion"/>
  <conditionalFormatting sqref="B48:B83">
    <cfRule type="duplicateValues" dxfId="38" priority="1"/>
  </conditionalFormatting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28" workbookViewId="0">
      <selection activeCell="D53" sqref="D53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8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438</v>
      </c>
      <c r="C48" s="15" t="s">
        <v>5</v>
      </c>
      <c r="D48" s="15" t="s">
        <v>439</v>
      </c>
      <c r="E48" s="15"/>
      <c r="F48" s="15"/>
    </row>
    <row r="49" spans="1:6" ht="16.5">
      <c r="A49" s="15">
        <v>2</v>
      </c>
      <c r="B49" s="15" t="s">
        <v>316</v>
      </c>
      <c r="C49" s="15" t="s">
        <v>5</v>
      </c>
      <c r="D49" s="15" t="s">
        <v>317</v>
      </c>
      <c r="E49" s="15"/>
      <c r="F49" s="15"/>
    </row>
    <row r="50" spans="1:6" ht="16.5">
      <c r="A50" s="15">
        <v>3</v>
      </c>
      <c r="B50" s="15" t="s">
        <v>440</v>
      </c>
      <c r="C50" s="15" t="s">
        <v>5</v>
      </c>
      <c r="D50" s="15" t="s">
        <v>441</v>
      </c>
      <c r="E50" s="15"/>
      <c r="F50" s="15"/>
    </row>
  </sheetData>
  <phoneticPr fontId="21" type="noConversion"/>
  <conditionalFormatting sqref="B48:B50">
    <cfRule type="duplicateValues" dxfId="37" priority="1"/>
  </conditionalFormatting>
  <pageMargins left="0.69930555555555596" right="0.69930555555555596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4"/>
  <sheetViews>
    <sheetView topLeftCell="A37" workbookViewId="0">
      <selection activeCell="B57" sqref="B5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306</v>
      </c>
      <c r="E48" s="15"/>
      <c r="F48" s="15"/>
    </row>
    <row r="49" spans="1:6" ht="16.5">
      <c r="A49" s="15">
        <v>2</v>
      </c>
      <c r="B49" s="15" t="s">
        <v>442</v>
      </c>
      <c r="C49" s="15" t="s">
        <v>5</v>
      </c>
      <c r="D49" s="15" t="s">
        <v>443</v>
      </c>
      <c r="E49" s="15"/>
      <c r="F49" s="15"/>
    </row>
    <row r="50" spans="1:6" ht="16.5">
      <c r="A50" s="15">
        <v>3</v>
      </c>
      <c r="B50" s="15" t="s">
        <v>444</v>
      </c>
      <c r="C50" s="15" t="s">
        <v>5</v>
      </c>
      <c r="D50" s="15" t="s">
        <v>445</v>
      </c>
      <c r="E50" s="15"/>
      <c r="F50" s="15"/>
    </row>
    <row r="51" spans="1:6" ht="16.5">
      <c r="A51" s="15">
        <v>4</v>
      </c>
      <c r="B51" s="15" t="s">
        <v>312</v>
      </c>
      <c r="C51" s="15" t="s">
        <v>5</v>
      </c>
      <c r="D51" s="15" t="s">
        <v>313</v>
      </c>
      <c r="E51" s="15"/>
      <c r="F51" s="15"/>
    </row>
    <row r="52" spans="1:6" ht="16.5">
      <c r="A52" s="15">
        <v>5</v>
      </c>
      <c r="B52" s="15" t="s">
        <v>331</v>
      </c>
      <c r="C52" s="15" t="s">
        <v>5</v>
      </c>
      <c r="D52" s="15" t="s">
        <v>332</v>
      </c>
      <c r="E52" s="15"/>
      <c r="F52" s="15"/>
    </row>
    <row r="53" spans="1:6" ht="16.5">
      <c r="A53" s="15">
        <v>6</v>
      </c>
      <c r="B53" s="15" t="s">
        <v>316</v>
      </c>
      <c r="C53" s="15" t="s">
        <v>5</v>
      </c>
      <c r="D53" s="15" t="s">
        <v>317</v>
      </c>
      <c r="E53" s="15"/>
      <c r="F53" s="15"/>
    </row>
    <row r="54" spans="1:6" ht="16.5">
      <c r="A54" s="15">
        <v>7</v>
      </c>
      <c r="B54" s="15" t="s">
        <v>446</v>
      </c>
      <c r="C54" s="15" t="s">
        <v>5</v>
      </c>
      <c r="D54" s="15" t="s">
        <v>447</v>
      </c>
      <c r="E54" s="15"/>
      <c r="F54" s="15"/>
    </row>
  </sheetData>
  <phoneticPr fontId="21" type="noConversion"/>
  <conditionalFormatting sqref="B48:B54">
    <cfRule type="duplicateValues" dxfId="36" priority="1"/>
  </conditionalFormatting>
  <pageMargins left="0.69930555555555596" right="0.69930555555555596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4"/>
  <sheetViews>
    <sheetView topLeftCell="A34" workbookViewId="0">
      <selection activeCell="B56" sqref="B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448</v>
      </c>
      <c r="C48" s="15" t="s">
        <v>5</v>
      </c>
      <c r="D48" s="15" t="s">
        <v>449</v>
      </c>
      <c r="E48" s="15"/>
      <c r="F48" s="15"/>
    </row>
    <row r="49" spans="1:6" ht="16.5">
      <c r="A49" s="15">
        <v>2</v>
      </c>
      <c r="B49" s="15" t="s">
        <v>450</v>
      </c>
      <c r="C49" s="15" t="s">
        <v>5</v>
      </c>
      <c r="D49" s="15" t="s">
        <v>451</v>
      </c>
      <c r="E49" s="15"/>
      <c r="F49" s="15"/>
    </row>
    <row r="50" spans="1:6" ht="16.5">
      <c r="A50" s="15">
        <v>3</v>
      </c>
      <c r="B50" s="15" t="s">
        <v>452</v>
      </c>
      <c r="C50" s="15" t="s">
        <v>5</v>
      </c>
      <c r="D50" s="15" t="s">
        <v>453</v>
      </c>
      <c r="E50" s="15"/>
      <c r="F50" s="15"/>
    </row>
    <row r="51" spans="1:6" ht="16.5">
      <c r="A51" s="15">
        <v>4</v>
      </c>
      <c r="B51" s="15" t="s">
        <v>454</v>
      </c>
      <c r="C51" s="15" t="s">
        <v>5</v>
      </c>
      <c r="D51" s="15" t="s">
        <v>455</v>
      </c>
      <c r="E51" s="15"/>
      <c r="F51" s="15"/>
    </row>
    <row r="52" spans="1:6" ht="16.5">
      <c r="A52" s="15">
        <v>5</v>
      </c>
      <c r="B52" s="15" t="s">
        <v>456</v>
      </c>
      <c r="C52" s="15" t="s">
        <v>5</v>
      </c>
      <c r="D52" s="15" t="s">
        <v>457</v>
      </c>
      <c r="E52" s="15"/>
      <c r="F52" s="15"/>
    </row>
    <row r="53" spans="1:6" ht="16.5">
      <c r="A53" s="15">
        <v>6</v>
      </c>
      <c r="B53" s="15" t="s">
        <v>360</v>
      </c>
      <c r="C53" s="15" t="s">
        <v>5</v>
      </c>
      <c r="D53" s="15" t="s">
        <v>458</v>
      </c>
      <c r="E53" s="15"/>
      <c r="F53" s="15"/>
    </row>
    <row r="54" spans="1:6" ht="16.5">
      <c r="A54" s="15">
        <v>7</v>
      </c>
      <c r="B54" s="15" t="s">
        <v>299</v>
      </c>
      <c r="C54" s="15" t="s">
        <v>5</v>
      </c>
      <c r="D54" s="15" t="s">
        <v>325</v>
      </c>
      <c r="E54" s="15"/>
      <c r="F54" s="15"/>
    </row>
  </sheetData>
  <phoneticPr fontId="21" type="noConversion"/>
  <conditionalFormatting sqref="B48:B54">
    <cfRule type="duplicateValues" dxfId="35" priority="1"/>
  </conditionalFormatting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9"/>
  <sheetViews>
    <sheetView topLeftCell="A46" workbookViewId="0">
      <selection activeCell="D63" sqref="D63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348</v>
      </c>
      <c r="C48" s="15" t="s">
        <v>5</v>
      </c>
      <c r="D48" s="15" t="s">
        <v>349</v>
      </c>
      <c r="E48" s="15"/>
      <c r="F48" s="15"/>
    </row>
    <row r="49" spans="1:6" ht="16.5">
      <c r="A49" s="15">
        <v>2</v>
      </c>
      <c r="B49" s="15" t="s">
        <v>305</v>
      </c>
      <c r="C49" s="15" t="s">
        <v>5</v>
      </c>
      <c r="D49" s="15" t="s">
        <v>326</v>
      </c>
      <c r="E49" s="15"/>
      <c r="F49" s="15"/>
    </row>
    <row r="50" spans="1:6" ht="16.5">
      <c r="A50" s="15">
        <v>3</v>
      </c>
      <c r="B50" s="15" t="s">
        <v>352</v>
      </c>
      <c r="C50" s="15" t="s">
        <v>5</v>
      </c>
      <c r="D50" s="15" t="s">
        <v>353</v>
      </c>
      <c r="E50" s="15"/>
      <c r="F50" s="15"/>
    </row>
    <row r="51" spans="1:6" ht="16.5">
      <c r="A51" s="15">
        <v>4</v>
      </c>
      <c r="B51" s="15" t="s">
        <v>459</v>
      </c>
      <c r="C51" s="15" t="s">
        <v>5</v>
      </c>
      <c r="D51" s="15" t="s">
        <v>460</v>
      </c>
      <c r="E51" s="15"/>
      <c r="F51" s="15"/>
    </row>
    <row r="52" spans="1:6" ht="16.5">
      <c r="A52" s="15">
        <v>5</v>
      </c>
      <c r="B52" s="15" t="s">
        <v>327</v>
      </c>
      <c r="C52" s="15" t="s">
        <v>5</v>
      </c>
      <c r="D52" s="15" t="s">
        <v>328</v>
      </c>
      <c r="E52" s="15"/>
      <c r="F52" s="15"/>
    </row>
    <row r="53" spans="1:6" ht="16.5">
      <c r="A53" s="15">
        <v>6</v>
      </c>
      <c r="B53" s="15" t="s">
        <v>355</v>
      </c>
      <c r="C53" s="15" t="s">
        <v>5</v>
      </c>
      <c r="D53" s="15" t="s">
        <v>356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333</v>
      </c>
      <c r="C55" s="15" t="s">
        <v>5</v>
      </c>
      <c r="D55" s="15" t="s">
        <v>334</v>
      </c>
      <c r="E55" s="15"/>
      <c r="F55" s="15"/>
    </row>
    <row r="56" spans="1:6" ht="16.5">
      <c r="A56" s="15">
        <v>9</v>
      </c>
      <c r="B56" s="15" t="s">
        <v>338</v>
      </c>
      <c r="C56" s="15" t="s">
        <v>5</v>
      </c>
      <c r="D56" s="15" t="s">
        <v>339</v>
      </c>
      <c r="E56" s="15"/>
      <c r="F56" s="15"/>
    </row>
    <row r="57" spans="1:6" ht="16.5">
      <c r="A57" s="15">
        <v>10</v>
      </c>
      <c r="B57" s="15" t="s">
        <v>446</v>
      </c>
      <c r="C57" s="15" t="s">
        <v>5</v>
      </c>
      <c r="D57" s="15" t="s">
        <v>447</v>
      </c>
      <c r="E57" s="15"/>
      <c r="F57" s="15"/>
    </row>
    <row r="58" spans="1:6" ht="16.5">
      <c r="A58" s="15">
        <v>11</v>
      </c>
      <c r="B58" s="15" t="s">
        <v>346</v>
      </c>
      <c r="C58" s="15" t="s">
        <v>5</v>
      </c>
      <c r="D58" s="15" t="s">
        <v>347</v>
      </c>
      <c r="E58" s="15"/>
      <c r="F58" s="15"/>
    </row>
    <row r="59" spans="1:6" ht="16.5">
      <c r="A59" s="15">
        <v>12</v>
      </c>
      <c r="B59" s="15" t="s">
        <v>365</v>
      </c>
      <c r="C59" s="15" t="s">
        <v>5</v>
      </c>
      <c r="D59" s="15" t="s">
        <v>366</v>
      </c>
      <c r="E59" s="15"/>
      <c r="F59" s="15"/>
    </row>
  </sheetData>
  <phoneticPr fontId="21" type="noConversion"/>
  <conditionalFormatting sqref="B48:B59">
    <cfRule type="duplicateValues" dxfId="34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51"/>
  <sheetViews>
    <sheetView workbookViewId="0"/>
  </sheetViews>
  <sheetFormatPr defaultColWidth="8.875" defaultRowHeight="14.25"/>
  <cols>
    <col min="1" max="1" width="5.875" customWidth="1"/>
    <col min="2" max="2" width="55" customWidth="1"/>
    <col min="3" max="3" width="2.5" customWidth="1"/>
    <col min="4" max="4" width="19.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85</v>
      </c>
      <c r="C2" s="2" t="s">
        <v>5</v>
      </c>
      <c r="D2" s="2" t="s">
        <v>86</v>
      </c>
    </row>
    <row r="3" spans="1:4" ht="16.5">
      <c r="A3" s="2">
        <v>2</v>
      </c>
      <c r="B3" s="2" t="s">
        <v>87</v>
      </c>
      <c r="C3" s="2" t="s">
        <v>5</v>
      </c>
      <c r="D3" s="2" t="s">
        <v>88</v>
      </c>
    </row>
    <row r="4" spans="1:4" ht="16.5">
      <c r="A4" s="2">
        <v>3</v>
      </c>
      <c r="B4" s="2" t="s">
        <v>89</v>
      </c>
      <c r="C4" s="2" t="s">
        <v>5</v>
      </c>
      <c r="D4" s="2" t="s">
        <v>90</v>
      </c>
    </row>
    <row r="5" spans="1:4" ht="16.5">
      <c r="A5" s="2">
        <v>4</v>
      </c>
      <c r="B5" s="2" t="s">
        <v>91</v>
      </c>
      <c r="C5" s="2" t="s">
        <v>5</v>
      </c>
      <c r="D5" s="2" t="s">
        <v>92</v>
      </c>
    </row>
    <row r="6" spans="1:4" ht="16.5">
      <c r="A6" s="2">
        <v>5</v>
      </c>
      <c r="B6" s="2" t="s">
        <v>93</v>
      </c>
      <c r="C6" s="2" t="s">
        <v>5</v>
      </c>
      <c r="D6" s="2" t="s">
        <v>94</v>
      </c>
    </row>
    <row r="7" spans="1:4" ht="16.5">
      <c r="A7" s="2">
        <v>6</v>
      </c>
      <c r="B7" s="2" t="s">
        <v>95</v>
      </c>
      <c r="C7" s="2" t="s">
        <v>5</v>
      </c>
      <c r="D7" s="2" t="s">
        <v>96</v>
      </c>
    </row>
    <row r="8" spans="1:4" ht="16.5">
      <c r="A8" s="2">
        <v>7</v>
      </c>
      <c r="B8" s="2" t="s">
        <v>97</v>
      </c>
      <c r="C8" s="2" t="s">
        <v>5</v>
      </c>
      <c r="D8" s="2" t="s">
        <v>98</v>
      </c>
    </row>
    <row r="9" spans="1:4" ht="16.5">
      <c r="A9" s="2">
        <v>8</v>
      </c>
      <c r="B9" s="2" t="s">
        <v>99</v>
      </c>
      <c r="C9" s="2" t="s">
        <v>5</v>
      </c>
      <c r="D9" s="2" t="s">
        <v>100</v>
      </c>
    </row>
    <row r="10" spans="1:4" ht="16.5">
      <c r="A10" s="2">
        <v>9</v>
      </c>
      <c r="B10" s="2" t="s">
        <v>101</v>
      </c>
      <c r="C10" s="2" t="s">
        <v>5</v>
      </c>
      <c r="D10" s="2" t="s">
        <v>102</v>
      </c>
    </row>
    <row r="11" spans="1:4" ht="16.5">
      <c r="A11" s="2">
        <v>10</v>
      </c>
      <c r="B11" s="2" t="s">
        <v>103</v>
      </c>
      <c r="C11" s="2" t="s">
        <v>5</v>
      </c>
      <c r="D11" s="2" t="s">
        <v>104</v>
      </c>
    </row>
    <row r="12" spans="1:4" ht="16.5">
      <c r="A12" s="2">
        <v>11</v>
      </c>
      <c r="B12" s="2" t="s">
        <v>105</v>
      </c>
      <c r="C12" s="2" t="s">
        <v>5</v>
      </c>
      <c r="D12" s="2" t="s">
        <v>106</v>
      </c>
    </row>
    <row r="13" spans="1:4" ht="16.5">
      <c r="A13" s="2">
        <v>12</v>
      </c>
      <c r="B13" s="2" t="s">
        <v>107</v>
      </c>
      <c r="C13" s="2" t="s">
        <v>5</v>
      </c>
      <c r="D13" s="2" t="s">
        <v>108</v>
      </c>
    </row>
    <row r="14" spans="1:4" ht="16.5">
      <c r="A14" s="2">
        <v>13</v>
      </c>
      <c r="B14" s="2" t="s">
        <v>109</v>
      </c>
      <c r="C14" s="2" t="s">
        <v>5</v>
      </c>
      <c r="D14" s="2" t="s">
        <v>34</v>
      </c>
    </row>
    <row r="15" spans="1:4" ht="16.5">
      <c r="A15" s="2">
        <v>14</v>
      </c>
      <c r="B15" s="2" t="s">
        <v>110</v>
      </c>
      <c r="C15" s="2" t="s">
        <v>5</v>
      </c>
      <c r="D15" s="2" t="s">
        <v>111</v>
      </c>
    </row>
    <row r="16" spans="1:4" ht="16.5">
      <c r="A16" s="2">
        <v>15</v>
      </c>
      <c r="B16" s="2" t="s">
        <v>112</v>
      </c>
      <c r="C16" s="2" t="s">
        <v>5</v>
      </c>
      <c r="D16" s="2" t="s">
        <v>113</v>
      </c>
    </row>
    <row r="17" spans="1:4" ht="16.5">
      <c r="A17" s="2">
        <v>16</v>
      </c>
      <c r="B17" s="2" t="s">
        <v>114</v>
      </c>
      <c r="C17" s="2" t="s">
        <v>5</v>
      </c>
      <c r="D17" s="2" t="s">
        <v>115</v>
      </c>
    </row>
    <row r="18" spans="1:4" ht="16.5">
      <c r="A18" s="2">
        <v>17</v>
      </c>
      <c r="B18" s="2" t="s">
        <v>116</v>
      </c>
      <c r="C18" s="2" t="s">
        <v>5</v>
      </c>
      <c r="D18" s="2" t="s">
        <v>117</v>
      </c>
    </row>
    <row r="19" spans="1:4" ht="16.5">
      <c r="A19" s="2">
        <v>18</v>
      </c>
      <c r="B19" s="2" t="s">
        <v>118</v>
      </c>
      <c r="C19" s="2" t="s">
        <v>5</v>
      </c>
      <c r="D19" s="2" t="s">
        <v>119</v>
      </c>
    </row>
    <row r="20" spans="1:4" ht="16.5">
      <c r="A20" s="2">
        <v>19</v>
      </c>
      <c r="B20" s="2" t="s">
        <v>120</v>
      </c>
      <c r="C20" s="2" t="s">
        <v>5</v>
      </c>
      <c r="D20" s="2" t="s">
        <v>32</v>
      </c>
    </row>
    <row r="21" spans="1:4" ht="16.5">
      <c r="A21" s="2">
        <v>20</v>
      </c>
      <c r="B21" s="2" t="s">
        <v>121</v>
      </c>
      <c r="C21" s="2" t="s">
        <v>5</v>
      </c>
      <c r="D21" s="2" t="s">
        <v>29</v>
      </c>
    </row>
    <row r="22" spans="1:4" ht="16.5">
      <c r="A22" s="2">
        <v>21</v>
      </c>
      <c r="B22" s="2" t="s">
        <v>122</v>
      </c>
      <c r="C22" s="2" t="s">
        <v>5</v>
      </c>
      <c r="D22" s="2" t="s">
        <v>123</v>
      </c>
    </row>
    <row r="23" spans="1:4" ht="16.5">
      <c r="A23" s="2">
        <v>22</v>
      </c>
      <c r="B23" s="2" t="s">
        <v>124</v>
      </c>
      <c r="C23" s="2" t="s">
        <v>5</v>
      </c>
      <c r="D23" s="2" t="s">
        <v>125</v>
      </c>
    </row>
    <row r="24" spans="1:4" ht="16.5">
      <c r="A24" s="2">
        <v>23</v>
      </c>
      <c r="B24" s="2" t="s">
        <v>126</v>
      </c>
      <c r="C24" s="2" t="s">
        <v>5</v>
      </c>
      <c r="D24" s="2" t="s">
        <v>127</v>
      </c>
    </row>
    <row r="25" spans="1:4" ht="16.5">
      <c r="A25" s="2">
        <v>24</v>
      </c>
      <c r="B25" s="2" t="s">
        <v>128</v>
      </c>
      <c r="C25" s="2" t="s">
        <v>5</v>
      </c>
      <c r="D25" s="2" t="s">
        <v>129</v>
      </c>
    </row>
    <row r="26" spans="1:4" ht="16.5">
      <c r="A26" s="2">
        <v>25</v>
      </c>
      <c r="B26" s="2" t="s">
        <v>130</v>
      </c>
      <c r="C26" s="2" t="s">
        <v>5</v>
      </c>
      <c r="D26" s="2" t="s">
        <v>131</v>
      </c>
    </row>
    <row r="27" spans="1:4" ht="16.5">
      <c r="A27" s="2">
        <v>26</v>
      </c>
      <c r="B27" s="2" t="s">
        <v>132</v>
      </c>
      <c r="C27" s="2" t="s">
        <v>5</v>
      </c>
      <c r="D27" s="2" t="s">
        <v>133</v>
      </c>
    </row>
    <row r="28" spans="1:4" ht="16.5">
      <c r="A28" s="2">
        <v>27</v>
      </c>
      <c r="B28" s="2" t="s">
        <v>57</v>
      </c>
      <c r="C28" s="2" t="s">
        <v>5</v>
      </c>
      <c r="D28" s="2" t="s">
        <v>134</v>
      </c>
    </row>
    <row r="29" spans="1:4" ht="16.5">
      <c r="A29" s="2">
        <v>28</v>
      </c>
      <c r="B29" s="2" t="s">
        <v>135</v>
      </c>
      <c r="C29" s="2" t="s">
        <v>5</v>
      </c>
      <c r="D29" s="2" t="s">
        <v>136</v>
      </c>
    </row>
    <row r="30" spans="1:4" ht="16.5">
      <c r="A30" s="2">
        <v>29</v>
      </c>
      <c r="B30" s="2" t="s">
        <v>137</v>
      </c>
      <c r="C30" s="2" t="s">
        <v>5</v>
      </c>
      <c r="D30" s="2" t="s">
        <v>138</v>
      </c>
    </row>
    <row r="31" spans="1:4" ht="16.5">
      <c r="A31" s="45">
        <v>30</v>
      </c>
      <c r="B31" s="46" t="s">
        <v>139</v>
      </c>
      <c r="C31" s="45" t="s">
        <v>5</v>
      </c>
      <c r="D31" s="46" t="s">
        <v>140</v>
      </c>
    </row>
    <row r="32" spans="1:4" ht="16.5">
      <c r="A32" s="45">
        <v>31</v>
      </c>
      <c r="B32" s="46" t="s">
        <v>141</v>
      </c>
      <c r="C32" s="45" t="s">
        <v>5</v>
      </c>
      <c r="D32" s="46" t="s">
        <v>142</v>
      </c>
    </row>
    <row r="33" spans="1:4" ht="16.5">
      <c r="A33" s="45">
        <v>32</v>
      </c>
      <c r="B33" s="46" t="s">
        <v>143</v>
      </c>
      <c r="C33" s="45" t="s">
        <v>5</v>
      </c>
      <c r="D33" s="46" t="s">
        <v>144</v>
      </c>
    </row>
    <row r="34" spans="1:4" ht="16.5">
      <c r="A34" s="45">
        <v>33</v>
      </c>
      <c r="B34" s="46" t="s">
        <v>145</v>
      </c>
      <c r="C34" s="45" t="s">
        <v>5</v>
      </c>
      <c r="D34" s="46" t="s">
        <v>146</v>
      </c>
    </row>
    <row r="35" spans="1:4" ht="16.5">
      <c r="A35" s="45">
        <v>34</v>
      </c>
      <c r="B35" s="46" t="s">
        <v>147</v>
      </c>
      <c r="C35" s="45" t="s">
        <v>5</v>
      </c>
      <c r="D35" s="46" t="s">
        <v>148</v>
      </c>
    </row>
    <row r="36" spans="1:4" ht="16.5">
      <c r="A36" s="45">
        <v>35</v>
      </c>
      <c r="B36" s="46" t="s">
        <v>149</v>
      </c>
      <c r="C36" s="45" t="s">
        <v>5</v>
      </c>
      <c r="D36" s="46" t="s">
        <v>150</v>
      </c>
    </row>
    <row r="37" spans="1:4" ht="16.5">
      <c r="A37" s="45">
        <v>36</v>
      </c>
      <c r="B37" s="46" t="s">
        <v>151</v>
      </c>
      <c r="C37" s="45" t="s">
        <v>5</v>
      </c>
      <c r="D37" s="46" t="s">
        <v>152</v>
      </c>
    </row>
    <row r="38" spans="1:4" ht="16.5">
      <c r="A38" s="45">
        <v>37</v>
      </c>
      <c r="B38" s="46" t="s">
        <v>153</v>
      </c>
      <c r="C38" s="45" t="s">
        <v>5</v>
      </c>
      <c r="D38" s="46" t="s">
        <v>154</v>
      </c>
    </row>
    <row r="39" spans="1:4" ht="16.5">
      <c r="A39" s="45">
        <v>38</v>
      </c>
      <c r="B39" s="46" t="s">
        <v>155</v>
      </c>
      <c r="C39" s="45" t="s">
        <v>5</v>
      </c>
      <c r="D39" s="46" t="s">
        <v>156</v>
      </c>
    </row>
    <row r="40" spans="1:4" ht="16.5">
      <c r="A40" s="45">
        <v>39</v>
      </c>
      <c r="B40" s="46" t="s">
        <v>157</v>
      </c>
      <c r="C40" s="45" t="s">
        <v>5</v>
      </c>
      <c r="D40" s="46" t="s">
        <v>158</v>
      </c>
    </row>
    <row r="41" spans="1:4" ht="16.5">
      <c r="A41" s="45">
        <v>40</v>
      </c>
      <c r="B41" s="46" t="s">
        <v>159</v>
      </c>
      <c r="C41" s="45" t="s">
        <v>5</v>
      </c>
      <c r="D41" s="46" t="s">
        <v>160</v>
      </c>
    </row>
    <row r="42" spans="1:4" ht="16.5">
      <c r="A42" s="45">
        <v>41</v>
      </c>
      <c r="B42" s="46" t="s">
        <v>161</v>
      </c>
      <c r="C42" s="45" t="s">
        <v>5</v>
      </c>
      <c r="D42" s="46" t="s">
        <v>162</v>
      </c>
    </row>
    <row r="43" spans="1:4" ht="16.5">
      <c r="A43" s="45">
        <v>42</v>
      </c>
      <c r="B43" s="46" t="s">
        <v>163</v>
      </c>
      <c r="C43" s="45" t="s">
        <v>5</v>
      </c>
      <c r="D43" s="46" t="s">
        <v>164</v>
      </c>
    </row>
    <row r="44" spans="1:4" ht="16.5">
      <c r="A44" s="45">
        <v>43</v>
      </c>
      <c r="B44" s="46" t="s">
        <v>165</v>
      </c>
      <c r="C44" s="45" t="s">
        <v>5</v>
      </c>
      <c r="D44" s="46" t="s">
        <v>166</v>
      </c>
    </row>
    <row r="45" spans="1:4" ht="16.5">
      <c r="A45" s="45">
        <v>44</v>
      </c>
      <c r="B45" s="46" t="s">
        <v>167</v>
      </c>
      <c r="C45" s="45" t="s">
        <v>5</v>
      </c>
      <c r="D45" s="46" t="s">
        <v>168</v>
      </c>
    </row>
    <row r="46" spans="1:4" ht="16.5">
      <c r="A46" s="45">
        <v>45</v>
      </c>
      <c r="B46" s="46" t="s">
        <v>169</v>
      </c>
      <c r="C46" s="45" t="s">
        <v>5</v>
      </c>
      <c r="D46" s="46" t="s">
        <v>170</v>
      </c>
    </row>
    <row r="47" spans="1:4" ht="16.5">
      <c r="A47" s="45">
        <v>46</v>
      </c>
      <c r="B47" s="46" t="s">
        <v>171</v>
      </c>
      <c r="C47" s="45" t="s">
        <v>5</v>
      </c>
      <c r="D47" s="46" t="s">
        <v>172</v>
      </c>
    </row>
    <row r="48" spans="1:4" ht="16.5">
      <c r="A48" s="45">
        <v>47</v>
      </c>
      <c r="B48" s="46" t="s">
        <v>173</v>
      </c>
      <c r="C48" s="45" t="s">
        <v>5</v>
      </c>
      <c r="D48" s="46" t="s">
        <v>174</v>
      </c>
    </row>
    <row r="49" spans="1:4" ht="16.5">
      <c r="A49" s="45">
        <v>48</v>
      </c>
      <c r="B49" s="46" t="s">
        <v>175</v>
      </c>
      <c r="C49" s="45" t="s">
        <v>5</v>
      </c>
      <c r="D49" s="46" t="s">
        <v>176</v>
      </c>
    </row>
    <row r="50" spans="1:4" ht="16.5">
      <c r="A50" s="45">
        <v>49</v>
      </c>
      <c r="B50" s="46" t="s">
        <v>177</v>
      </c>
      <c r="C50" s="45" t="s">
        <v>5</v>
      </c>
      <c r="D50" s="46" t="s">
        <v>178</v>
      </c>
    </row>
    <row r="51" spans="1:4" ht="16.5">
      <c r="A51" s="45">
        <v>50</v>
      </c>
      <c r="B51" s="46" t="s">
        <v>179</v>
      </c>
      <c r="C51" s="45" t="s">
        <v>5</v>
      </c>
      <c r="D51" s="46" t="s">
        <v>180</v>
      </c>
    </row>
  </sheetData>
  <phoneticPr fontId="21" type="noConversion"/>
  <conditionalFormatting sqref="B1:B1048576">
    <cfRule type="duplicateValues" dxfId="90" priority="1"/>
  </conditionalFormatting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3"/>
  <sheetViews>
    <sheetView topLeftCell="A37" workbookViewId="0">
      <selection activeCell="A55" sqref="A55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404</v>
      </c>
      <c r="C48" s="15" t="s">
        <v>5</v>
      </c>
      <c r="D48" s="15" t="s">
        <v>405</v>
      </c>
      <c r="E48" s="15"/>
      <c r="F48" s="15"/>
    </row>
    <row r="49" spans="1:6" ht="16.5">
      <c r="A49" s="15">
        <v>2</v>
      </c>
      <c r="B49" s="15" t="s">
        <v>461</v>
      </c>
      <c r="C49" s="15" t="s">
        <v>5</v>
      </c>
      <c r="D49" s="15" t="s">
        <v>462</v>
      </c>
      <c r="E49" s="15"/>
      <c r="F49" s="15"/>
    </row>
    <row r="50" spans="1:6" ht="16.5">
      <c r="A50" s="15">
        <v>3</v>
      </c>
      <c r="B50" s="15" t="s">
        <v>463</v>
      </c>
      <c r="C50" s="15" t="s">
        <v>5</v>
      </c>
      <c r="D50" s="15" t="s">
        <v>464</v>
      </c>
      <c r="E50" s="15"/>
      <c r="F50" s="15"/>
    </row>
    <row r="51" spans="1:6" ht="16.5">
      <c r="A51" s="15">
        <v>4</v>
      </c>
      <c r="B51" s="15" t="s">
        <v>465</v>
      </c>
      <c r="C51" s="15" t="s">
        <v>5</v>
      </c>
      <c r="D51" s="15" t="s">
        <v>466</v>
      </c>
      <c r="E51" s="15"/>
      <c r="F51" s="15"/>
    </row>
    <row r="52" spans="1:6" ht="16.5">
      <c r="A52" s="15">
        <v>5</v>
      </c>
      <c r="B52" s="15" t="s">
        <v>467</v>
      </c>
      <c r="C52" s="15" t="s">
        <v>5</v>
      </c>
      <c r="D52" s="15" t="s">
        <v>468</v>
      </c>
      <c r="E52" s="15"/>
      <c r="F52" s="15"/>
    </row>
    <row r="53" spans="1:6" ht="16.5">
      <c r="A53" s="15">
        <v>6</v>
      </c>
      <c r="B53" s="15" t="s">
        <v>299</v>
      </c>
      <c r="C53" s="15" t="s">
        <v>5</v>
      </c>
      <c r="D53" s="15" t="s">
        <v>469</v>
      </c>
      <c r="E53" s="15"/>
      <c r="F53" s="15"/>
    </row>
  </sheetData>
  <phoneticPr fontId="21" type="noConversion"/>
  <pageMargins left="0.69930555555555596" right="0.69930555555555596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7"/>
  <sheetViews>
    <sheetView topLeftCell="A43" workbookViewId="0">
      <selection activeCell="I56" sqref="I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470</v>
      </c>
      <c r="C48" s="15" t="s">
        <v>5</v>
      </c>
      <c r="D48" s="15" t="s">
        <v>471</v>
      </c>
      <c r="E48" s="15"/>
      <c r="F48" s="15"/>
    </row>
    <row r="49" spans="1:6" ht="16.5">
      <c r="A49" s="15">
        <v>2</v>
      </c>
      <c r="B49" s="15" t="s">
        <v>472</v>
      </c>
      <c r="C49" s="15" t="s">
        <v>5</v>
      </c>
      <c r="D49" s="15" t="s">
        <v>473</v>
      </c>
      <c r="E49" s="15"/>
      <c r="F49" s="15"/>
    </row>
    <row r="50" spans="1:6" ht="16.5">
      <c r="A50" s="15">
        <v>3</v>
      </c>
      <c r="B50" s="15" t="s">
        <v>392</v>
      </c>
      <c r="C50" s="15" t="s">
        <v>5</v>
      </c>
      <c r="D50" s="15" t="s">
        <v>393</v>
      </c>
      <c r="E50" s="15"/>
      <c r="F50" s="15"/>
    </row>
    <row r="51" spans="1:6" ht="16.5">
      <c r="A51" s="15">
        <v>4</v>
      </c>
      <c r="B51" s="15" t="s">
        <v>327</v>
      </c>
      <c r="C51" s="15" t="s">
        <v>5</v>
      </c>
      <c r="D51" s="15" t="s">
        <v>328</v>
      </c>
      <c r="E51" s="15"/>
      <c r="F51" s="15"/>
    </row>
    <row r="52" spans="1:6" ht="16.5">
      <c r="A52" s="15">
        <v>5</v>
      </c>
      <c r="B52" s="15" t="s">
        <v>474</v>
      </c>
      <c r="C52" s="15" t="s">
        <v>5</v>
      </c>
      <c r="D52" s="15" t="s">
        <v>475</v>
      </c>
      <c r="E52" s="15"/>
      <c r="F52" s="15"/>
    </row>
    <row r="53" spans="1:6" ht="16.5">
      <c r="A53" s="15">
        <v>6</v>
      </c>
      <c r="B53" s="15" t="s">
        <v>476</v>
      </c>
      <c r="C53" s="15" t="s">
        <v>5</v>
      </c>
      <c r="D53" s="15" t="s">
        <v>477</v>
      </c>
      <c r="E53" s="15"/>
      <c r="F53" s="15"/>
    </row>
    <row r="54" spans="1:6" ht="16.5">
      <c r="A54" s="15">
        <v>7</v>
      </c>
      <c r="B54" s="15" t="s">
        <v>346</v>
      </c>
      <c r="C54" s="15" t="s">
        <v>5</v>
      </c>
      <c r="D54" s="15" t="s">
        <v>362</v>
      </c>
      <c r="E54" s="15"/>
      <c r="F54" s="15"/>
    </row>
    <row r="55" spans="1:6" ht="16.5">
      <c r="A55" s="15">
        <v>8</v>
      </c>
      <c r="B55" s="15" t="s">
        <v>478</v>
      </c>
      <c r="C55" s="15" t="s">
        <v>5</v>
      </c>
      <c r="D55" s="15" t="s">
        <v>479</v>
      </c>
      <c r="E55" s="15"/>
      <c r="F55" s="15"/>
    </row>
    <row r="56" spans="1:6" ht="16.5">
      <c r="A56" s="15">
        <v>9</v>
      </c>
      <c r="B56" s="15" t="s">
        <v>480</v>
      </c>
      <c r="C56" s="15" t="s">
        <v>5</v>
      </c>
      <c r="D56" s="15" t="s">
        <v>481</v>
      </c>
      <c r="E56" s="15"/>
      <c r="F56" s="15"/>
    </row>
    <row r="57" spans="1:6" ht="16.5">
      <c r="A57" s="15">
        <v>10</v>
      </c>
      <c r="B57" s="15" t="s">
        <v>482</v>
      </c>
      <c r="C57" s="15" t="s">
        <v>5</v>
      </c>
      <c r="D57" s="15" t="s">
        <v>483</v>
      </c>
      <c r="E57" s="15"/>
      <c r="F57" s="15"/>
    </row>
  </sheetData>
  <phoneticPr fontId="21" type="noConversion"/>
  <conditionalFormatting sqref="B48:B57">
    <cfRule type="duplicateValues" dxfId="33" priority="1"/>
  </conditionalFormatting>
  <pageMargins left="0.69930555555555596" right="0.69930555555555596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5"/>
  <sheetViews>
    <sheetView topLeftCell="A34" workbookViewId="0">
      <selection activeCell="D60" sqref="D60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484</v>
      </c>
      <c r="C48" s="15" t="s">
        <v>5</v>
      </c>
      <c r="D48" s="15" t="s">
        <v>485</v>
      </c>
      <c r="E48" s="15"/>
      <c r="F48" s="15"/>
    </row>
    <row r="49" spans="1:6" ht="16.5">
      <c r="A49" s="15">
        <v>2</v>
      </c>
      <c r="B49" s="15" t="s">
        <v>486</v>
      </c>
      <c r="C49" s="15" t="s">
        <v>5</v>
      </c>
      <c r="D49" s="15" t="s">
        <v>487</v>
      </c>
      <c r="E49" s="15"/>
      <c r="F49" s="15"/>
    </row>
    <row r="50" spans="1:6" ht="16.5">
      <c r="A50" s="15">
        <v>3</v>
      </c>
      <c r="B50" s="15" t="s">
        <v>488</v>
      </c>
      <c r="C50" s="15" t="s">
        <v>5</v>
      </c>
      <c r="D50" s="15" t="s">
        <v>489</v>
      </c>
      <c r="E50" s="15"/>
      <c r="F50" s="15"/>
    </row>
    <row r="51" spans="1:6" ht="16.5">
      <c r="A51" s="15">
        <v>4</v>
      </c>
      <c r="B51" s="15" t="s">
        <v>490</v>
      </c>
      <c r="C51" s="15" t="s">
        <v>5</v>
      </c>
      <c r="D51" s="15" t="s">
        <v>491</v>
      </c>
      <c r="E51" s="15"/>
      <c r="F51" s="15"/>
    </row>
    <row r="52" spans="1:6" ht="16.5">
      <c r="A52" s="15">
        <v>5</v>
      </c>
      <c r="B52" s="15" t="s">
        <v>465</v>
      </c>
      <c r="C52" s="15" t="s">
        <v>5</v>
      </c>
      <c r="D52" s="15" t="s">
        <v>466</v>
      </c>
      <c r="E52" s="15"/>
      <c r="F52" s="15"/>
    </row>
    <row r="53" spans="1:6" ht="16.5">
      <c r="A53" s="15">
        <v>6</v>
      </c>
      <c r="B53" s="15" t="s">
        <v>476</v>
      </c>
      <c r="C53" s="15" t="s">
        <v>5</v>
      </c>
      <c r="D53" s="15" t="s">
        <v>492</v>
      </c>
      <c r="E53" s="15"/>
      <c r="F53" s="15"/>
    </row>
    <row r="54" spans="1:6" ht="16.5">
      <c r="A54" s="15">
        <v>7</v>
      </c>
      <c r="B54" s="15" t="s">
        <v>493</v>
      </c>
      <c r="C54" s="15" t="s">
        <v>5</v>
      </c>
      <c r="D54" s="15" t="s">
        <v>494</v>
      </c>
      <c r="E54" s="15"/>
      <c r="F54" s="15"/>
    </row>
    <row r="55" spans="1:6" ht="16.5">
      <c r="A55" s="15">
        <v>8</v>
      </c>
      <c r="B55" s="15" t="s">
        <v>480</v>
      </c>
      <c r="C55" s="15" t="s">
        <v>5</v>
      </c>
      <c r="D55" s="15" t="s">
        <v>495</v>
      </c>
      <c r="E55" s="15"/>
      <c r="F55" s="15"/>
    </row>
  </sheetData>
  <phoneticPr fontId="21" type="noConversion"/>
  <conditionalFormatting sqref="B48:B55">
    <cfRule type="duplicateValues" dxfId="32" priority="1"/>
  </conditionalFormatting>
  <pageMargins left="0.69930555555555596" right="0.69930555555555596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4"/>
  <sheetViews>
    <sheetView topLeftCell="A37" workbookViewId="0">
      <selection activeCell="H57" sqref="H5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496</v>
      </c>
      <c r="C49" s="15" t="s">
        <v>5</v>
      </c>
      <c r="D49" s="15" t="s">
        <v>497</v>
      </c>
      <c r="E49" s="15"/>
      <c r="F49" s="15"/>
    </row>
    <row r="50" spans="1:6" ht="16.5">
      <c r="A50" s="15">
        <v>3</v>
      </c>
      <c r="B50" s="15" t="s">
        <v>312</v>
      </c>
      <c r="C50" s="15" t="s">
        <v>5</v>
      </c>
      <c r="D50" s="15" t="s">
        <v>313</v>
      </c>
      <c r="E50" s="15"/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498</v>
      </c>
      <c r="C53" s="15" t="s">
        <v>5</v>
      </c>
      <c r="D53" s="15" t="s">
        <v>499</v>
      </c>
      <c r="E53" s="15"/>
      <c r="F53" s="15"/>
    </row>
    <row r="54" spans="1:6" ht="16.5">
      <c r="A54" s="15">
        <v>7</v>
      </c>
      <c r="B54" s="15" t="s">
        <v>299</v>
      </c>
      <c r="C54" s="15" t="s">
        <v>5</v>
      </c>
      <c r="D54" s="15" t="s">
        <v>300</v>
      </c>
      <c r="E54" s="15"/>
      <c r="F54" s="15"/>
    </row>
  </sheetData>
  <phoneticPr fontId="21" type="noConversion"/>
  <pageMargins left="0.69930555555555596" right="0.69930555555555596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9"/>
  <sheetViews>
    <sheetView topLeftCell="A34" workbookViewId="0">
      <selection activeCell="B52" sqref="B52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3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500</v>
      </c>
      <c r="C49" s="15" t="s">
        <v>5</v>
      </c>
      <c r="D49" s="15" t="s">
        <v>501</v>
      </c>
      <c r="E49" s="15"/>
      <c r="F49" s="15"/>
    </row>
    <row r="50" spans="1:6" ht="16.5">
      <c r="A50" s="15">
        <v>3</v>
      </c>
      <c r="B50" s="15" t="s">
        <v>502</v>
      </c>
      <c r="C50" s="15" t="s">
        <v>5</v>
      </c>
      <c r="D50" s="15" t="s">
        <v>503</v>
      </c>
      <c r="E50" s="15"/>
      <c r="F50" s="15"/>
    </row>
    <row r="51" spans="1:6" ht="16.5">
      <c r="A51" s="15">
        <v>4</v>
      </c>
      <c r="B51" s="15" t="s">
        <v>504</v>
      </c>
      <c r="C51" s="15" t="s">
        <v>5</v>
      </c>
      <c r="D51" s="15" t="s">
        <v>505</v>
      </c>
      <c r="E51" s="15"/>
      <c r="F51" s="15"/>
    </row>
    <row r="52" spans="1:6" ht="16.5">
      <c r="A52" s="15">
        <v>5</v>
      </c>
      <c r="B52" s="15" t="s">
        <v>312</v>
      </c>
      <c r="C52" s="15" t="s">
        <v>5</v>
      </c>
      <c r="D52" s="15" t="s">
        <v>313</v>
      </c>
      <c r="E52" s="15"/>
      <c r="F52" s="15"/>
    </row>
    <row r="53" spans="1:6" ht="16.5">
      <c r="A53" s="15">
        <v>6</v>
      </c>
      <c r="B53" s="15" t="s">
        <v>392</v>
      </c>
      <c r="C53" s="15" t="s">
        <v>5</v>
      </c>
      <c r="D53" s="15" t="s">
        <v>393</v>
      </c>
      <c r="E53" s="15"/>
      <c r="F53" s="15"/>
    </row>
    <row r="54" spans="1:6" ht="16.5">
      <c r="A54" s="15">
        <v>7</v>
      </c>
      <c r="B54" s="15" t="s">
        <v>506</v>
      </c>
      <c r="C54" s="15" t="s">
        <v>5</v>
      </c>
      <c r="D54" s="15" t="s">
        <v>507</v>
      </c>
      <c r="E54" s="15"/>
      <c r="F54" s="15"/>
    </row>
    <row r="55" spans="1:6" ht="16.5">
      <c r="A55" s="15">
        <v>8</v>
      </c>
      <c r="B55" s="15" t="s">
        <v>329</v>
      </c>
      <c r="C55" s="15" t="s">
        <v>5</v>
      </c>
      <c r="D55" s="15" t="s">
        <v>508</v>
      </c>
      <c r="E55" s="15"/>
      <c r="F55" s="15"/>
    </row>
    <row r="56" spans="1:6" ht="16.5">
      <c r="A56" s="15">
        <v>9</v>
      </c>
      <c r="B56" s="15" t="s">
        <v>509</v>
      </c>
      <c r="C56" s="15" t="s">
        <v>5</v>
      </c>
      <c r="D56" s="15" t="s">
        <v>510</v>
      </c>
      <c r="E56" s="15"/>
      <c r="F56" s="15"/>
    </row>
    <row r="57" spans="1:6" ht="16.5">
      <c r="A57" s="15">
        <v>10</v>
      </c>
      <c r="B57" s="15" t="s">
        <v>511</v>
      </c>
      <c r="C57" s="15" t="s">
        <v>5</v>
      </c>
      <c r="D57" s="15" t="s">
        <v>512</v>
      </c>
      <c r="E57" s="15"/>
      <c r="F57" s="15"/>
    </row>
    <row r="58" spans="1:6" ht="16.5">
      <c r="A58" s="15">
        <v>11</v>
      </c>
      <c r="B58" s="15" t="s">
        <v>513</v>
      </c>
      <c r="C58" s="15" t="s">
        <v>5</v>
      </c>
      <c r="D58" s="15" t="s">
        <v>514</v>
      </c>
      <c r="E58" s="15"/>
      <c r="F58" s="15"/>
    </row>
    <row r="59" spans="1:6" ht="16.5">
      <c r="A59" s="15">
        <v>12</v>
      </c>
      <c r="B59" s="15" t="s">
        <v>299</v>
      </c>
      <c r="C59" s="15" t="s">
        <v>5</v>
      </c>
      <c r="D59" s="15" t="s">
        <v>300</v>
      </c>
      <c r="E59" s="15"/>
      <c r="F59" s="15"/>
    </row>
  </sheetData>
  <phoneticPr fontId="21" type="noConversion"/>
  <conditionalFormatting sqref="B48:B59">
    <cfRule type="duplicateValues" dxfId="31" priority="1"/>
    <cfRule type="duplicateValues" dxfId="30" priority="2"/>
  </conditionalFormatting>
  <pageMargins left="0.69930555555555596" right="0.69930555555555596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53"/>
  <sheetViews>
    <sheetView topLeftCell="A37" workbookViewId="0">
      <selection activeCell="D56" sqref="D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41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538</v>
      </c>
      <c r="C48" s="15" t="s">
        <v>5</v>
      </c>
      <c r="D48" s="15" t="s">
        <v>539</v>
      </c>
      <c r="E48" s="15" t="s">
        <v>5</v>
      </c>
      <c r="F48" s="15"/>
    </row>
    <row r="49" spans="1:6" ht="16.5">
      <c r="A49" s="15">
        <v>2</v>
      </c>
      <c r="B49" s="15" t="s">
        <v>540</v>
      </c>
      <c r="C49" s="15" t="s">
        <v>5</v>
      </c>
      <c r="D49" s="15" t="s">
        <v>541</v>
      </c>
      <c r="E49" s="15" t="s">
        <v>5</v>
      </c>
      <c r="F49" s="15"/>
    </row>
    <row r="50" spans="1:6" ht="16.5">
      <c r="A50" s="15">
        <v>3</v>
      </c>
      <c r="B50" s="15" t="s">
        <v>474</v>
      </c>
      <c r="C50" s="15" t="s">
        <v>5</v>
      </c>
      <c r="D50" s="15" t="s">
        <v>542</v>
      </c>
      <c r="E50" s="15" t="s">
        <v>5</v>
      </c>
      <c r="F50" s="15"/>
    </row>
    <row r="51" spans="1:6" ht="16.5">
      <c r="A51" s="15">
        <v>4</v>
      </c>
      <c r="B51" s="15" t="s">
        <v>543</v>
      </c>
      <c r="C51" s="15" t="s">
        <v>5</v>
      </c>
      <c r="D51" s="15" t="s">
        <v>544</v>
      </c>
      <c r="E51" s="15" t="s">
        <v>5</v>
      </c>
      <c r="F51" s="15"/>
    </row>
    <row r="52" spans="1:6" ht="16.5">
      <c r="A52" s="15">
        <v>5</v>
      </c>
      <c r="B52" s="15" t="s">
        <v>360</v>
      </c>
      <c r="C52" s="15" t="s">
        <v>5</v>
      </c>
      <c r="D52" s="15" t="s">
        <v>545</v>
      </c>
      <c r="E52" s="15" t="s">
        <v>5</v>
      </c>
      <c r="F52" s="15"/>
    </row>
    <row r="53" spans="1:6" ht="16.5">
      <c r="A53" s="15">
        <v>6</v>
      </c>
      <c r="B53" s="15" t="s">
        <v>546</v>
      </c>
      <c r="C53" s="15" t="s">
        <v>5</v>
      </c>
      <c r="D53" s="15" t="s">
        <v>547</v>
      </c>
      <c r="E53" s="15" t="s">
        <v>5</v>
      </c>
      <c r="F53" s="15"/>
    </row>
  </sheetData>
  <phoneticPr fontId="21" type="noConversion"/>
  <pageMargins left="0.69930555555555596" right="0.69930555555555596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61"/>
  <sheetViews>
    <sheetView topLeftCell="A28" workbookViewId="0">
      <selection sqref="A1:F4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9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 t="s">
        <v>5</v>
      </c>
      <c r="F48" s="15"/>
    </row>
    <row r="49" spans="1:6" ht="16.5">
      <c r="A49" s="15">
        <v>2</v>
      </c>
      <c r="B49" s="15" t="s">
        <v>360</v>
      </c>
      <c r="C49" s="15" t="s">
        <v>5</v>
      </c>
      <c r="D49" s="15" t="s">
        <v>458</v>
      </c>
      <c r="E49" s="15" t="s">
        <v>5</v>
      </c>
      <c r="F49" s="15"/>
    </row>
    <row r="50" spans="1:6" ht="16.5">
      <c r="A50" s="15">
        <v>3</v>
      </c>
      <c r="B50" s="15" t="s">
        <v>299</v>
      </c>
      <c r="C50" s="15" t="s">
        <v>5</v>
      </c>
      <c r="D50" s="15" t="s">
        <v>300</v>
      </c>
      <c r="E50" s="15" t="s">
        <v>5</v>
      </c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 t="s">
        <v>5</v>
      </c>
      <c r="F51" s="15"/>
    </row>
    <row r="52" spans="1:6" ht="16.5">
      <c r="A52" s="15">
        <v>5</v>
      </c>
      <c r="B52" s="15" t="s">
        <v>329</v>
      </c>
      <c r="C52" s="15" t="s">
        <v>5</v>
      </c>
      <c r="D52" s="15" t="s">
        <v>548</v>
      </c>
      <c r="E52" s="15" t="s">
        <v>5</v>
      </c>
      <c r="F52" s="15"/>
    </row>
    <row r="53" spans="1:6" ht="16.5">
      <c r="A53" s="15">
        <v>6</v>
      </c>
      <c r="B53" s="15" t="s">
        <v>549</v>
      </c>
      <c r="C53" s="15" t="s">
        <v>5</v>
      </c>
      <c r="D53" s="15" t="s">
        <v>343</v>
      </c>
      <c r="E53" s="15" t="s">
        <v>5</v>
      </c>
      <c r="F53" s="15"/>
    </row>
    <row r="54" spans="1:6" ht="16.5">
      <c r="A54" s="15">
        <v>7</v>
      </c>
      <c r="B54" s="15" t="s">
        <v>550</v>
      </c>
      <c r="C54" s="15" t="s">
        <v>5</v>
      </c>
      <c r="D54" s="15" t="s">
        <v>551</v>
      </c>
      <c r="E54" s="15" t="s">
        <v>5</v>
      </c>
      <c r="F54" s="15"/>
    </row>
    <row r="55" spans="1:6" ht="16.5">
      <c r="A55" s="15">
        <v>8</v>
      </c>
      <c r="B55" s="15" t="s">
        <v>552</v>
      </c>
      <c r="C55" s="15" t="s">
        <v>5</v>
      </c>
      <c r="D55" s="15" t="s">
        <v>553</v>
      </c>
      <c r="E55" s="15" t="s">
        <v>5</v>
      </c>
      <c r="F55" s="15"/>
    </row>
    <row r="56" spans="1:6" ht="16.5">
      <c r="A56" s="15">
        <v>9</v>
      </c>
      <c r="B56" s="15" t="s">
        <v>310</v>
      </c>
      <c r="C56" s="15" t="s">
        <v>5</v>
      </c>
      <c r="D56" s="15" t="s">
        <v>554</v>
      </c>
      <c r="E56" s="15" t="s">
        <v>5</v>
      </c>
      <c r="F56" s="15"/>
    </row>
    <row r="57" spans="1:6" ht="16.5">
      <c r="A57" s="15">
        <v>10</v>
      </c>
      <c r="B57" s="15" t="s">
        <v>555</v>
      </c>
      <c r="C57" s="15" t="s">
        <v>5</v>
      </c>
      <c r="D57" s="15" t="s">
        <v>556</v>
      </c>
      <c r="E57" s="15" t="s">
        <v>5</v>
      </c>
      <c r="F57" s="15"/>
    </row>
    <row r="58" spans="1:6" ht="16.5">
      <c r="A58" s="15">
        <v>11</v>
      </c>
      <c r="B58" s="15" t="s">
        <v>557</v>
      </c>
      <c r="C58" s="15" t="s">
        <v>5</v>
      </c>
      <c r="D58" s="15" t="s">
        <v>558</v>
      </c>
      <c r="E58" s="15" t="s">
        <v>5</v>
      </c>
      <c r="F58" s="15"/>
    </row>
    <row r="59" spans="1:6" ht="16.5">
      <c r="A59" s="15">
        <v>12</v>
      </c>
      <c r="B59" s="15" t="s">
        <v>559</v>
      </c>
      <c r="C59" s="15" t="s">
        <v>5</v>
      </c>
      <c r="D59" s="15" t="s">
        <v>560</v>
      </c>
      <c r="E59" s="15" t="s">
        <v>5</v>
      </c>
      <c r="F59" s="15"/>
    </row>
    <row r="60" spans="1:6" ht="16.5">
      <c r="A60" s="15">
        <v>13</v>
      </c>
      <c r="B60" s="15" t="s">
        <v>561</v>
      </c>
      <c r="C60" s="15" t="s">
        <v>5</v>
      </c>
      <c r="D60" s="15" t="s">
        <v>562</v>
      </c>
      <c r="E60" s="15" t="s">
        <v>5</v>
      </c>
      <c r="F60" s="15"/>
    </row>
    <row r="61" spans="1:6" ht="16.5">
      <c r="A61" s="15">
        <v>14</v>
      </c>
      <c r="B61" s="15" t="s">
        <v>563</v>
      </c>
      <c r="C61" s="15" t="s">
        <v>5</v>
      </c>
      <c r="D61" s="15" t="s">
        <v>564</v>
      </c>
      <c r="E61" s="15" t="s">
        <v>5</v>
      </c>
      <c r="F61" s="15"/>
    </row>
  </sheetData>
  <phoneticPr fontId="21" type="noConversion"/>
  <pageMargins left="0.69930555555555596" right="0.69930555555555596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2D41-B2D6-4FA1-850D-E97D9C074D2E}">
  <dimension ref="A1:F82"/>
  <sheetViews>
    <sheetView topLeftCell="A22" workbookViewId="0">
      <selection activeCell="B48" sqref="B48"/>
    </sheetView>
  </sheetViews>
  <sheetFormatPr defaultRowHeight="14.25"/>
  <cols>
    <col min="1" max="1" width="5.75" bestFit="1" customWidth="1"/>
    <col min="2" max="2" width="27.625" bestFit="1" customWidth="1"/>
    <col min="3" max="3" width="2.625" bestFit="1" customWidth="1"/>
    <col min="4" max="4" width="71.5" bestFit="1" customWidth="1"/>
    <col min="5" max="5" width="2.625" bestFit="1" customWidth="1"/>
    <col min="6" max="6" width="12" bestFit="1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58">
        <v>1</v>
      </c>
      <c r="B48" s="54" t="s">
        <v>348</v>
      </c>
      <c r="C48" s="59" t="s">
        <v>5</v>
      </c>
      <c r="D48" s="54" t="s">
        <v>349</v>
      </c>
      <c r="E48" s="55" t="s">
        <v>5</v>
      </c>
      <c r="F48" s="54"/>
    </row>
    <row r="49" spans="1:6" ht="16.5">
      <c r="A49" s="58">
        <v>2</v>
      </c>
      <c r="B49" s="54" t="s">
        <v>350</v>
      </c>
      <c r="C49" s="59" t="s">
        <v>5</v>
      </c>
      <c r="D49" s="54" t="s">
        <v>351</v>
      </c>
      <c r="E49" s="55" t="s">
        <v>5</v>
      </c>
      <c r="F49" s="54"/>
    </row>
    <row r="50" spans="1:6" ht="16.5">
      <c r="A50" s="58">
        <v>3</v>
      </c>
      <c r="B50" s="54" t="s">
        <v>352</v>
      </c>
      <c r="C50" s="59" t="s">
        <v>5</v>
      </c>
      <c r="D50" s="54" t="s">
        <v>353</v>
      </c>
      <c r="E50" s="55" t="s">
        <v>5</v>
      </c>
      <c r="F50" s="54"/>
    </row>
    <row r="51" spans="1:6" ht="16.5">
      <c r="A51" s="58">
        <v>4</v>
      </c>
      <c r="B51" s="54" t="s">
        <v>301</v>
      </c>
      <c r="C51" s="59" t="s">
        <v>5</v>
      </c>
      <c r="D51" s="54" t="s">
        <v>302</v>
      </c>
      <c r="E51" s="55" t="s">
        <v>5</v>
      </c>
      <c r="F51" s="54"/>
    </row>
    <row r="52" spans="1:6" ht="16.5">
      <c r="A52" s="58">
        <v>5</v>
      </c>
      <c r="B52" s="54" t="s">
        <v>327</v>
      </c>
      <c r="C52" s="59" t="s">
        <v>5</v>
      </c>
      <c r="D52" s="54" t="s">
        <v>354</v>
      </c>
      <c r="E52" s="55" t="s">
        <v>5</v>
      </c>
      <c r="F52" s="54"/>
    </row>
    <row r="53" spans="1:6" ht="16.5">
      <c r="A53" s="58">
        <v>6</v>
      </c>
      <c r="B53" s="54" t="s">
        <v>355</v>
      </c>
      <c r="C53" s="59" t="s">
        <v>5</v>
      </c>
      <c r="D53" s="54" t="s">
        <v>356</v>
      </c>
      <c r="E53" s="55" t="s">
        <v>5</v>
      </c>
      <c r="F53" s="54"/>
    </row>
    <row r="54" spans="1:6" ht="16.5">
      <c r="A54" s="58">
        <v>7</v>
      </c>
      <c r="B54" s="54" t="s">
        <v>316</v>
      </c>
      <c r="C54" s="59" t="s">
        <v>5</v>
      </c>
      <c r="D54" s="54" t="s">
        <v>317</v>
      </c>
      <c r="E54" s="55" t="s">
        <v>5</v>
      </c>
      <c r="F54" s="54"/>
    </row>
    <row r="55" spans="1:6" ht="16.5">
      <c r="A55" s="58">
        <v>8</v>
      </c>
      <c r="B55" s="54" t="s">
        <v>333</v>
      </c>
      <c r="C55" s="59" t="s">
        <v>5</v>
      </c>
      <c r="D55" s="54" t="s">
        <v>334</v>
      </c>
      <c r="E55" s="55" t="s">
        <v>5</v>
      </c>
      <c r="F55" s="54"/>
    </row>
    <row r="56" spans="1:6" ht="16.5">
      <c r="A56" s="58">
        <v>9</v>
      </c>
      <c r="B56" s="54" t="s">
        <v>318</v>
      </c>
      <c r="C56" s="59" t="s">
        <v>5</v>
      </c>
      <c r="D56" s="54" t="s">
        <v>1025</v>
      </c>
      <c r="E56" s="55" t="s">
        <v>5</v>
      </c>
      <c r="F56" s="54"/>
    </row>
    <row r="57" spans="1:6" ht="16.5">
      <c r="A57" s="58">
        <v>10</v>
      </c>
      <c r="B57" s="54" t="s">
        <v>303</v>
      </c>
      <c r="C57" s="59" t="s">
        <v>5</v>
      </c>
      <c r="D57" s="54" t="s">
        <v>1026</v>
      </c>
      <c r="E57" s="55" t="s">
        <v>5</v>
      </c>
      <c r="F57" s="54"/>
    </row>
    <row r="58" spans="1:6" ht="16.5">
      <c r="A58" s="58">
        <v>11</v>
      </c>
      <c r="B58" s="54" t="s">
        <v>358</v>
      </c>
      <c r="C58" s="59" t="s">
        <v>5</v>
      </c>
      <c r="D58" s="54" t="s">
        <v>1027</v>
      </c>
      <c r="E58" s="55" t="s">
        <v>5</v>
      </c>
      <c r="F58" s="54"/>
    </row>
    <row r="59" spans="1:6" ht="36.75" customHeight="1">
      <c r="A59" s="58">
        <v>12</v>
      </c>
      <c r="B59" s="55" t="s">
        <v>360</v>
      </c>
      <c r="C59" s="59" t="s">
        <v>5</v>
      </c>
      <c r="D59" s="56" t="s">
        <v>1028</v>
      </c>
      <c r="E59" s="55" t="s">
        <v>5</v>
      </c>
      <c r="F59" s="54"/>
    </row>
    <row r="60" spans="1:6" ht="16.5">
      <c r="A60" s="58">
        <v>13</v>
      </c>
      <c r="B60" s="54" t="s">
        <v>346</v>
      </c>
      <c r="C60" s="59" t="s">
        <v>5</v>
      </c>
      <c r="D60" s="54" t="s">
        <v>362</v>
      </c>
      <c r="E60" s="55" t="s">
        <v>5</v>
      </c>
      <c r="F60" s="54"/>
    </row>
    <row r="61" spans="1:6" ht="16.5">
      <c r="A61" s="58">
        <v>14</v>
      </c>
      <c r="B61" s="54" t="s">
        <v>363</v>
      </c>
      <c r="C61" s="59" t="s">
        <v>5</v>
      </c>
      <c r="D61" s="54" t="s">
        <v>364</v>
      </c>
      <c r="E61" s="55" t="s">
        <v>5</v>
      </c>
      <c r="F61" s="54"/>
    </row>
    <row r="62" spans="1:6" ht="16.5">
      <c r="A62" s="58">
        <v>15</v>
      </c>
      <c r="B62" s="54" t="s">
        <v>365</v>
      </c>
      <c r="C62" s="59" t="s">
        <v>5</v>
      </c>
      <c r="D62" s="54" t="s">
        <v>1029</v>
      </c>
      <c r="E62" s="55" t="s">
        <v>5</v>
      </c>
      <c r="F62" s="54"/>
    </row>
    <row r="63" spans="1:6" ht="16.5">
      <c r="A63" s="58">
        <v>16</v>
      </c>
      <c r="B63" s="57" t="s">
        <v>1030</v>
      </c>
      <c r="C63" s="59" t="s">
        <v>5</v>
      </c>
      <c r="D63" s="57" t="s">
        <v>1031</v>
      </c>
      <c r="E63" s="55" t="s">
        <v>5</v>
      </c>
      <c r="F63" s="57"/>
    </row>
    <row r="64" spans="1:6" ht="16.5">
      <c r="A64" s="58">
        <v>17</v>
      </c>
      <c r="B64" s="57" t="s">
        <v>1032</v>
      </c>
      <c r="C64" s="59" t="s">
        <v>5</v>
      </c>
      <c r="D64" s="57" t="s">
        <v>1033</v>
      </c>
      <c r="E64" s="55" t="s">
        <v>5</v>
      </c>
      <c r="F64" s="57"/>
    </row>
    <row r="65" spans="1:6" ht="16.5">
      <c r="A65" s="58">
        <v>18</v>
      </c>
      <c r="B65" s="57" t="s">
        <v>299</v>
      </c>
      <c r="C65" s="59" t="s">
        <v>5</v>
      </c>
      <c r="D65" s="57" t="s">
        <v>1034</v>
      </c>
      <c r="E65" s="55" t="s">
        <v>5</v>
      </c>
      <c r="F65" s="57"/>
    </row>
    <row r="66" spans="1:6" ht="16.5">
      <c r="A66" s="58">
        <v>19</v>
      </c>
      <c r="B66" s="54" t="s">
        <v>293</v>
      </c>
      <c r="C66" s="59" t="s">
        <v>5</v>
      </c>
      <c r="D66" s="54" t="s">
        <v>1035</v>
      </c>
      <c r="E66" s="55" t="s">
        <v>5</v>
      </c>
      <c r="F66" s="57"/>
    </row>
    <row r="67" spans="1:6" ht="50.25" customHeight="1">
      <c r="A67" s="58">
        <v>20</v>
      </c>
      <c r="B67" s="55" t="s">
        <v>1036</v>
      </c>
      <c r="C67" s="59" t="s">
        <v>5</v>
      </c>
      <c r="D67" s="56" t="s">
        <v>1037</v>
      </c>
      <c r="E67" s="55" t="s">
        <v>5</v>
      </c>
      <c r="F67" s="57"/>
    </row>
    <row r="68" spans="1:6" ht="16.5">
      <c r="A68" s="58">
        <v>21</v>
      </c>
      <c r="B68" s="54" t="s">
        <v>1038</v>
      </c>
      <c r="C68" s="59" t="s">
        <v>5</v>
      </c>
      <c r="D68" s="54" t="s">
        <v>1039</v>
      </c>
      <c r="E68" s="55" t="s">
        <v>5</v>
      </c>
      <c r="F68" s="57"/>
    </row>
    <row r="69" spans="1:6" ht="16.5">
      <c r="A69" s="58">
        <v>22</v>
      </c>
      <c r="B69" s="54" t="s">
        <v>1040</v>
      </c>
      <c r="C69" s="59" t="s">
        <v>5</v>
      </c>
      <c r="D69" s="54" t="s">
        <v>1041</v>
      </c>
      <c r="E69" s="55" t="s">
        <v>5</v>
      </c>
      <c r="F69" s="57"/>
    </row>
    <row r="70" spans="1:6" ht="16.5">
      <c r="A70" s="58">
        <v>23</v>
      </c>
      <c r="B70" s="54" t="s">
        <v>1042</v>
      </c>
      <c r="C70" s="59" t="s">
        <v>5</v>
      </c>
      <c r="D70" s="54" t="s">
        <v>1043</v>
      </c>
      <c r="E70" s="55" t="s">
        <v>5</v>
      </c>
      <c r="F70" s="57"/>
    </row>
    <row r="71" spans="1:6" ht="16.5">
      <c r="A71" s="58">
        <v>24</v>
      </c>
      <c r="B71" s="54" t="s">
        <v>1044</v>
      </c>
      <c r="C71" s="59" t="s">
        <v>5</v>
      </c>
      <c r="D71" s="54" t="s">
        <v>1045</v>
      </c>
      <c r="E71" s="55" t="s">
        <v>5</v>
      </c>
      <c r="F71" s="57"/>
    </row>
    <row r="72" spans="1:6" ht="16.5">
      <c r="A72" s="58">
        <v>25</v>
      </c>
      <c r="B72" s="54" t="s">
        <v>1046</v>
      </c>
      <c r="C72" s="59" t="s">
        <v>5</v>
      </c>
      <c r="D72" s="54" t="s">
        <v>1047</v>
      </c>
      <c r="E72" s="55" t="s">
        <v>5</v>
      </c>
      <c r="F72" s="57"/>
    </row>
    <row r="73" spans="1:6" ht="16.5">
      <c r="A73" s="58">
        <v>26</v>
      </c>
      <c r="B73" s="54" t="s">
        <v>1048</v>
      </c>
      <c r="C73" s="59" t="s">
        <v>5</v>
      </c>
      <c r="D73" s="54" t="s">
        <v>1049</v>
      </c>
      <c r="E73" s="55" t="s">
        <v>5</v>
      </c>
      <c r="F73" s="57"/>
    </row>
    <row r="74" spans="1:6" ht="16.5">
      <c r="A74" s="58">
        <v>27</v>
      </c>
      <c r="B74" s="54" t="s">
        <v>1050</v>
      </c>
      <c r="C74" s="59" t="s">
        <v>5</v>
      </c>
      <c r="D74" s="54" t="s">
        <v>1051</v>
      </c>
      <c r="E74" s="55" t="s">
        <v>5</v>
      </c>
      <c r="F74" s="57"/>
    </row>
    <row r="75" spans="1:6" ht="16.5">
      <c r="A75" s="58">
        <v>28</v>
      </c>
      <c r="B75" s="54" t="s">
        <v>1052</v>
      </c>
      <c r="C75" s="59" t="s">
        <v>5</v>
      </c>
      <c r="D75" s="54" t="s">
        <v>1053</v>
      </c>
      <c r="E75" s="55" t="s">
        <v>5</v>
      </c>
      <c r="F75" s="57"/>
    </row>
    <row r="76" spans="1:6" ht="16.5">
      <c r="A76" s="58">
        <v>29</v>
      </c>
      <c r="B76" s="54" t="s">
        <v>1054</v>
      </c>
      <c r="C76" s="59" t="s">
        <v>5</v>
      </c>
      <c r="D76" s="54" t="s">
        <v>1055</v>
      </c>
      <c r="E76" s="55" t="s">
        <v>5</v>
      </c>
      <c r="F76" s="57"/>
    </row>
    <row r="77" spans="1:6" ht="16.5">
      <c r="A77" s="58">
        <v>30</v>
      </c>
      <c r="B77" s="54" t="s">
        <v>1056</v>
      </c>
      <c r="C77" s="59" t="s">
        <v>5</v>
      </c>
      <c r="D77" s="54" t="s">
        <v>1057</v>
      </c>
      <c r="E77" s="55" t="s">
        <v>5</v>
      </c>
      <c r="F77" s="57"/>
    </row>
    <row r="78" spans="1:6" ht="16.5">
      <c r="A78" s="58">
        <v>31</v>
      </c>
      <c r="B78" s="54" t="s">
        <v>1058</v>
      </c>
      <c r="C78" s="59" t="s">
        <v>5</v>
      </c>
      <c r="D78" s="54" t="s">
        <v>1059</v>
      </c>
      <c r="E78" s="55" t="s">
        <v>5</v>
      </c>
      <c r="F78" s="57"/>
    </row>
    <row r="79" spans="1:6" ht="16.5">
      <c r="A79" s="58">
        <v>32</v>
      </c>
      <c r="B79" s="54" t="s">
        <v>1060</v>
      </c>
      <c r="C79" s="59" t="s">
        <v>5</v>
      </c>
      <c r="D79" s="54" t="s">
        <v>1061</v>
      </c>
      <c r="E79" s="55" t="s">
        <v>5</v>
      </c>
      <c r="F79" s="57"/>
    </row>
    <row r="80" spans="1:6" ht="16.5">
      <c r="A80" s="58">
        <v>33</v>
      </c>
      <c r="B80" s="54" t="s">
        <v>1062</v>
      </c>
      <c r="C80" s="59" t="s">
        <v>5</v>
      </c>
      <c r="D80" s="54" t="s">
        <v>1063</v>
      </c>
      <c r="E80" s="55" t="s">
        <v>5</v>
      </c>
      <c r="F80" s="54"/>
    </row>
    <row r="81" spans="1:6" ht="16.5">
      <c r="A81" s="58">
        <v>34</v>
      </c>
      <c r="B81" s="54" t="s">
        <v>1064</v>
      </c>
      <c r="C81" s="59" t="s">
        <v>5</v>
      </c>
      <c r="D81" s="54" t="s">
        <v>1065</v>
      </c>
      <c r="E81" s="55" t="s">
        <v>5</v>
      </c>
      <c r="F81" s="54"/>
    </row>
    <row r="82" spans="1:6" ht="16.5">
      <c r="A82" s="58">
        <v>35</v>
      </c>
      <c r="B82" s="54" t="s">
        <v>1066</v>
      </c>
      <c r="C82" s="59" t="s">
        <v>5</v>
      </c>
      <c r="D82" s="54" t="s">
        <v>562</v>
      </c>
      <c r="E82" s="55" t="s">
        <v>5</v>
      </c>
      <c r="F82" s="54"/>
    </row>
  </sheetData>
  <phoneticPr fontId="21" type="noConversion"/>
  <conditionalFormatting sqref="B48:B65">
    <cfRule type="duplicateValues" dxfId="29" priority="3"/>
  </conditionalFormatting>
  <conditionalFormatting sqref="B66:B81">
    <cfRule type="duplicateValues" dxfId="28" priority="2"/>
  </conditionalFormatting>
  <conditionalFormatting sqref="B48:B82">
    <cfRule type="duplicateValues" dxfId="27" priority="1"/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65"/>
  <sheetViews>
    <sheetView topLeftCell="A52" workbookViewId="0">
      <selection activeCell="B52" sqref="B52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 customHeight="1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 customHeight="1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 customHeight="1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 customHeight="1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 customHeight="1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 customHeight="1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 customHeight="1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 customHeight="1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 customHeight="1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 customHeight="1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 customHeight="1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 customHeight="1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 customHeight="1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 customHeight="1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 customHeight="1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 customHeight="1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 customHeight="1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 customHeight="1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 customHeight="1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 customHeight="1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 customHeight="1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 customHeight="1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 customHeight="1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 customHeight="1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 customHeight="1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 customHeight="1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 customHeight="1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 customHeight="1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 customHeight="1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 customHeight="1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 customHeight="1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 customHeight="1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 customHeight="1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 customHeight="1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 customHeight="1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 customHeight="1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 customHeight="1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 customHeight="1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 customHeight="1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 customHeight="1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 customHeight="1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 customHeight="1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 customHeight="1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 customHeight="1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 customHeight="1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 customHeight="1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 customHeight="1">
      <c r="A48" s="32">
        <v>1</v>
      </c>
      <c r="B48" s="33" t="s">
        <v>299</v>
      </c>
      <c r="C48" s="32" t="s">
        <v>5</v>
      </c>
      <c r="D48" s="34" t="s">
        <v>325</v>
      </c>
      <c r="E48" s="32" t="s">
        <v>5</v>
      </c>
      <c r="F48" s="32"/>
    </row>
    <row r="49" spans="1:6" ht="16.5" customHeight="1">
      <c r="A49" s="32">
        <v>2</v>
      </c>
      <c r="B49" s="34" t="s">
        <v>565</v>
      </c>
      <c r="C49" s="32" t="s">
        <v>5</v>
      </c>
      <c r="D49" s="34" t="s">
        <v>566</v>
      </c>
      <c r="E49" s="32" t="s">
        <v>5</v>
      </c>
      <c r="F49" s="32"/>
    </row>
    <row r="50" spans="1:6" ht="16.5" customHeight="1">
      <c r="A50" s="32">
        <v>3</v>
      </c>
      <c r="B50" s="34" t="s">
        <v>567</v>
      </c>
      <c r="C50" s="32" t="s">
        <v>5</v>
      </c>
      <c r="D50" s="34" t="s">
        <v>568</v>
      </c>
      <c r="E50" s="32" t="s">
        <v>5</v>
      </c>
      <c r="F50" s="32"/>
    </row>
    <row r="51" spans="1:6" ht="16.5" customHeight="1">
      <c r="A51" s="32">
        <v>4</v>
      </c>
      <c r="B51" s="34" t="s">
        <v>569</v>
      </c>
      <c r="C51" s="32" t="s">
        <v>5</v>
      </c>
      <c r="D51" s="34" t="s">
        <v>570</v>
      </c>
      <c r="E51" s="32" t="s">
        <v>5</v>
      </c>
      <c r="F51" s="32"/>
    </row>
    <row r="52" spans="1:6" ht="16.5" customHeight="1">
      <c r="A52" s="32">
        <v>5</v>
      </c>
      <c r="B52" s="34" t="s">
        <v>571</v>
      </c>
      <c r="C52" s="32" t="s">
        <v>5</v>
      </c>
      <c r="D52" s="34" t="s">
        <v>572</v>
      </c>
      <c r="E52" s="32" t="s">
        <v>5</v>
      </c>
      <c r="F52" s="32"/>
    </row>
    <row r="53" spans="1:6" ht="16.5" customHeight="1">
      <c r="A53" s="32">
        <v>6</v>
      </c>
      <c r="B53" s="33" t="s">
        <v>573</v>
      </c>
      <c r="C53" s="32" t="s">
        <v>5</v>
      </c>
      <c r="D53" s="34" t="s">
        <v>359</v>
      </c>
      <c r="E53" s="32" t="s">
        <v>5</v>
      </c>
      <c r="F53" s="32"/>
    </row>
    <row r="54" spans="1:6" ht="16.5" customHeight="1">
      <c r="A54" s="32">
        <v>7</v>
      </c>
      <c r="B54" s="34" t="s">
        <v>574</v>
      </c>
      <c r="C54" s="32" t="s">
        <v>5</v>
      </c>
      <c r="D54" s="34" t="s">
        <v>575</v>
      </c>
      <c r="E54" s="32" t="s">
        <v>5</v>
      </c>
      <c r="F54" s="32"/>
    </row>
    <row r="55" spans="1:6" ht="16.5" customHeight="1">
      <c r="A55" s="32">
        <v>8</v>
      </c>
      <c r="B55" s="34" t="s">
        <v>576</v>
      </c>
      <c r="C55" s="32" t="s">
        <v>5</v>
      </c>
      <c r="D55" s="34" t="s">
        <v>577</v>
      </c>
      <c r="E55" s="32" t="s">
        <v>5</v>
      </c>
      <c r="F55" s="32"/>
    </row>
    <row r="56" spans="1:6" ht="16.5" customHeight="1">
      <c r="A56" s="32">
        <v>9</v>
      </c>
      <c r="B56" s="35" t="s">
        <v>578</v>
      </c>
      <c r="C56" s="32" t="s">
        <v>5</v>
      </c>
      <c r="D56" s="34" t="s">
        <v>579</v>
      </c>
      <c r="E56" s="32" t="s">
        <v>5</v>
      </c>
      <c r="F56" s="32"/>
    </row>
    <row r="57" spans="1:6" ht="16.5" customHeight="1">
      <c r="A57" s="32">
        <v>10</v>
      </c>
      <c r="B57" s="34" t="s">
        <v>580</v>
      </c>
      <c r="C57" s="32" t="s">
        <v>5</v>
      </c>
      <c r="D57" s="34" t="s">
        <v>581</v>
      </c>
      <c r="E57" s="32" t="s">
        <v>5</v>
      </c>
      <c r="F57" s="32"/>
    </row>
    <row r="58" spans="1:6" ht="16.5" customHeight="1">
      <c r="A58" s="32">
        <v>11</v>
      </c>
      <c r="B58" s="34" t="s">
        <v>582</v>
      </c>
      <c r="C58" s="32" t="s">
        <v>5</v>
      </c>
      <c r="D58" s="34" t="s">
        <v>583</v>
      </c>
      <c r="E58" s="32" t="s">
        <v>5</v>
      </c>
      <c r="F58" s="32"/>
    </row>
    <row r="59" spans="1:6" ht="16.5" customHeight="1">
      <c r="A59" s="32">
        <v>12</v>
      </c>
      <c r="B59" s="34" t="s">
        <v>584</v>
      </c>
      <c r="C59" s="32" t="s">
        <v>5</v>
      </c>
      <c r="D59" s="34" t="s">
        <v>585</v>
      </c>
      <c r="E59" s="32" t="s">
        <v>5</v>
      </c>
      <c r="F59" s="32"/>
    </row>
    <row r="60" spans="1:6" ht="16.5" customHeight="1">
      <c r="A60" s="32">
        <v>13</v>
      </c>
      <c r="B60" s="34" t="s">
        <v>586</v>
      </c>
      <c r="C60" s="32" t="s">
        <v>5</v>
      </c>
      <c r="D60" s="34" t="s">
        <v>587</v>
      </c>
      <c r="E60" s="32" t="s">
        <v>5</v>
      </c>
      <c r="F60" s="32"/>
    </row>
    <row r="61" spans="1:6" ht="16.5" customHeight="1">
      <c r="A61" s="32">
        <v>14</v>
      </c>
      <c r="B61" s="34" t="s">
        <v>588</v>
      </c>
      <c r="C61" s="32" t="s">
        <v>5</v>
      </c>
      <c r="D61" s="34" t="s">
        <v>589</v>
      </c>
      <c r="E61" s="32" t="s">
        <v>5</v>
      </c>
      <c r="F61" s="32"/>
    </row>
    <row r="62" spans="1:6" ht="16.5" customHeight="1">
      <c r="A62" s="32">
        <v>15</v>
      </c>
      <c r="B62" s="34" t="s">
        <v>590</v>
      </c>
      <c r="C62" s="32" t="s">
        <v>5</v>
      </c>
      <c r="D62" s="34" t="s">
        <v>591</v>
      </c>
      <c r="E62" s="32" t="s">
        <v>5</v>
      </c>
      <c r="F62" s="32"/>
    </row>
    <row r="63" spans="1:6" ht="16.5" customHeight="1">
      <c r="A63" s="32">
        <v>16</v>
      </c>
      <c r="B63" s="34" t="s">
        <v>592</v>
      </c>
      <c r="C63" s="32" t="s">
        <v>5</v>
      </c>
      <c r="D63" s="34" t="s">
        <v>593</v>
      </c>
      <c r="E63" s="32" t="s">
        <v>5</v>
      </c>
      <c r="F63" s="32"/>
    </row>
    <row r="64" spans="1:6" ht="16.5" customHeight="1">
      <c r="A64" s="32">
        <v>17</v>
      </c>
      <c r="B64" s="34" t="s">
        <v>594</v>
      </c>
      <c r="C64" s="32" t="s">
        <v>5</v>
      </c>
      <c r="D64" s="34" t="s">
        <v>595</v>
      </c>
      <c r="E64" s="32" t="s">
        <v>5</v>
      </c>
      <c r="F64" s="32"/>
    </row>
    <row r="65" spans="1:6" ht="16.5" customHeight="1">
      <c r="A65" s="32">
        <v>18</v>
      </c>
      <c r="B65" s="34" t="s">
        <v>596</v>
      </c>
      <c r="C65" s="32" t="s">
        <v>5</v>
      </c>
      <c r="D65" s="34" t="s">
        <v>597</v>
      </c>
      <c r="E65" s="32" t="s">
        <v>5</v>
      </c>
      <c r="F65" s="32"/>
    </row>
    <row r="66" spans="1:6" ht="16.5" customHeight="1">
      <c r="A66" s="32">
        <v>19</v>
      </c>
      <c r="B66" s="34" t="s">
        <v>598</v>
      </c>
      <c r="C66" s="32" t="s">
        <v>5</v>
      </c>
      <c r="D66" s="34" t="s">
        <v>599</v>
      </c>
      <c r="E66" s="32" t="s">
        <v>5</v>
      </c>
      <c r="F66" s="32"/>
    </row>
    <row r="67" spans="1:6" ht="16.5" customHeight="1">
      <c r="A67" s="32">
        <v>20</v>
      </c>
      <c r="B67" s="36" t="s">
        <v>600</v>
      </c>
      <c r="C67" s="32" t="s">
        <v>5</v>
      </c>
      <c r="D67" s="34" t="s">
        <v>435</v>
      </c>
      <c r="E67" s="32" t="s">
        <v>5</v>
      </c>
      <c r="F67" s="32"/>
    </row>
    <row r="68" spans="1:6" ht="16.5" customHeight="1">
      <c r="A68" s="32">
        <v>21</v>
      </c>
      <c r="B68" s="34" t="s">
        <v>601</v>
      </c>
      <c r="C68" s="32" t="s">
        <v>5</v>
      </c>
      <c r="D68" s="34" t="s">
        <v>602</v>
      </c>
      <c r="E68" s="32" t="s">
        <v>5</v>
      </c>
      <c r="F68" s="32"/>
    </row>
    <row r="69" spans="1:6" ht="16.5" customHeight="1">
      <c r="A69" s="32">
        <v>22</v>
      </c>
      <c r="B69" s="37" t="s">
        <v>365</v>
      </c>
      <c r="C69" s="32" t="s">
        <v>5</v>
      </c>
      <c r="D69" s="34" t="s">
        <v>365</v>
      </c>
      <c r="E69" s="32" t="s">
        <v>5</v>
      </c>
      <c r="F69" s="32"/>
    </row>
    <row r="70" spans="1:6" ht="16.5" customHeight="1">
      <c r="A70" s="32">
        <v>23</v>
      </c>
      <c r="B70" s="34" t="s">
        <v>603</v>
      </c>
      <c r="C70" s="32" t="s">
        <v>5</v>
      </c>
      <c r="D70" s="34" t="s">
        <v>604</v>
      </c>
      <c r="E70" s="32" t="s">
        <v>5</v>
      </c>
      <c r="F70" s="32"/>
    </row>
    <row r="71" spans="1:6" ht="16.5" customHeight="1">
      <c r="A71" s="32">
        <v>24</v>
      </c>
      <c r="B71" s="34" t="s">
        <v>605</v>
      </c>
      <c r="C71" s="32" t="s">
        <v>5</v>
      </c>
      <c r="D71" s="34" t="s">
        <v>606</v>
      </c>
      <c r="E71" s="32" t="s">
        <v>5</v>
      </c>
      <c r="F71" s="32"/>
    </row>
    <row r="72" spans="1:6" ht="16.5" customHeight="1">
      <c r="A72" s="32">
        <v>25</v>
      </c>
      <c r="B72" s="38" t="s">
        <v>607</v>
      </c>
      <c r="C72" s="32" t="s">
        <v>5</v>
      </c>
      <c r="D72" s="34" t="s">
        <v>608</v>
      </c>
      <c r="E72" s="32" t="s">
        <v>5</v>
      </c>
      <c r="F72" s="32"/>
    </row>
    <row r="73" spans="1:6" ht="16.5" customHeight="1">
      <c r="A73" s="32">
        <v>26</v>
      </c>
      <c r="B73" s="38" t="s">
        <v>609</v>
      </c>
      <c r="C73" s="32" t="s">
        <v>5</v>
      </c>
      <c r="D73" s="34" t="s">
        <v>610</v>
      </c>
      <c r="E73" s="32" t="s">
        <v>5</v>
      </c>
      <c r="F73" s="32"/>
    </row>
    <row r="74" spans="1:6" ht="16.5" customHeight="1">
      <c r="A74" s="32">
        <v>27</v>
      </c>
      <c r="B74" s="38" t="s">
        <v>611</v>
      </c>
      <c r="C74" s="32" t="s">
        <v>5</v>
      </c>
      <c r="D74" s="34" t="s">
        <v>612</v>
      </c>
      <c r="E74" s="32" t="s">
        <v>5</v>
      </c>
      <c r="F74" s="32"/>
    </row>
    <row r="75" spans="1:6" ht="16.5" customHeight="1">
      <c r="A75" s="32">
        <v>28</v>
      </c>
      <c r="B75" s="38" t="s">
        <v>613</v>
      </c>
      <c r="C75" s="32" t="s">
        <v>5</v>
      </c>
      <c r="D75" s="34" t="s">
        <v>614</v>
      </c>
      <c r="E75" s="32" t="s">
        <v>5</v>
      </c>
      <c r="F75" s="32"/>
    </row>
    <row r="76" spans="1:6" ht="16.5" customHeight="1">
      <c r="A76" s="32">
        <v>29</v>
      </c>
      <c r="B76" s="38" t="s">
        <v>615</v>
      </c>
      <c r="C76" s="32" t="s">
        <v>5</v>
      </c>
      <c r="D76" s="34" t="s">
        <v>616</v>
      </c>
      <c r="E76" s="32" t="s">
        <v>5</v>
      </c>
      <c r="F76" s="32"/>
    </row>
    <row r="77" spans="1:6" ht="16.5" customHeight="1">
      <c r="A77" s="32">
        <v>30</v>
      </c>
      <c r="B77" s="38" t="s">
        <v>617</v>
      </c>
      <c r="C77" s="32" t="s">
        <v>5</v>
      </c>
      <c r="D77" s="34" t="s">
        <v>618</v>
      </c>
      <c r="E77" s="32" t="s">
        <v>5</v>
      </c>
      <c r="F77" s="32"/>
    </row>
    <row r="78" spans="1:6" ht="16.5" customHeight="1">
      <c r="A78" s="32">
        <v>31</v>
      </c>
      <c r="B78" s="38" t="s">
        <v>619</v>
      </c>
      <c r="C78" s="32" t="s">
        <v>5</v>
      </c>
      <c r="D78" s="34" t="s">
        <v>620</v>
      </c>
      <c r="E78" s="32" t="s">
        <v>5</v>
      </c>
      <c r="F78" s="32"/>
    </row>
    <row r="79" spans="1:6" ht="16.5" customHeight="1">
      <c r="A79" s="32">
        <v>32</v>
      </c>
      <c r="B79" s="38" t="s">
        <v>621</v>
      </c>
      <c r="C79" s="32" t="s">
        <v>5</v>
      </c>
      <c r="D79" s="34" t="s">
        <v>622</v>
      </c>
      <c r="E79" s="32" t="s">
        <v>5</v>
      </c>
      <c r="F79" s="32"/>
    </row>
    <row r="80" spans="1:6" ht="16.5" customHeight="1">
      <c r="A80" s="32">
        <v>33</v>
      </c>
      <c r="B80" s="38" t="s">
        <v>623</v>
      </c>
      <c r="C80" s="32" t="s">
        <v>5</v>
      </c>
      <c r="D80" s="34" t="s">
        <v>624</v>
      </c>
      <c r="E80" s="32" t="s">
        <v>5</v>
      </c>
      <c r="F80" s="32"/>
    </row>
    <row r="81" spans="1:6" ht="16.5" customHeight="1">
      <c r="A81" s="32">
        <v>34</v>
      </c>
      <c r="B81" s="38" t="s">
        <v>625</v>
      </c>
      <c r="C81" s="32" t="s">
        <v>5</v>
      </c>
      <c r="D81" s="34" t="s">
        <v>626</v>
      </c>
      <c r="E81" s="32" t="s">
        <v>5</v>
      </c>
      <c r="F81" s="32"/>
    </row>
    <row r="82" spans="1:6" ht="16.5" customHeight="1">
      <c r="A82" s="32">
        <v>35</v>
      </c>
      <c r="B82" s="38" t="s">
        <v>627</v>
      </c>
      <c r="C82" s="32" t="s">
        <v>5</v>
      </c>
      <c r="D82" s="34" t="s">
        <v>628</v>
      </c>
      <c r="E82" s="32" t="s">
        <v>5</v>
      </c>
      <c r="F82" s="32"/>
    </row>
    <row r="83" spans="1:6" ht="16.5" customHeight="1">
      <c r="A83" s="32">
        <v>36</v>
      </c>
      <c r="B83" s="37" t="s">
        <v>338</v>
      </c>
      <c r="C83" s="32" t="s">
        <v>5</v>
      </c>
      <c r="D83" s="34" t="s">
        <v>339</v>
      </c>
      <c r="E83" s="32" t="s">
        <v>5</v>
      </c>
      <c r="F83" s="32"/>
    </row>
    <row r="84" spans="1:6" ht="16.5" customHeight="1">
      <c r="A84" s="32">
        <v>37</v>
      </c>
      <c r="B84" s="38" t="s">
        <v>629</v>
      </c>
      <c r="C84" s="32" t="s">
        <v>5</v>
      </c>
      <c r="D84" s="34" t="s">
        <v>630</v>
      </c>
      <c r="E84" s="32" t="s">
        <v>5</v>
      </c>
      <c r="F84" s="32"/>
    </row>
    <row r="85" spans="1:6" ht="16.5" customHeight="1">
      <c r="A85" s="32">
        <v>38</v>
      </c>
      <c r="B85" s="38" t="s">
        <v>631</v>
      </c>
      <c r="C85" s="32" t="s">
        <v>5</v>
      </c>
      <c r="D85" s="34" t="s">
        <v>632</v>
      </c>
      <c r="E85" s="32" t="s">
        <v>5</v>
      </c>
      <c r="F85" s="32"/>
    </row>
    <row r="86" spans="1:6" ht="16.5" customHeight="1">
      <c r="A86" s="32">
        <v>39</v>
      </c>
      <c r="B86" s="38" t="s">
        <v>312</v>
      </c>
      <c r="C86" s="32" t="s">
        <v>5</v>
      </c>
      <c r="D86" s="34" t="s">
        <v>633</v>
      </c>
      <c r="E86" s="32" t="s">
        <v>5</v>
      </c>
      <c r="F86" s="32"/>
    </row>
    <row r="87" spans="1:6" ht="16.5" customHeight="1">
      <c r="A87" s="32">
        <v>40</v>
      </c>
      <c r="B87" s="38" t="s">
        <v>634</v>
      </c>
      <c r="C87" s="32" t="s">
        <v>5</v>
      </c>
      <c r="D87" s="34" t="s">
        <v>635</v>
      </c>
      <c r="E87" s="32" t="s">
        <v>5</v>
      </c>
      <c r="F87" s="32"/>
    </row>
    <row r="88" spans="1:6" ht="16.5" customHeight="1">
      <c r="A88" s="32">
        <v>41</v>
      </c>
      <c r="B88" s="38" t="s">
        <v>636</v>
      </c>
      <c r="C88" s="32" t="s">
        <v>5</v>
      </c>
      <c r="D88" s="34" t="s">
        <v>637</v>
      </c>
      <c r="E88" s="32" t="s">
        <v>5</v>
      </c>
      <c r="F88" s="32"/>
    </row>
    <row r="89" spans="1:6" ht="16.5" customHeight="1">
      <c r="A89" s="32">
        <v>42</v>
      </c>
      <c r="B89" s="38" t="s">
        <v>638</v>
      </c>
      <c r="C89" s="32" t="s">
        <v>5</v>
      </c>
      <c r="D89" s="34" t="s">
        <v>639</v>
      </c>
      <c r="E89" s="32" t="s">
        <v>5</v>
      </c>
      <c r="F89" s="32"/>
    </row>
    <row r="90" spans="1:6" ht="16.5" customHeight="1">
      <c r="A90" s="32">
        <v>43</v>
      </c>
      <c r="B90" s="38" t="s">
        <v>640</v>
      </c>
      <c r="C90" s="32" t="s">
        <v>5</v>
      </c>
      <c r="D90" s="34" t="s">
        <v>641</v>
      </c>
      <c r="E90" s="32" t="s">
        <v>5</v>
      </c>
      <c r="F90" s="32"/>
    </row>
    <row r="91" spans="1:6" ht="16.5" customHeight="1">
      <c r="A91" s="32">
        <v>44</v>
      </c>
      <c r="B91" s="38" t="s">
        <v>642</v>
      </c>
      <c r="C91" s="32" t="s">
        <v>5</v>
      </c>
      <c r="D91" s="34" t="s">
        <v>643</v>
      </c>
      <c r="E91" s="32" t="s">
        <v>5</v>
      </c>
      <c r="F91" s="32"/>
    </row>
    <row r="92" spans="1:6" ht="16.5" customHeight="1">
      <c r="A92" s="32">
        <v>45</v>
      </c>
      <c r="B92" s="38" t="s">
        <v>644</v>
      </c>
      <c r="C92" s="32" t="s">
        <v>5</v>
      </c>
      <c r="D92" s="34" t="s">
        <v>455</v>
      </c>
      <c r="E92" s="32" t="s">
        <v>5</v>
      </c>
      <c r="F92" s="32"/>
    </row>
    <row r="93" spans="1:6" ht="16.5" customHeight="1">
      <c r="A93" s="32">
        <v>46</v>
      </c>
      <c r="B93" s="38" t="s">
        <v>645</v>
      </c>
      <c r="C93" s="32" t="s">
        <v>5</v>
      </c>
      <c r="D93" s="34" t="s">
        <v>646</v>
      </c>
      <c r="E93" s="32" t="s">
        <v>5</v>
      </c>
      <c r="F93" s="32"/>
    </row>
    <row r="94" spans="1:6" ht="16.5" customHeight="1">
      <c r="A94" s="32">
        <v>47</v>
      </c>
      <c r="B94" s="38" t="s">
        <v>647</v>
      </c>
      <c r="C94" s="32" t="s">
        <v>5</v>
      </c>
      <c r="D94" s="34" t="s">
        <v>648</v>
      </c>
      <c r="E94" s="32" t="s">
        <v>5</v>
      </c>
      <c r="F94" s="32"/>
    </row>
    <row r="95" spans="1:6" ht="16.5" customHeight="1">
      <c r="A95" s="32">
        <v>48</v>
      </c>
      <c r="B95" s="38" t="s">
        <v>649</v>
      </c>
      <c r="C95" s="32" t="s">
        <v>5</v>
      </c>
      <c r="D95" s="34" t="s">
        <v>650</v>
      </c>
      <c r="E95" s="32" t="s">
        <v>5</v>
      </c>
      <c r="F95" s="32"/>
    </row>
    <row r="96" spans="1:6" ht="16.5" customHeight="1">
      <c r="A96" s="32">
        <v>49</v>
      </c>
      <c r="B96" s="38" t="s">
        <v>651</v>
      </c>
      <c r="C96" s="32" t="s">
        <v>5</v>
      </c>
      <c r="D96" s="34" t="s">
        <v>652</v>
      </c>
      <c r="E96" s="32" t="s">
        <v>5</v>
      </c>
      <c r="F96" s="32"/>
    </row>
    <row r="97" spans="1:6" ht="16.5" customHeight="1">
      <c r="A97" s="32">
        <v>50</v>
      </c>
      <c r="B97" s="38" t="s">
        <v>653</v>
      </c>
      <c r="C97" s="32" t="s">
        <v>5</v>
      </c>
      <c r="D97" s="34" t="s">
        <v>654</v>
      </c>
      <c r="E97" s="32" t="s">
        <v>5</v>
      </c>
      <c r="F97" s="32"/>
    </row>
    <row r="98" spans="1:6" ht="16.5" customHeight="1">
      <c r="A98" s="32">
        <v>51</v>
      </c>
      <c r="B98" s="38" t="s">
        <v>655</v>
      </c>
      <c r="C98" s="32" t="s">
        <v>5</v>
      </c>
      <c r="D98" s="34" t="s">
        <v>656</v>
      </c>
      <c r="E98" s="32" t="s">
        <v>5</v>
      </c>
      <c r="F98" s="32"/>
    </row>
    <row r="99" spans="1:6" ht="16.5" customHeight="1">
      <c r="A99" s="32">
        <v>52</v>
      </c>
      <c r="B99" s="34" t="s">
        <v>657</v>
      </c>
      <c r="C99" s="32" t="s">
        <v>5</v>
      </c>
      <c r="D99" s="34" t="s">
        <v>658</v>
      </c>
      <c r="E99" s="32" t="s">
        <v>5</v>
      </c>
      <c r="F99" s="32"/>
    </row>
    <row r="100" spans="1:6" ht="16.5" customHeight="1">
      <c r="A100" s="32">
        <v>53</v>
      </c>
      <c r="B100" s="37" t="s">
        <v>321</v>
      </c>
      <c r="C100" s="32" t="s">
        <v>5</v>
      </c>
      <c r="D100" s="34" t="s">
        <v>659</v>
      </c>
      <c r="E100" s="32" t="s">
        <v>5</v>
      </c>
      <c r="F100" s="32"/>
    </row>
    <row r="101" spans="1:6" ht="16.5" customHeight="1">
      <c r="A101" s="32">
        <v>54</v>
      </c>
      <c r="B101" s="34" t="s">
        <v>660</v>
      </c>
      <c r="C101" s="32" t="s">
        <v>5</v>
      </c>
      <c r="D101" s="34" t="s">
        <v>661</v>
      </c>
      <c r="E101" s="32" t="s">
        <v>5</v>
      </c>
      <c r="F101" s="32"/>
    </row>
    <row r="102" spans="1:6" ht="16.5" customHeight="1">
      <c r="A102" s="32">
        <v>55</v>
      </c>
      <c r="B102" s="34" t="s">
        <v>662</v>
      </c>
      <c r="C102" s="32" t="s">
        <v>5</v>
      </c>
      <c r="D102" s="34" t="s">
        <v>663</v>
      </c>
      <c r="E102" s="32" t="s">
        <v>5</v>
      </c>
      <c r="F102" s="32"/>
    </row>
    <row r="103" spans="1:6" ht="16.5" customHeight="1">
      <c r="A103" s="32">
        <v>56</v>
      </c>
      <c r="B103" s="34" t="s">
        <v>664</v>
      </c>
      <c r="C103" s="32" t="s">
        <v>5</v>
      </c>
      <c r="D103" s="34" t="s">
        <v>665</v>
      </c>
      <c r="E103" s="32" t="s">
        <v>5</v>
      </c>
      <c r="F103" s="32"/>
    </row>
    <row r="104" spans="1:6" ht="16.5" customHeight="1">
      <c r="A104" s="32">
        <v>57</v>
      </c>
      <c r="B104" s="34" t="s">
        <v>666</v>
      </c>
      <c r="C104" s="32" t="s">
        <v>5</v>
      </c>
      <c r="D104" s="34" t="s">
        <v>667</v>
      </c>
      <c r="E104" s="32" t="s">
        <v>5</v>
      </c>
      <c r="F104" s="32"/>
    </row>
    <row r="105" spans="1:6" ht="16.5" customHeight="1">
      <c r="A105" s="32">
        <v>58</v>
      </c>
      <c r="B105" s="34" t="s">
        <v>668</v>
      </c>
      <c r="C105" s="32" t="s">
        <v>5</v>
      </c>
      <c r="D105" s="34" t="s">
        <v>669</v>
      </c>
      <c r="E105" s="32" t="s">
        <v>5</v>
      </c>
      <c r="F105" s="32"/>
    </row>
    <row r="106" spans="1:6" ht="16.5" customHeight="1">
      <c r="A106" s="32">
        <v>59</v>
      </c>
      <c r="B106" s="34" t="s">
        <v>670</v>
      </c>
      <c r="C106" s="32" t="s">
        <v>5</v>
      </c>
      <c r="D106" s="34" t="s">
        <v>671</v>
      </c>
      <c r="E106" s="32" t="s">
        <v>5</v>
      </c>
      <c r="F106" s="32"/>
    </row>
    <row r="107" spans="1:6" ht="16.5" customHeight="1">
      <c r="A107" s="32">
        <v>60</v>
      </c>
      <c r="B107" s="38" t="s">
        <v>672</v>
      </c>
      <c r="C107" s="32" t="s">
        <v>5</v>
      </c>
      <c r="D107" s="38" t="s">
        <v>673</v>
      </c>
      <c r="E107" s="32" t="s">
        <v>5</v>
      </c>
      <c r="F107" s="32"/>
    </row>
    <row r="108" spans="1:6" ht="16.5" customHeight="1">
      <c r="A108" s="32">
        <v>61</v>
      </c>
      <c r="B108" s="38" t="s">
        <v>674</v>
      </c>
      <c r="C108" s="32" t="s">
        <v>5</v>
      </c>
      <c r="D108" s="38" t="s">
        <v>675</v>
      </c>
      <c r="E108" s="32" t="s">
        <v>5</v>
      </c>
      <c r="F108" s="32"/>
    </row>
    <row r="109" spans="1:6" ht="16.5" customHeight="1">
      <c r="A109" s="32">
        <v>62</v>
      </c>
      <c r="B109" s="34" t="s">
        <v>676</v>
      </c>
      <c r="C109" s="32" t="s">
        <v>5</v>
      </c>
      <c r="D109" s="34" t="s">
        <v>677</v>
      </c>
      <c r="E109" s="32" t="s">
        <v>5</v>
      </c>
      <c r="F109" s="32"/>
    </row>
    <row r="110" spans="1:6" ht="16.5" customHeight="1">
      <c r="A110" s="32">
        <v>63</v>
      </c>
      <c r="B110" s="39" t="s">
        <v>678</v>
      </c>
      <c r="C110" s="32" t="s">
        <v>5</v>
      </c>
      <c r="D110" s="34" t="s">
        <v>679</v>
      </c>
      <c r="E110" s="32" t="s">
        <v>5</v>
      </c>
      <c r="F110" s="32"/>
    </row>
    <row r="111" spans="1:6" ht="16.5" customHeight="1">
      <c r="A111" s="32">
        <v>64</v>
      </c>
      <c r="B111" s="40" t="s">
        <v>680</v>
      </c>
      <c r="C111" s="32" t="s">
        <v>5</v>
      </c>
      <c r="D111" s="41" t="s">
        <v>681</v>
      </c>
      <c r="E111" s="32" t="s">
        <v>5</v>
      </c>
      <c r="F111" s="32"/>
    </row>
    <row r="112" spans="1:6" ht="16.5" customHeight="1">
      <c r="A112" s="32">
        <v>65</v>
      </c>
      <c r="B112" s="39" t="s">
        <v>682</v>
      </c>
      <c r="C112" s="32" t="s">
        <v>5</v>
      </c>
      <c r="D112" s="41" t="s">
        <v>683</v>
      </c>
      <c r="E112" s="32" t="s">
        <v>5</v>
      </c>
      <c r="F112" s="32"/>
    </row>
    <row r="113" spans="1:6" ht="16.5" customHeight="1">
      <c r="A113" s="32">
        <v>66</v>
      </c>
      <c r="B113" s="38" t="s">
        <v>684</v>
      </c>
      <c r="C113" s="32" t="s">
        <v>5</v>
      </c>
      <c r="D113" s="38" t="s">
        <v>685</v>
      </c>
      <c r="E113" s="32" t="s">
        <v>5</v>
      </c>
      <c r="F113" s="32"/>
    </row>
    <row r="114" spans="1:6" ht="16.5" customHeight="1">
      <c r="A114" s="32">
        <v>67</v>
      </c>
      <c r="B114" s="38" t="s">
        <v>686</v>
      </c>
      <c r="C114" s="32" t="s">
        <v>5</v>
      </c>
      <c r="D114" s="38" t="s">
        <v>687</v>
      </c>
      <c r="E114" s="32" t="s">
        <v>5</v>
      </c>
      <c r="F114" s="32"/>
    </row>
    <row r="115" spans="1:6" ht="16.5" customHeight="1">
      <c r="A115" s="32">
        <v>68</v>
      </c>
      <c r="B115" s="38" t="s">
        <v>688</v>
      </c>
      <c r="C115" s="32" t="s">
        <v>5</v>
      </c>
      <c r="D115" s="38" t="s">
        <v>689</v>
      </c>
      <c r="E115" s="32" t="s">
        <v>5</v>
      </c>
      <c r="F115" s="32"/>
    </row>
    <row r="116" spans="1:6" ht="16.5" customHeight="1">
      <c r="A116" s="32">
        <v>69</v>
      </c>
      <c r="B116" s="38" t="s">
        <v>690</v>
      </c>
      <c r="C116" s="32" t="s">
        <v>5</v>
      </c>
      <c r="D116" s="38" t="s">
        <v>691</v>
      </c>
      <c r="E116" s="32" t="s">
        <v>5</v>
      </c>
      <c r="F116" s="32"/>
    </row>
    <row r="117" spans="1:6" ht="16.5" customHeight="1">
      <c r="A117" s="32">
        <v>70</v>
      </c>
      <c r="B117" s="38" t="s">
        <v>692</v>
      </c>
      <c r="C117" s="32" t="s">
        <v>5</v>
      </c>
      <c r="D117" s="38" t="s">
        <v>693</v>
      </c>
      <c r="E117" s="32" t="s">
        <v>5</v>
      </c>
      <c r="F117" s="32"/>
    </row>
    <row r="118" spans="1:6" ht="16.5" customHeight="1">
      <c r="A118" s="32">
        <v>71</v>
      </c>
      <c r="B118" s="38" t="s">
        <v>694</v>
      </c>
      <c r="C118" s="32" t="s">
        <v>5</v>
      </c>
      <c r="D118" s="38" t="s">
        <v>695</v>
      </c>
      <c r="E118" s="32" t="s">
        <v>5</v>
      </c>
      <c r="F118" s="32"/>
    </row>
    <row r="119" spans="1:6" ht="16.5" customHeight="1">
      <c r="A119" s="32">
        <v>72</v>
      </c>
      <c r="B119" s="38" t="s">
        <v>696</v>
      </c>
      <c r="C119" s="32" t="s">
        <v>5</v>
      </c>
      <c r="D119" s="38" t="s">
        <v>697</v>
      </c>
      <c r="E119" s="32" t="s">
        <v>5</v>
      </c>
      <c r="F119" s="32"/>
    </row>
    <row r="120" spans="1:6" ht="16.5" customHeight="1">
      <c r="A120" s="32">
        <v>73</v>
      </c>
      <c r="B120" s="38" t="s">
        <v>698</v>
      </c>
      <c r="C120" s="32" t="s">
        <v>5</v>
      </c>
      <c r="D120" s="38" t="s">
        <v>699</v>
      </c>
      <c r="E120" s="32" t="s">
        <v>5</v>
      </c>
      <c r="F120" s="32"/>
    </row>
    <row r="121" spans="1:6" ht="16.5" customHeight="1">
      <c r="A121" s="32">
        <v>74</v>
      </c>
      <c r="B121" s="38" t="s">
        <v>700</v>
      </c>
      <c r="C121" s="32" t="s">
        <v>5</v>
      </c>
      <c r="D121" s="38" t="s">
        <v>701</v>
      </c>
      <c r="E121" s="32" t="s">
        <v>5</v>
      </c>
      <c r="F121" s="32"/>
    </row>
    <row r="122" spans="1:6" ht="16.5" customHeight="1">
      <c r="A122" s="32">
        <v>75</v>
      </c>
      <c r="B122" s="38" t="s">
        <v>702</v>
      </c>
      <c r="C122" s="32" t="s">
        <v>5</v>
      </c>
      <c r="D122" s="38" t="s">
        <v>703</v>
      </c>
      <c r="E122" s="32" t="s">
        <v>5</v>
      </c>
      <c r="F122" s="32"/>
    </row>
    <row r="123" spans="1:6" ht="16.5" customHeight="1">
      <c r="A123" s="32">
        <v>76</v>
      </c>
      <c r="B123" s="38" t="s">
        <v>704</v>
      </c>
      <c r="C123" s="32" t="s">
        <v>5</v>
      </c>
      <c r="D123" s="38" t="s">
        <v>705</v>
      </c>
      <c r="E123" s="32" t="s">
        <v>5</v>
      </c>
      <c r="F123" s="32"/>
    </row>
    <row r="124" spans="1:6" ht="16.5" customHeight="1">
      <c r="A124" s="32">
        <v>77</v>
      </c>
      <c r="B124" s="38" t="s">
        <v>706</v>
      </c>
      <c r="C124" s="32" t="s">
        <v>5</v>
      </c>
      <c r="D124" s="38" t="s">
        <v>707</v>
      </c>
      <c r="E124" s="32" t="s">
        <v>5</v>
      </c>
      <c r="F124" s="32"/>
    </row>
    <row r="125" spans="1:6" ht="16.5" customHeight="1">
      <c r="A125" s="32">
        <v>78</v>
      </c>
      <c r="B125" s="38" t="s">
        <v>708</v>
      </c>
      <c r="C125" s="32" t="s">
        <v>5</v>
      </c>
      <c r="D125" s="38" t="s">
        <v>709</v>
      </c>
      <c r="E125" s="32" t="s">
        <v>5</v>
      </c>
      <c r="F125" s="32"/>
    </row>
    <row r="126" spans="1:6" ht="16.5" customHeight="1">
      <c r="A126" s="32">
        <v>79</v>
      </c>
      <c r="B126" s="38" t="s">
        <v>710</v>
      </c>
      <c r="C126" s="32" t="s">
        <v>5</v>
      </c>
      <c r="D126" s="38" t="s">
        <v>711</v>
      </c>
      <c r="E126" s="32" t="s">
        <v>5</v>
      </c>
      <c r="F126" s="32"/>
    </row>
    <row r="127" spans="1:6" ht="16.5" customHeight="1">
      <c r="A127" s="32">
        <v>80</v>
      </c>
      <c r="B127" s="38" t="s">
        <v>712</v>
      </c>
      <c r="C127" s="32" t="s">
        <v>5</v>
      </c>
      <c r="D127" s="38" t="s">
        <v>713</v>
      </c>
      <c r="E127" s="32" t="s">
        <v>5</v>
      </c>
      <c r="F127" s="32"/>
    </row>
    <row r="128" spans="1:6" ht="16.5" customHeight="1">
      <c r="A128" s="32">
        <v>81</v>
      </c>
      <c r="B128" s="38" t="s">
        <v>714</v>
      </c>
      <c r="C128" s="32" t="s">
        <v>5</v>
      </c>
      <c r="D128" s="38" t="s">
        <v>715</v>
      </c>
      <c r="E128" s="32" t="s">
        <v>5</v>
      </c>
      <c r="F128" s="32"/>
    </row>
    <row r="129" spans="1:6" ht="16.5" customHeight="1">
      <c r="A129" s="32">
        <v>82</v>
      </c>
      <c r="B129" s="38" t="s">
        <v>716</v>
      </c>
      <c r="C129" s="32" t="s">
        <v>5</v>
      </c>
      <c r="D129" s="38" t="s">
        <v>717</v>
      </c>
      <c r="E129" s="32" t="s">
        <v>5</v>
      </c>
      <c r="F129" s="32"/>
    </row>
    <row r="130" spans="1:6" ht="16.5" customHeight="1">
      <c r="A130" s="32">
        <v>83</v>
      </c>
      <c r="B130" s="38" t="s">
        <v>718</v>
      </c>
      <c r="C130" s="32" t="s">
        <v>5</v>
      </c>
      <c r="D130" s="38" t="s">
        <v>719</v>
      </c>
      <c r="E130" s="32" t="s">
        <v>5</v>
      </c>
      <c r="F130" s="32"/>
    </row>
    <row r="131" spans="1:6" ht="16.5" customHeight="1">
      <c r="A131" s="32">
        <v>84</v>
      </c>
      <c r="B131" s="38" t="s">
        <v>720</v>
      </c>
      <c r="C131" s="32" t="s">
        <v>5</v>
      </c>
      <c r="D131" s="38" t="s">
        <v>721</v>
      </c>
      <c r="E131" s="32" t="s">
        <v>5</v>
      </c>
      <c r="F131" s="32"/>
    </row>
    <row r="132" spans="1:6" ht="16.5" customHeight="1">
      <c r="A132" s="32">
        <v>85</v>
      </c>
      <c r="B132" s="38" t="s">
        <v>722</v>
      </c>
      <c r="C132" s="32" t="s">
        <v>5</v>
      </c>
      <c r="D132" s="38" t="s">
        <v>723</v>
      </c>
      <c r="E132" s="32" t="s">
        <v>5</v>
      </c>
      <c r="F132" s="32"/>
    </row>
    <row r="133" spans="1:6" ht="16.5" customHeight="1">
      <c r="A133" s="32">
        <v>86</v>
      </c>
      <c r="B133" s="38" t="s">
        <v>724</v>
      </c>
      <c r="C133" s="32" t="s">
        <v>5</v>
      </c>
      <c r="D133" s="38" t="s">
        <v>725</v>
      </c>
      <c r="E133" s="32" t="s">
        <v>5</v>
      </c>
      <c r="F133" s="32"/>
    </row>
    <row r="134" spans="1:6" ht="16.5" customHeight="1">
      <c r="A134" s="32">
        <v>87</v>
      </c>
      <c r="B134" s="38" t="s">
        <v>726</v>
      </c>
      <c r="C134" s="32" t="s">
        <v>5</v>
      </c>
      <c r="D134" s="38" t="s">
        <v>727</v>
      </c>
      <c r="E134" s="32" t="s">
        <v>5</v>
      </c>
      <c r="F134" s="32"/>
    </row>
    <row r="135" spans="1:6" ht="16.5" customHeight="1">
      <c r="A135" s="32">
        <v>88</v>
      </c>
      <c r="B135" s="38" t="s">
        <v>728</v>
      </c>
      <c r="C135" s="32" t="s">
        <v>5</v>
      </c>
      <c r="D135" s="38" t="s">
        <v>729</v>
      </c>
      <c r="E135" s="32" t="s">
        <v>5</v>
      </c>
      <c r="F135" s="32"/>
    </row>
    <row r="136" spans="1:6" ht="16.5" customHeight="1">
      <c r="A136" s="32">
        <v>89</v>
      </c>
      <c r="B136" s="38" t="s">
        <v>730</v>
      </c>
      <c r="C136" s="32" t="s">
        <v>5</v>
      </c>
      <c r="D136" s="38" t="s">
        <v>731</v>
      </c>
      <c r="E136" s="32" t="s">
        <v>5</v>
      </c>
      <c r="F136" s="32"/>
    </row>
    <row r="137" spans="1:6" ht="16.5" customHeight="1">
      <c r="A137" s="32">
        <v>90</v>
      </c>
      <c r="B137" s="38" t="s">
        <v>732</v>
      </c>
      <c r="C137" s="32" t="s">
        <v>5</v>
      </c>
      <c r="D137" s="38" t="s">
        <v>733</v>
      </c>
      <c r="E137" s="32" t="s">
        <v>5</v>
      </c>
      <c r="F137" s="32"/>
    </row>
    <row r="138" spans="1:6" ht="16.5" customHeight="1">
      <c r="A138" s="32">
        <v>91</v>
      </c>
      <c r="B138" s="38" t="s">
        <v>734</v>
      </c>
      <c r="C138" s="32" t="s">
        <v>5</v>
      </c>
      <c r="D138" s="38" t="s">
        <v>735</v>
      </c>
      <c r="E138" s="32" t="s">
        <v>5</v>
      </c>
      <c r="F138" s="32"/>
    </row>
    <row r="139" spans="1:6" ht="16.5" customHeight="1">
      <c r="A139" s="32">
        <v>92</v>
      </c>
      <c r="B139" s="38" t="s">
        <v>736</v>
      </c>
      <c r="C139" s="32" t="s">
        <v>5</v>
      </c>
      <c r="D139" s="38" t="s">
        <v>737</v>
      </c>
      <c r="E139" s="32" t="s">
        <v>5</v>
      </c>
      <c r="F139" s="32"/>
    </row>
    <row r="140" spans="1:6" ht="16.5" customHeight="1">
      <c r="A140" s="32">
        <v>93</v>
      </c>
      <c r="B140" s="38" t="s">
        <v>738</v>
      </c>
      <c r="C140" s="32" t="s">
        <v>5</v>
      </c>
      <c r="D140" s="38" t="s">
        <v>739</v>
      </c>
      <c r="E140" s="32" t="s">
        <v>5</v>
      </c>
      <c r="F140" s="32"/>
    </row>
    <row r="141" spans="1:6" ht="16.5" customHeight="1">
      <c r="A141" s="32">
        <v>94</v>
      </c>
      <c r="B141" s="38" t="s">
        <v>740</v>
      </c>
      <c r="C141" s="32" t="s">
        <v>5</v>
      </c>
      <c r="D141" s="38" t="s">
        <v>741</v>
      </c>
      <c r="E141" s="32" t="s">
        <v>5</v>
      </c>
      <c r="F141" s="32"/>
    </row>
    <row r="142" spans="1:6" ht="16.5" customHeight="1">
      <c r="A142" s="32">
        <v>95</v>
      </c>
      <c r="B142" s="38" t="s">
        <v>742</v>
      </c>
      <c r="C142" s="32" t="s">
        <v>5</v>
      </c>
      <c r="D142" s="38" t="s">
        <v>743</v>
      </c>
      <c r="E142" s="32" t="s">
        <v>5</v>
      </c>
      <c r="F142" s="32"/>
    </row>
    <row r="143" spans="1:6" ht="16.5" customHeight="1">
      <c r="A143" s="32">
        <v>96</v>
      </c>
      <c r="B143" s="38" t="s">
        <v>744</v>
      </c>
      <c r="C143" s="32" t="s">
        <v>5</v>
      </c>
      <c r="D143" s="38" t="s">
        <v>745</v>
      </c>
      <c r="E143" s="32" t="s">
        <v>5</v>
      </c>
      <c r="F143" s="32"/>
    </row>
    <row r="144" spans="1:6" ht="16.5" customHeight="1">
      <c r="A144" s="32">
        <v>97</v>
      </c>
      <c r="B144" s="38" t="s">
        <v>746</v>
      </c>
      <c r="C144" s="32" t="s">
        <v>5</v>
      </c>
      <c r="D144" s="38" t="s">
        <v>747</v>
      </c>
      <c r="E144" s="32" t="s">
        <v>5</v>
      </c>
      <c r="F144" s="32"/>
    </row>
    <row r="145" spans="1:6" ht="16.5" customHeight="1">
      <c r="A145" s="32">
        <v>98</v>
      </c>
      <c r="B145" s="38" t="s">
        <v>748</v>
      </c>
      <c r="C145" s="32" t="s">
        <v>5</v>
      </c>
      <c r="D145" s="38" t="s">
        <v>749</v>
      </c>
      <c r="E145" s="32" t="s">
        <v>5</v>
      </c>
      <c r="F145" s="32"/>
    </row>
    <row r="146" spans="1:6" ht="16.5" customHeight="1">
      <c r="A146" s="32">
        <v>99</v>
      </c>
      <c r="B146" s="38" t="s">
        <v>750</v>
      </c>
      <c r="C146" s="32" t="s">
        <v>5</v>
      </c>
      <c r="D146" s="38" t="s">
        <v>751</v>
      </c>
      <c r="E146" s="32" t="s">
        <v>5</v>
      </c>
      <c r="F146" s="32"/>
    </row>
    <row r="147" spans="1:6" ht="16.5" customHeight="1">
      <c r="A147" s="32">
        <v>100</v>
      </c>
      <c r="B147" s="38" t="s">
        <v>752</v>
      </c>
      <c r="C147" s="32" t="s">
        <v>5</v>
      </c>
      <c r="D147" s="38" t="s">
        <v>753</v>
      </c>
      <c r="E147" s="32" t="s">
        <v>5</v>
      </c>
      <c r="F147" s="32"/>
    </row>
    <row r="148" spans="1:6" ht="16.5" customHeight="1">
      <c r="A148" s="32">
        <v>101</v>
      </c>
      <c r="B148" s="38" t="s">
        <v>754</v>
      </c>
      <c r="C148" s="32" t="s">
        <v>5</v>
      </c>
      <c r="D148" s="38" t="s">
        <v>755</v>
      </c>
      <c r="E148" s="32" t="s">
        <v>5</v>
      </c>
      <c r="F148" s="32"/>
    </row>
    <row r="149" spans="1:6" ht="16.5" customHeight="1">
      <c r="A149" s="32">
        <v>102</v>
      </c>
      <c r="B149" s="38" t="s">
        <v>756</v>
      </c>
      <c r="C149" s="32" t="s">
        <v>5</v>
      </c>
      <c r="D149" s="38" t="s">
        <v>757</v>
      </c>
      <c r="E149" s="32" t="s">
        <v>5</v>
      </c>
      <c r="F149" s="32"/>
    </row>
    <row r="150" spans="1:6" ht="16.5" customHeight="1">
      <c r="A150" s="32">
        <v>103</v>
      </c>
      <c r="B150" s="38" t="s">
        <v>758</v>
      </c>
      <c r="C150" s="32" t="s">
        <v>5</v>
      </c>
      <c r="D150" s="38" t="s">
        <v>759</v>
      </c>
      <c r="E150" s="32" t="s">
        <v>5</v>
      </c>
      <c r="F150" s="32"/>
    </row>
    <row r="151" spans="1:6" ht="16.5" customHeight="1">
      <c r="A151" s="32">
        <v>104</v>
      </c>
      <c r="B151" s="38" t="s">
        <v>760</v>
      </c>
      <c r="C151" s="32" t="s">
        <v>5</v>
      </c>
      <c r="D151" s="38" t="s">
        <v>761</v>
      </c>
      <c r="E151" s="32" t="s">
        <v>5</v>
      </c>
      <c r="F151" s="32"/>
    </row>
    <row r="152" spans="1:6" ht="16.5" customHeight="1">
      <c r="A152" s="32">
        <v>105</v>
      </c>
      <c r="B152" s="38" t="s">
        <v>762</v>
      </c>
      <c r="C152" s="32" t="s">
        <v>5</v>
      </c>
      <c r="D152" s="38" t="s">
        <v>763</v>
      </c>
      <c r="E152" s="32" t="s">
        <v>5</v>
      </c>
      <c r="F152" s="32"/>
    </row>
    <row r="153" spans="1:6" ht="16.5" customHeight="1">
      <c r="A153" s="32">
        <v>106</v>
      </c>
      <c r="B153" s="38" t="s">
        <v>764</v>
      </c>
      <c r="C153" s="32" t="s">
        <v>5</v>
      </c>
      <c r="D153" s="38" t="s">
        <v>765</v>
      </c>
      <c r="E153" s="32" t="s">
        <v>5</v>
      </c>
      <c r="F153" s="32"/>
    </row>
    <row r="154" spans="1:6" ht="16.5" customHeight="1">
      <c r="A154" s="32">
        <v>107</v>
      </c>
      <c r="B154" s="38" t="s">
        <v>766</v>
      </c>
      <c r="C154" s="32" t="s">
        <v>5</v>
      </c>
      <c r="D154" s="38" t="s">
        <v>767</v>
      </c>
      <c r="E154" s="32" t="s">
        <v>5</v>
      </c>
      <c r="F154" s="32"/>
    </row>
    <row r="155" spans="1:6" ht="16.5" customHeight="1">
      <c r="A155" s="32">
        <v>108</v>
      </c>
      <c r="B155" s="38" t="s">
        <v>768</v>
      </c>
      <c r="C155" s="32" t="s">
        <v>5</v>
      </c>
      <c r="D155" s="38" t="s">
        <v>769</v>
      </c>
      <c r="E155" s="32" t="s">
        <v>5</v>
      </c>
      <c r="F155" s="32"/>
    </row>
    <row r="156" spans="1:6" ht="16.5" customHeight="1">
      <c r="A156" s="32">
        <v>109</v>
      </c>
      <c r="B156" s="38" t="s">
        <v>770</v>
      </c>
      <c r="C156" s="32" t="s">
        <v>5</v>
      </c>
      <c r="D156" s="38" t="s">
        <v>771</v>
      </c>
      <c r="E156" s="32" t="s">
        <v>5</v>
      </c>
      <c r="F156" s="32"/>
    </row>
    <row r="157" spans="1:6" ht="16.5" customHeight="1">
      <c r="A157" s="32">
        <v>110</v>
      </c>
      <c r="B157" s="38" t="s">
        <v>772</v>
      </c>
      <c r="C157" s="32" t="s">
        <v>5</v>
      </c>
      <c r="D157" s="38" t="s">
        <v>773</v>
      </c>
      <c r="E157" s="32" t="s">
        <v>5</v>
      </c>
      <c r="F157" s="32"/>
    </row>
    <row r="158" spans="1:6" ht="16.5" customHeight="1">
      <c r="A158" s="32">
        <v>111</v>
      </c>
      <c r="B158" s="38" t="s">
        <v>774</v>
      </c>
      <c r="C158" s="32" t="s">
        <v>5</v>
      </c>
      <c r="D158" s="38" t="s">
        <v>775</v>
      </c>
      <c r="E158" s="32" t="s">
        <v>5</v>
      </c>
      <c r="F158" s="32"/>
    </row>
    <row r="159" spans="1:6" ht="16.5" customHeight="1">
      <c r="A159" s="32">
        <v>112</v>
      </c>
      <c r="B159" s="38" t="s">
        <v>776</v>
      </c>
      <c r="C159" s="32" t="s">
        <v>5</v>
      </c>
      <c r="D159" s="38" t="s">
        <v>777</v>
      </c>
      <c r="E159" s="32" t="s">
        <v>5</v>
      </c>
      <c r="F159" s="32"/>
    </row>
    <row r="160" spans="1:6" ht="16.5" customHeight="1">
      <c r="A160" s="32">
        <v>113</v>
      </c>
      <c r="B160" s="38" t="s">
        <v>778</v>
      </c>
      <c r="C160" s="32" t="s">
        <v>5</v>
      </c>
      <c r="D160" s="38" t="s">
        <v>779</v>
      </c>
      <c r="E160" s="32" t="s">
        <v>5</v>
      </c>
      <c r="F160" s="32"/>
    </row>
    <row r="161" spans="1:6" ht="16.5" customHeight="1">
      <c r="A161" s="32">
        <v>114</v>
      </c>
      <c r="B161" s="38" t="s">
        <v>780</v>
      </c>
      <c r="C161" s="32" t="s">
        <v>5</v>
      </c>
      <c r="D161" s="38" t="s">
        <v>781</v>
      </c>
      <c r="E161" s="32" t="s">
        <v>5</v>
      </c>
      <c r="F161" s="32"/>
    </row>
    <row r="162" spans="1:6" ht="16.5" customHeight="1">
      <c r="A162" s="32">
        <v>115</v>
      </c>
      <c r="B162" s="38" t="s">
        <v>782</v>
      </c>
      <c r="C162" s="32" t="s">
        <v>5</v>
      </c>
      <c r="D162" s="38" t="s">
        <v>783</v>
      </c>
      <c r="E162" s="32" t="s">
        <v>5</v>
      </c>
      <c r="F162" s="32"/>
    </row>
    <row r="163" spans="1:6" ht="16.5" customHeight="1">
      <c r="A163" s="32">
        <v>116</v>
      </c>
      <c r="B163" s="38" t="s">
        <v>784</v>
      </c>
      <c r="C163" s="32" t="s">
        <v>5</v>
      </c>
      <c r="D163" s="38" t="s">
        <v>785</v>
      </c>
      <c r="E163" s="32" t="s">
        <v>5</v>
      </c>
      <c r="F163" s="32"/>
    </row>
    <row r="164" spans="1:6" ht="16.5" customHeight="1">
      <c r="A164" s="32">
        <v>117</v>
      </c>
      <c r="B164" s="38" t="s">
        <v>786</v>
      </c>
      <c r="C164" s="32" t="s">
        <v>5</v>
      </c>
      <c r="D164" s="38" t="s">
        <v>787</v>
      </c>
      <c r="E164" s="32" t="s">
        <v>5</v>
      </c>
      <c r="F164" s="32"/>
    </row>
    <row r="165" spans="1:6" ht="16.5" customHeight="1">
      <c r="A165" s="32">
        <v>118</v>
      </c>
      <c r="B165" s="38" t="s">
        <v>788</v>
      </c>
      <c r="C165" s="32" t="s">
        <v>5</v>
      </c>
      <c r="D165" s="38" t="s">
        <v>789</v>
      </c>
      <c r="E165" s="32" t="s">
        <v>5</v>
      </c>
      <c r="F165" s="32"/>
    </row>
  </sheetData>
  <phoneticPr fontId="21" type="noConversion"/>
  <conditionalFormatting sqref="B48">
    <cfRule type="duplicateValues" dxfId="26" priority="16"/>
    <cfRule type="expression" dxfId="25" priority="17">
      <formula>"C3&lt;&gt;D3"</formula>
    </cfRule>
    <cfRule type="expression" dxfId="24" priority="18">
      <formula>"C$3!=$D$3"</formula>
    </cfRule>
  </conditionalFormatting>
  <conditionalFormatting sqref="B53">
    <cfRule type="duplicateValues" dxfId="23" priority="13"/>
    <cfRule type="expression" dxfId="22" priority="14">
      <formula>"C3&lt;&gt;D3"</formula>
    </cfRule>
    <cfRule type="expression" dxfId="21" priority="15">
      <formula>"C$3!=$D$3"</formula>
    </cfRule>
  </conditionalFormatting>
  <conditionalFormatting sqref="B69">
    <cfRule type="duplicateValues" dxfId="20" priority="10"/>
    <cfRule type="expression" dxfId="19" priority="11">
      <formula>"C3&lt;&gt;D3"</formula>
    </cfRule>
    <cfRule type="expression" dxfId="18" priority="12">
      <formula>"C$3!=$D$3"</formula>
    </cfRule>
  </conditionalFormatting>
  <conditionalFormatting sqref="B83">
    <cfRule type="duplicateValues" dxfId="17" priority="7"/>
    <cfRule type="expression" dxfId="16" priority="8">
      <formula>"C3&lt;&gt;D3"</formula>
    </cfRule>
    <cfRule type="expression" dxfId="15" priority="9">
      <formula>"C$3!=$D$3"</formula>
    </cfRule>
  </conditionalFormatting>
  <conditionalFormatting sqref="D92">
    <cfRule type="expression" dxfId="14" priority="6">
      <formula>"C$3!=$D$3"</formula>
    </cfRule>
  </conditionalFormatting>
  <conditionalFormatting sqref="B100">
    <cfRule type="duplicateValues" dxfId="13" priority="3"/>
    <cfRule type="expression" dxfId="12" priority="4">
      <formula>"C3&lt;&gt;D3"</formula>
    </cfRule>
    <cfRule type="expression" dxfId="11" priority="5">
      <formula>"C$3!=$D$3"</formula>
    </cfRule>
  </conditionalFormatting>
  <conditionalFormatting sqref="B48:B165">
    <cfRule type="duplicateValues" dxfId="10" priority="1"/>
    <cfRule type="duplicateValues" dxfId="9" priority="2"/>
  </conditionalFormatting>
  <conditionalFormatting sqref="B109 B48:B106">
    <cfRule type="duplicateValues" dxfId="8" priority="20"/>
  </conditionalFormatting>
  <conditionalFormatting sqref="D48 D53 D69 D83 D100">
    <cfRule type="expression" dxfId="7" priority="19">
      <formula>"C$3!=$D$3"</formula>
    </cfRule>
  </conditionalFormatting>
  <pageMargins left="0.69930555555555596" right="0.69930555555555596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7030A0"/>
  </sheetPr>
  <dimension ref="A1:F58"/>
  <sheetViews>
    <sheetView topLeftCell="A40" workbookViewId="0">
      <selection activeCell="F62" sqref="F62"/>
    </sheetView>
  </sheetViews>
  <sheetFormatPr defaultColWidth="8.875" defaultRowHeight="14.25"/>
  <cols>
    <col min="1" max="1" width="5.875" customWidth="1"/>
    <col min="2" max="2" width="28.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spans="1:6" ht="15" customHeight="1">
      <c r="A2" s="26">
        <v>1</v>
      </c>
      <c r="B2" s="27" t="s">
        <v>793</v>
      </c>
      <c r="C2" s="27" t="s">
        <v>5</v>
      </c>
      <c r="D2" s="27" t="s">
        <v>794</v>
      </c>
      <c r="E2" s="27" t="s">
        <v>5</v>
      </c>
      <c r="F2" s="26" t="s">
        <v>412</v>
      </c>
    </row>
    <row r="3" spans="1:6" ht="15" customHeight="1">
      <c r="A3" s="13">
        <v>2</v>
      </c>
      <c r="B3" s="28" t="s">
        <v>795</v>
      </c>
      <c r="C3" s="28" t="s">
        <v>5</v>
      </c>
      <c r="D3" s="28" t="s">
        <v>796</v>
      </c>
      <c r="E3" s="28" t="s">
        <v>5</v>
      </c>
      <c r="F3" s="13"/>
    </row>
    <row r="4" spans="1:6" ht="15" customHeight="1">
      <c r="A4" s="13">
        <v>3</v>
      </c>
      <c r="B4" s="28" t="s">
        <v>797</v>
      </c>
      <c r="C4" s="28" t="s">
        <v>5</v>
      </c>
      <c r="D4" s="28" t="s">
        <v>798</v>
      </c>
      <c r="E4" s="28" t="s">
        <v>5</v>
      </c>
      <c r="F4" s="13"/>
    </row>
    <row r="5" spans="1:6" ht="15" customHeight="1">
      <c r="A5" s="13">
        <v>4</v>
      </c>
      <c r="B5" s="28" t="s">
        <v>799</v>
      </c>
      <c r="C5" s="28" t="s">
        <v>5</v>
      </c>
      <c r="D5" s="28" t="s">
        <v>800</v>
      </c>
      <c r="E5" s="28" t="s">
        <v>5</v>
      </c>
      <c r="F5" s="13"/>
    </row>
    <row r="6" spans="1:6" ht="15" customHeight="1">
      <c r="A6" s="26">
        <v>5</v>
      </c>
      <c r="B6" s="27" t="s">
        <v>801</v>
      </c>
      <c r="C6" s="27" t="s">
        <v>5</v>
      </c>
      <c r="D6" s="27" t="s">
        <v>802</v>
      </c>
      <c r="E6" s="27" t="s">
        <v>5</v>
      </c>
      <c r="F6" s="26" t="s">
        <v>412</v>
      </c>
    </row>
    <row r="7" spans="1:6" ht="15" customHeight="1">
      <c r="A7" s="13">
        <v>6</v>
      </c>
      <c r="B7" s="28" t="s">
        <v>803</v>
      </c>
      <c r="C7" s="28" t="s">
        <v>5</v>
      </c>
      <c r="D7" s="28" t="s">
        <v>804</v>
      </c>
      <c r="E7" s="28" t="s">
        <v>5</v>
      </c>
      <c r="F7" s="13" t="s">
        <v>805</v>
      </c>
    </row>
    <row r="8" spans="1:6" ht="15" customHeight="1">
      <c r="A8" s="13">
        <v>7</v>
      </c>
      <c r="B8" s="28" t="s">
        <v>806</v>
      </c>
      <c r="C8" s="28" t="s">
        <v>5</v>
      </c>
      <c r="D8" s="28" t="s">
        <v>807</v>
      </c>
      <c r="E8" s="28" t="s">
        <v>5</v>
      </c>
      <c r="F8" s="13" t="s">
        <v>805</v>
      </c>
    </row>
    <row r="9" spans="1:6" ht="15" customHeight="1">
      <c r="A9" s="13">
        <v>8</v>
      </c>
      <c r="B9" s="28" t="s">
        <v>808</v>
      </c>
      <c r="C9" s="28" t="s">
        <v>5</v>
      </c>
      <c r="D9" s="28" t="s">
        <v>809</v>
      </c>
      <c r="E9" s="28" t="s">
        <v>5</v>
      </c>
      <c r="F9" s="13" t="s">
        <v>805</v>
      </c>
    </row>
    <row r="10" spans="1:6" ht="15" customHeight="1">
      <c r="A10" s="13">
        <v>9</v>
      </c>
      <c r="B10" s="28" t="s">
        <v>810</v>
      </c>
      <c r="C10" s="28" t="s">
        <v>5</v>
      </c>
      <c r="D10" s="28" t="s">
        <v>811</v>
      </c>
      <c r="E10" s="28" t="s">
        <v>5</v>
      </c>
      <c r="F10" s="13" t="s">
        <v>805</v>
      </c>
    </row>
    <row r="11" spans="1:6" ht="15" customHeight="1">
      <c r="A11" s="13">
        <v>10</v>
      </c>
      <c r="B11" s="28" t="s">
        <v>812</v>
      </c>
      <c r="C11" s="28" t="s">
        <v>5</v>
      </c>
      <c r="D11" s="28" t="s">
        <v>813</v>
      </c>
      <c r="E11" s="28" t="s">
        <v>5</v>
      </c>
      <c r="F11" s="13" t="s">
        <v>805</v>
      </c>
    </row>
    <row r="12" spans="1:6" ht="15" customHeight="1">
      <c r="A12" s="13">
        <v>11</v>
      </c>
      <c r="B12" s="28" t="s">
        <v>814</v>
      </c>
      <c r="C12" s="28" t="s">
        <v>5</v>
      </c>
      <c r="D12" s="28" t="s">
        <v>815</v>
      </c>
      <c r="E12" s="28" t="s">
        <v>5</v>
      </c>
      <c r="F12" s="13" t="s">
        <v>805</v>
      </c>
    </row>
    <row r="13" spans="1:6" ht="15" customHeight="1">
      <c r="A13" s="13">
        <v>12</v>
      </c>
      <c r="B13" s="28" t="s">
        <v>816</v>
      </c>
      <c r="C13" s="28" t="s">
        <v>5</v>
      </c>
      <c r="D13" s="28" t="s">
        <v>817</v>
      </c>
      <c r="E13" s="28" t="s">
        <v>5</v>
      </c>
      <c r="F13" s="13" t="s">
        <v>805</v>
      </c>
    </row>
    <row r="14" spans="1:6" ht="15" customHeight="1">
      <c r="A14" s="13">
        <v>13</v>
      </c>
      <c r="B14" s="28" t="s">
        <v>818</v>
      </c>
      <c r="C14" s="28" t="s">
        <v>5</v>
      </c>
      <c r="D14" s="28" t="s">
        <v>819</v>
      </c>
      <c r="E14" s="28" t="s">
        <v>5</v>
      </c>
      <c r="F14" s="13" t="s">
        <v>805</v>
      </c>
    </row>
    <row r="15" spans="1:6" ht="15" customHeight="1">
      <c r="A15" s="13">
        <v>14</v>
      </c>
      <c r="B15" s="28" t="s">
        <v>820</v>
      </c>
      <c r="C15" s="28" t="s">
        <v>5</v>
      </c>
      <c r="D15" s="28" t="s">
        <v>821</v>
      </c>
      <c r="E15" s="28" t="s">
        <v>5</v>
      </c>
      <c r="F15" s="13" t="s">
        <v>805</v>
      </c>
    </row>
    <row r="16" spans="1:6" ht="15" customHeight="1">
      <c r="A16" s="13">
        <v>15</v>
      </c>
      <c r="B16" s="28" t="s">
        <v>822</v>
      </c>
      <c r="C16" s="28" t="s">
        <v>5</v>
      </c>
      <c r="D16" s="28" t="s">
        <v>823</v>
      </c>
      <c r="E16" s="28" t="s">
        <v>5</v>
      </c>
      <c r="F16" s="13" t="s">
        <v>805</v>
      </c>
    </row>
    <row r="17" spans="1:6" ht="15" customHeight="1">
      <c r="A17" s="13">
        <v>16</v>
      </c>
      <c r="B17" s="28" t="s">
        <v>824</v>
      </c>
      <c r="C17" s="28" t="s">
        <v>5</v>
      </c>
      <c r="D17" s="28" t="s">
        <v>825</v>
      </c>
      <c r="E17" s="28" t="s">
        <v>5</v>
      </c>
      <c r="F17" s="13" t="s">
        <v>805</v>
      </c>
    </row>
    <row r="18" spans="1:6" ht="15" customHeight="1">
      <c r="A18" s="26">
        <v>17</v>
      </c>
      <c r="B18" s="27" t="s">
        <v>826</v>
      </c>
      <c r="C18" s="27" t="s">
        <v>5</v>
      </c>
      <c r="D18" s="27" t="s">
        <v>827</v>
      </c>
      <c r="E18" s="27" t="s">
        <v>5</v>
      </c>
      <c r="F18" s="26" t="s">
        <v>412</v>
      </c>
    </row>
    <row r="19" spans="1:6" ht="15" customHeight="1">
      <c r="A19" s="13">
        <v>18</v>
      </c>
      <c r="B19" s="28" t="s">
        <v>828</v>
      </c>
      <c r="C19" s="28" t="s">
        <v>5</v>
      </c>
      <c r="D19" s="28" t="s">
        <v>829</v>
      </c>
      <c r="E19" s="28" t="s">
        <v>5</v>
      </c>
      <c r="F19" s="13" t="s">
        <v>805</v>
      </c>
    </row>
    <row r="20" spans="1:6" ht="15" customHeight="1">
      <c r="A20" s="13">
        <v>19</v>
      </c>
      <c r="B20" s="28" t="s">
        <v>830</v>
      </c>
      <c r="C20" s="28" t="s">
        <v>5</v>
      </c>
      <c r="D20" s="28" t="s">
        <v>831</v>
      </c>
      <c r="E20" s="28" t="s">
        <v>5</v>
      </c>
      <c r="F20" s="13" t="s">
        <v>805</v>
      </c>
    </row>
    <row r="21" spans="1:6" ht="15" customHeight="1">
      <c r="A21" s="13">
        <v>20</v>
      </c>
      <c r="B21" s="28" t="s">
        <v>832</v>
      </c>
      <c r="C21" s="28" t="s">
        <v>5</v>
      </c>
      <c r="D21" s="28" t="s">
        <v>833</v>
      </c>
      <c r="E21" s="28" t="s">
        <v>5</v>
      </c>
      <c r="F21" s="13" t="s">
        <v>805</v>
      </c>
    </row>
    <row r="22" spans="1:6" ht="15" customHeight="1">
      <c r="A22" s="26">
        <v>21</v>
      </c>
      <c r="B22" s="27" t="s">
        <v>834</v>
      </c>
      <c r="C22" s="27" t="s">
        <v>5</v>
      </c>
      <c r="D22" s="27" t="s">
        <v>835</v>
      </c>
      <c r="E22" s="27" t="s">
        <v>5</v>
      </c>
      <c r="F22" s="26" t="s">
        <v>412</v>
      </c>
    </row>
    <row r="23" spans="1:6" ht="15" customHeight="1">
      <c r="A23" s="13">
        <v>22</v>
      </c>
      <c r="B23" s="28" t="s">
        <v>836</v>
      </c>
      <c r="C23" s="28" t="s">
        <v>5</v>
      </c>
      <c r="D23" s="28" t="s">
        <v>837</v>
      </c>
      <c r="E23" s="28" t="s">
        <v>5</v>
      </c>
      <c r="F23" s="13" t="s">
        <v>805</v>
      </c>
    </row>
    <row r="24" spans="1:6" ht="15" customHeight="1">
      <c r="A24" s="13">
        <v>23</v>
      </c>
      <c r="B24" s="28" t="s">
        <v>838</v>
      </c>
      <c r="C24" s="28" t="s">
        <v>5</v>
      </c>
      <c r="D24" s="28" t="s">
        <v>839</v>
      </c>
      <c r="E24" s="28" t="s">
        <v>5</v>
      </c>
      <c r="F24" s="13" t="s">
        <v>805</v>
      </c>
    </row>
    <row r="25" spans="1:6" ht="15" customHeight="1">
      <c r="A25" s="13">
        <v>24</v>
      </c>
      <c r="B25" s="28" t="s">
        <v>840</v>
      </c>
      <c r="C25" s="28" t="s">
        <v>5</v>
      </c>
      <c r="D25" s="28" t="s">
        <v>841</v>
      </c>
      <c r="E25" s="28" t="s">
        <v>5</v>
      </c>
      <c r="F25" s="13" t="s">
        <v>805</v>
      </c>
    </row>
    <row r="26" spans="1:6" ht="15" customHeight="1">
      <c r="A26" s="13">
        <v>25</v>
      </c>
      <c r="B26" s="28" t="s">
        <v>842</v>
      </c>
      <c r="C26" s="28" t="s">
        <v>5</v>
      </c>
      <c r="D26" s="28" t="s">
        <v>843</v>
      </c>
      <c r="E26" s="28" t="s">
        <v>5</v>
      </c>
      <c r="F26" s="13" t="s">
        <v>805</v>
      </c>
    </row>
    <row r="27" spans="1:6" ht="15" customHeight="1">
      <c r="A27" s="13">
        <v>26</v>
      </c>
      <c r="B27" s="28" t="s">
        <v>844</v>
      </c>
      <c r="C27" s="28" t="s">
        <v>5</v>
      </c>
      <c r="D27" s="28" t="s">
        <v>845</v>
      </c>
      <c r="E27" s="28" t="s">
        <v>5</v>
      </c>
      <c r="F27" s="13"/>
    </row>
    <row r="28" spans="1:6" ht="15" customHeight="1">
      <c r="A28" s="13">
        <v>27</v>
      </c>
      <c r="B28" s="28" t="s">
        <v>846</v>
      </c>
      <c r="C28" s="28" t="s">
        <v>5</v>
      </c>
      <c r="D28" s="28" t="s">
        <v>847</v>
      </c>
      <c r="E28" s="28" t="s">
        <v>5</v>
      </c>
      <c r="F28" s="13"/>
    </row>
    <row r="29" spans="1:6" ht="15" customHeight="1">
      <c r="A29" s="13">
        <v>28</v>
      </c>
      <c r="B29" s="28" t="s">
        <v>848</v>
      </c>
      <c r="C29" s="28" t="s">
        <v>5</v>
      </c>
      <c r="D29" s="28" t="s">
        <v>849</v>
      </c>
      <c r="E29" s="28" t="s">
        <v>5</v>
      </c>
      <c r="F29" s="13"/>
    </row>
    <row r="30" spans="1:6" ht="15" customHeight="1">
      <c r="A30" s="26">
        <v>29</v>
      </c>
      <c r="B30" s="27" t="s">
        <v>850</v>
      </c>
      <c r="C30" s="27" t="s">
        <v>5</v>
      </c>
      <c r="D30" s="27" t="s">
        <v>851</v>
      </c>
      <c r="E30" s="27" t="s">
        <v>5</v>
      </c>
      <c r="F30" s="26" t="s">
        <v>412</v>
      </c>
    </row>
    <row r="31" spans="1:6" ht="15" customHeight="1">
      <c r="A31" s="13">
        <v>30</v>
      </c>
      <c r="B31" s="28" t="s">
        <v>852</v>
      </c>
      <c r="C31" s="28" t="s">
        <v>5</v>
      </c>
      <c r="D31" s="28" t="s">
        <v>853</v>
      </c>
      <c r="E31" s="28" t="s">
        <v>5</v>
      </c>
      <c r="F31" s="13" t="s">
        <v>805</v>
      </c>
    </row>
    <row r="32" spans="1:6" ht="15" customHeight="1">
      <c r="A32" s="13">
        <v>31</v>
      </c>
      <c r="B32" s="28" t="s">
        <v>854</v>
      </c>
      <c r="C32" s="28" t="s">
        <v>5</v>
      </c>
      <c r="D32" s="28" t="s">
        <v>855</v>
      </c>
      <c r="E32" s="28" t="s">
        <v>5</v>
      </c>
      <c r="F32" s="13" t="s">
        <v>805</v>
      </c>
    </row>
    <row r="33" spans="1:6" ht="15" customHeight="1">
      <c r="A33" s="13">
        <v>32</v>
      </c>
      <c r="B33" s="28" t="s">
        <v>856</v>
      </c>
      <c r="C33" s="28" t="s">
        <v>5</v>
      </c>
      <c r="D33" s="28" t="s">
        <v>857</v>
      </c>
      <c r="E33" s="28" t="s">
        <v>5</v>
      </c>
      <c r="F33" s="13" t="s">
        <v>805</v>
      </c>
    </row>
    <row r="34" spans="1:6" ht="15" customHeight="1">
      <c r="A34" s="13">
        <v>33</v>
      </c>
      <c r="B34" s="28" t="s">
        <v>858</v>
      </c>
      <c r="C34" s="28" t="s">
        <v>5</v>
      </c>
      <c r="D34" s="28" t="s">
        <v>859</v>
      </c>
      <c r="E34" s="28" t="s">
        <v>5</v>
      </c>
      <c r="F34" s="13" t="s">
        <v>805</v>
      </c>
    </row>
    <row r="35" spans="1:6" ht="15" customHeight="1">
      <c r="A35" s="13">
        <v>34</v>
      </c>
      <c r="B35" s="28" t="s">
        <v>860</v>
      </c>
      <c r="C35" s="28" t="s">
        <v>5</v>
      </c>
      <c r="D35" s="28" t="s">
        <v>861</v>
      </c>
      <c r="E35" s="28" t="s">
        <v>5</v>
      </c>
      <c r="F35" s="13" t="s">
        <v>805</v>
      </c>
    </row>
    <row r="36" spans="1:6" ht="15" customHeight="1">
      <c r="A36" s="13">
        <v>35</v>
      </c>
      <c r="B36" s="28" t="s">
        <v>862</v>
      </c>
      <c r="C36" s="28" t="s">
        <v>5</v>
      </c>
      <c r="D36" s="28" t="s">
        <v>863</v>
      </c>
      <c r="E36" s="28" t="s">
        <v>5</v>
      </c>
      <c r="F36" s="13" t="s">
        <v>805</v>
      </c>
    </row>
    <row r="37" spans="1:6" ht="15" customHeight="1">
      <c r="A37" s="13">
        <v>36</v>
      </c>
      <c r="B37" s="28" t="s">
        <v>864</v>
      </c>
      <c r="C37" s="28" t="s">
        <v>5</v>
      </c>
      <c r="D37" s="28" t="s">
        <v>865</v>
      </c>
      <c r="E37" s="28" t="s">
        <v>5</v>
      </c>
      <c r="F37" s="13" t="s">
        <v>805</v>
      </c>
    </row>
    <row r="38" spans="1:6" ht="15" customHeight="1">
      <c r="A38" s="13">
        <v>37</v>
      </c>
      <c r="B38" s="28" t="s">
        <v>866</v>
      </c>
      <c r="C38" s="28" t="s">
        <v>5</v>
      </c>
      <c r="D38" s="28" t="s">
        <v>867</v>
      </c>
      <c r="E38" s="28" t="s">
        <v>5</v>
      </c>
      <c r="F38" s="13" t="s">
        <v>805</v>
      </c>
    </row>
    <row r="39" spans="1:6" ht="15" customHeight="1">
      <c r="A39" s="13">
        <v>38</v>
      </c>
      <c r="B39" s="28" t="s">
        <v>868</v>
      </c>
      <c r="C39" s="28" t="s">
        <v>5</v>
      </c>
      <c r="D39" s="28" t="s">
        <v>869</v>
      </c>
      <c r="E39" s="28" t="s">
        <v>5</v>
      </c>
      <c r="F39" s="13" t="s">
        <v>805</v>
      </c>
    </row>
    <row r="40" spans="1:6" ht="15" customHeight="1">
      <c r="A40" s="13">
        <v>39</v>
      </c>
      <c r="B40" s="28" t="s">
        <v>870</v>
      </c>
      <c r="C40" s="28" t="s">
        <v>5</v>
      </c>
      <c r="D40" s="28" t="s">
        <v>871</v>
      </c>
      <c r="E40" s="28" t="s">
        <v>5</v>
      </c>
      <c r="F40" s="13" t="s">
        <v>805</v>
      </c>
    </row>
    <row r="41" spans="1:6" ht="15" customHeight="1">
      <c r="A41" s="13">
        <v>40</v>
      </c>
      <c r="B41" s="28" t="s">
        <v>872</v>
      </c>
      <c r="C41" s="28" t="s">
        <v>5</v>
      </c>
      <c r="D41" s="28" t="s">
        <v>873</v>
      </c>
      <c r="E41" s="28" t="s">
        <v>5</v>
      </c>
      <c r="F41" s="13" t="s">
        <v>805</v>
      </c>
    </row>
    <row r="42" spans="1:6" ht="15" customHeight="1">
      <c r="A42" s="13">
        <v>41</v>
      </c>
      <c r="B42" s="28" t="s">
        <v>874</v>
      </c>
      <c r="C42" s="28" t="s">
        <v>5</v>
      </c>
      <c r="D42" s="28" t="s">
        <v>875</v>
      </c>
      <c r="E42" s="28" t="s">
        <v>5</v>
      </c>
      <c r="F42" s="13"/>
    </row>
    <row r="43" spans="1:6" ht="15" customHeight="1">
      <c r="A43" s="13">
        <v>42</v>
      </c>
      <c r="B43" s="28" t="s">
        <v>876</v>
      </c>
      <c r="C43" s="28" t="s">
        <v>5</v>
      </c>
      <c r="D43" s="28" t="s">
        <v>877</v>
      </c>
      <c r="E43" s="28" t="s">
        <v>5</v>
      </c>
      <c r="F43" s="13" t="s">
        <v>878</v>
      </c>
    </row>
    <row r="44" spans="1:6" ht="15" customHeight="1">
      <c r="A44" s="13">
        <v>43</v>
      </c>
      <c r="B44" s="13" t="s">
        <v>879</v>
      </c>
      <c r="C44" s="28" t="s">
        <v>5</v>
      </c>
      <c r="D44" s="13" t="s">
        <v>880</v>
      </c>
      <c r="E44" s="28" t="s">
        <v>5</v>
      </c>
      <c r="F44" s="13"/>
    </row>
    <row r="45" spans="1:6" ht="15" customHeight="1">
      <c r="A45" s="29">
        <v>44</v>
      </c>
      <c r="B45" s="29" t="s">
        <v>881</v>
      </c>
      <c r="C45" s="30" t="s">
        <v>5</v>
      </c>
      <c r="D45" s="30" t="s">
        <v>882</v>
      </c>
      <c r="E45" s="30" t="s">
        <v>5</v>
      </c>
      <c r="F45" s="29" t="s">
        <v>805</v>
      </c>
    </row>
    <row r="46" spans="1:6" ht="15" customHeight="1">
      <c r="A46" s="29">
        <v>45</v>
      </c>
      <c r="B46" s="29" t="s">
        <v>883</v>
      </c>
      <c r="C46" s="30" t="s">
        <v>5</v>
      </c>
      <c r="D46" s="30" t="s">
        <v>884</v>
      </c>
      <c r="E46" s="30" t="s">
        <v>5</v>
      </c>
      <c r="F46" s="29" t="s">
        <v>805</v>
      </c>
    </row>
    <row r="47" spans="1:6" ht="15" customHeight="1">
      <c r="A47" s="29">
        <v>46</v>
      </c>
      <c r="B47" s="29" t="s">
        <v>885</v>
      </c>
      <c r="C47" s="30" t="s">
        <v>5</v>
      </c>
      <c r="D47" s="30" t="s">
        <v>886</v>
      </c>
      <c r="E47" s="30" t="s">
        <v>5</v>
      </c>
      <c r="F47" s="29" t="s">
        <v>805</v>
      </c>
    </row>
    <row r="48" spans="1:6" ht="15" customHeight="1">
      <c r="A48" s="31">
        <v>47</v>
      </c>
      <c r="B48" s="31" t="s">
        <v>887</v>
      </c>
      <c r="C48" s="7" t="s">
        <v>5</v>
      </c>
      <c r="D48" s="7" t="s">
        <v>888</v>
      </c>
      <c r="E48" s="7" t="s">
        <v>5</v>
      </c>
      <c r="F48" s="31" t="s">
        <v>805</v>
      </c>
    </row>
    <row r="49" spans="1:6" ht="15" customHeight="1">
      <c r="A49" s="31">
        <v>48</v>
      </c>
      <c r="B49" s="31" t="s">
        <v>299</v>
      </c>
      <c r="C49" s="7" t="s">
        <v>5</v>
      </c>
      <c r="D49" s="7" t="s">
        <v>889</v>
      </c>
      <c r="E49" s="7" t="s">
        <v>5</v>
      </c>
      <c r="F49" s="31" t="s">
        <v>805</v>
      </c>
    </row>
    <row r="50" spans="1:6" ht="15" customHeight="1">
      <c r="A50" s="31">
        <v>49</v>
      </c>
      <c r="B50" s="31" t="s">
        <v>600</v>
      </c>
      <c r="C50" s="7" t="s">
        <v>5</v>
      </c>
      <c r="D50" s="7" t="s">
        <v>890</v>
      </c>
      <c r="E50" s="7" t="s">
        <v>5</v>
      </c>
      <c r="F50" s="31"/>
    </row>
    <row r="51" spans="1:6" ht="15" customHeight="1">
      <c r="A51" s="31">
        <v>50</v>
      </c>
      <c r="B51" s="31" t="s">
        <v>891</v>
      </c>
      <c r="C51" s="7" t="s">
        <v>5</v>
      </c>
      <c r="D51" s="7" t="s">
        <v>892</v>
      </c>
      <c r="E51" s="7" t="s">
        <v>5</v>
      </c>
      <c r="F51" s="31"/>
    </row>
    <row r="52" spans="1:6" ht="15" customHeight="1">
      <c r="A52" s="31">
        <v>51</v>
      </c>
      <c r="B52" s="31" t="s">
        <v>893</v>
      </c>
      <c r="C52" s="7" t="s">
        <v>5</v>
      </c>
      <c r="D52" s="7" t="s">
        <v>894</v>
      </c>
      <c r="E52" s="7" t="s">
        <v>5</v>
      </c>
      <c r="F52" s="31"/>
    </row>
    <row r="53" spans="1:6" ht="15" customHeight="1">
      <c r="A53" s="31">
        <v>52</v>
      </c>
      <c r="B53" s="31" t="s">
        <v>895</v>
      </c>
      <c r="C53" s="7" t="s">
        <v>5</v>
      </c>
      <c r="D53" s="7" t="s">
        <v>896</v>
      </c>
      <c r="E53" s="7" t="s">
        <v>5</v>
      </c>
      <c r="F53" s="31"/>
    </row>
    <row r="54" spans="1:6" ht="15" customHeight="1">
      <c r="A54" s="31">
        <v>53</v>
      </c>
      <c r="B54" s="31" t="s">
        <v>897</v>
      </c>
      <c r="C54" s="7" t="s">
        <v>5</v>
      </c>
      <c r="D54" s="7" t="s">
        <v>898</v>
      </c>
      <c r="E54" s="7" t="s">
        <v>5</v>
      </c>
      <c r="F54" s="31"/>
    </row>
    <row r="55" spans="1:6" ht="15" customHeight="1">
      <c r="A55" s="31">
        <v>54</v>
      </c>
      <c r="B55" s="31" t="s">
        <v>899</v>
      </c>
      <c r="C55" s="7" t="s">
        <v>5</v>
      </c>
      <c r="D55" s="7" t="s">
        <v>900</v>
      </c>
      <c r="E55" s="7" t="s">
        <v>5</v>
      </c>
      <c r="F55" s="31" t="s">
        <v>805</v>
      </c>
    </row>
    <row r="56" spans="1:6" ht="15" customHeight="1">
      <c r="A56" s="31">
        <v>55</v>
      </c>
      <c r="B56" s="31" t="s">
        <v>901</v>
      </c>
      <c r="C56" s="7" t="s">
        <v>5</v>
      </c>
      <c r="D56" s="7" t="s">
        <v>902</v>
      </c>
      <c r="E56" s="7" t="s">
        <v>5</v>
      </c>
      <c r="F56" s="31" t="s">
        <v>805</v>
      </c>
    </row>
    <row r="57" spans="1:6" ht="15" customHeight="1">
      <c r="A57" s="31">
        <v>56</v>
      </c>
      <c r="B57" s="31" t="s">
        <v>903</v>
      </c>
      <c r="C57" s="7" t="s">
        <v>5</v>
      </c>
      <c r="D57" s="7" t="s">
        <v>904</v>
      </c>
      <c r="E57" s="7" t="s">
        <v>5</v>
      </c>
      <c r="F57" s="31" t="s">
        <v>805</v>
      </c>
    </row>
    <row r="58" spans="1:6" ht="15" customHeight="1">
      <c r="A58" s="31">
        <v>57</v>
      </c>
      <c r="B58" s="31" t="s">
        <v>905</v>
      </c>
      <c r="C58" s="7" t="s">
        <v>5</v>
      </c>
      <c r="D58" s="7" t="s">
        <v>906</v>
      </c>
      <c r="E58" s="7" t="s">
        <v>5</v>
      </c>
      <c r="F58" s="31" t="s">
        <v>805</v>
      </c>
    </row>
  </sheetData>
  <phoneticPr fontId="21" type="noConversion"/>
  <conditionalFormatting sqref="B48:B58">
    <cfRule type="duplicateValues" dxfId="6" priority="1"/>
  </conditionalFormatting>
  <conditionalFormatting sqref="B1:B47 B59:B1048576">
    <cfRule type="duplicateValues" dxfId="5" priority="2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4"/>
  <sheetViews>
    <sheetView workbookViewId="0">
      <selection activeCell="L33" sqref="L33"/>
    </sheetView>
  </sheetViews>
  <sheetFormatPr defaultColWidth="8.875" defaultRowHeight="14.25"/>
  <cols>
    <col min="2" max="2" width="12" customWidth="1"/>
    <col min="3" max="3" width="4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181</v>
      </c>
      <c r="C2" s="2" t="s">
        <v>5</v>
      </c>
      <c r="D2" s="2" t="s">
        <v>182</v>
      </c>
    </row>
    <row r="3" spans="1:4" ht="16.5">
      <c r="A3" s="2">
        <v>2</v>
      </c>
      <c r="B3" s="2" t="s">
        <v>183</v>
      </c>
      <c r="C3" s="2" t="s">
        <v>5</v>
      </c>
      <c r="D3" s="2" t="s">
        <v>184</v>
      </c>
    </row>
    <row r="4" spans="1:4" ht="16.5">
      <c r="A4" s="2">
        <v>3</v>
      </c>
      <c r="B4" s="2" t="s">
        <v>185</v>
      </c>
      <c r="C4" s="2" t="s">
        <v>5</v>
      </c>
      <c r="D4" s="2" t="s">
        <v>186</v>
      </c>
    </row>
  </sheetData>
  <phoneticPr fontId="21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G72"/>
  <sheetViews>
    <sheetView topLeftCell="A64" workbookViewId="0">
      <selection activeCell="D80" sqref="D80"/>
    </sheetView>
  </sheetViews>
  <sheetFormatPr defaultColWidth="8.875" defaultRowHeight="14.25"/>
  <cols>
    <col min="1" max="1" width="5.875" style="18" customWidth="1"/>
    <col min="2" max="2" width="29.625" style="19" customWidth="1"/>
    <col min="3" max="3" width="2.625" style="19" customWidth="1"/>
    <col min="4" max="4" width="31.875" style="19" customWidth="1"/>
    <col min="5" max="5" width="2.625" style="19" customWidth="1"/>
    <col min="6" max="6" width="13" style="19" customWidth="1"/>
    <col min="7" max="7" width="31.5" customWidth="1"/>
  </cols>
  <sheetData>
    <row r="1" spans="1:7" ht="21" customHeight="1">
      <c r="A1" s="11" t="str">
        <f>IF('共同字段-UEBA'!A1=0,"",'共同字段-UEBA'!A1)</f>
        <v>序号</v>
      </c>
      <c r="B1" s="20" t="str">
        <f>IF('共同字段-UEBA'!B1=0,"",'共同字段-UEBA'!B1)</f>
        <v>字段名称</v>
      </c>
      <c r="C1" s="20" t="str">
        <f>IF('共同字段-UEBA'!C1=0,"",'共同字段-UEBA'!C1)</f>
        <v>-</v>
      </c>
      <c r="D1" s="20" t="str">
        <f>IF('共同字段-UEBA'!D1=0,"",'共同字段-UEBA'!D1)</f>
        <v>说明</v>
      </c>
      <c r="E1" s="20" t="str">
        <f>IF('共同字段-UEBA'!E1=0,"",'共同字段-UEBA'!E1)</f>
        <v>-</v>
      </c>
      <c r="F1" s="20" t="str">
        <f>IF('共同字段-UEBA'!F1=0,"",'共同字段-UEBA'!F1)</f>
        <v>补全方式</v>
      </c>
    </row>
    <row r="2" spans="1:7" ht="17.25">
      <c r="A2" s="21">
        <f>IF('共同字段-UEBA'!A2=0,"",'共同字段-UEBA'!A2)</f>
        <v>1</v>
      </c>
      <c r="B2" s="22" t="str">
        <f>IF('共同字段-UEBA'!B2=0,"",'共同字段-UEBA'!B2)</f>
        <v>action_result</v>
      </c>
      <c r="C2" s="22" t="str">
        <f>IF('共同字段-UEBA'!C2=0,"",'共同字段-UEBA'!C2)</f>
        <v>-</v>
      </c>
      <c r="D2" s="22" t="str">
        <f>IF('共同字段-UEBA'!D2=0,"",'共同字段-UEBA'!D2)</f>
        <v>日志行为结果</v>
      </c>
      <c r="E2" s="22" t="str">
        <f>IF('共同字段-UEBA'!E2=0,"",'共同字段-UEBA'!E2)</f>
        <v>-</v>
      </c>
      <c r="F2" s="22" t="str">
        <f>IF('共同字段-UEBA'!F2=0,"",'共同字段-UEBA'!F2)</f>
        <v>静态补全</v>
      </c>
      <c r="G2" s="61" t="s">
        <v>907</v>
      </c>
    </row>
    <row r="3" spans="1:7" ht="17.25">
      <c r="A3" s="21">
        <f>IF('共同字段-UEBA'!A3=0,"",'共同字段-UEBA'!A3)</f>
        <v>2</v>
      </c>
      <c r="B3" s="22" t="str">
        <f>IF('共同字段-UEBA'!B3=0,"",'共同字段-UEBA'!B3)</f>
        <v>collect_ip</v>
      </c>
      <c r="C3" s="22" t="str">
        <f>IF('共同字段-UEBA'!C3=0,"",'共同字段-UEBA'!C3)</f>
        <v>-</v>
      </c>
      <c r="D3" s="22" t="str">
        <f>IF('共同字段-UEBA'!D3=0,"",'共同字段-UEBA'!D3)</f>
        <v>采集IP</v>
      </c>
      <c r="E3" s="22" t="str">
        <f>IF('共同字段-UEBA'!E3=0,"",'共同字段-UEBA'!E3)</f>
        <v>-</v>
      </c>
      <c r="F3" s="22" t="str">
        <f>IF('共同字段-UEBA'!F3=0,"",'共同字段-UEBA'!F3)</f>
        <v/>
      </c>
      <c r="G3" s="61"/>
    </row>
    <row r="4" spans="1:7" ht="17.25">
      <c r="A4" s="21">
        <f>IF('共同字段-UEBA'!A4=0,"",'共同字段-UEBA'!A4)</f>
        <v>3</v>
      </c>
      <c r="B4" s="22" t="str">
        <f>IF('共同字段-UEBA'!B4=0,"",'共同字段-UEBA'!B4)</f>
        <v>collect_time</v>
      </c>
      <c r="C4" s="22" t="str">
        <f>IF('共同字段-UEBA'!C4=0,"",'共同字段-UEBA'!C4)</f>
        <v>-</v>
      </c>
      <c r="D4" s="22" t="str">
        <f>IF('共同字段-UEBA'!D4=0,"",'共同字段-UEBA'!D4)</f>
        <v>日志采集时间</v>
      </c>
      <c r="E4" s="22" t="str">
        <f>IF('共同字段-UEBA'!E4=0,"",'共同字段-UEBA'!E4)</f>
        <v>-</v>
      </c>
      <c r="F4" s="22" t="str">
        <f>IF('共同字段-UEBA'!F4=0,"",'共同字段-UEBA'!F4)</f>
        <v/>
      </c>
      <c r="G4" s="61"/>
    </row>
    <row r="5" spans="1:7" ht="17.25">
      <c r="A5" s="21">
        <f>IF('共同字段-UEBA'!A5=0,"",'共同字段-UEBA'!A5)</f>
        <v>4</v>
      </c>
      <c r="B5" s="22" t="str">
        <f>IF('共同字段-UEBA'!B5=0,"",'共同字段-UEBA'!B5)</f>
        <v>create_time</v>
      </c>
      <c r="C5" s="22" t="str">
        <f>IF('共同字段-UEBA'!C5=0,"",'共同字段-UEBA'!C5)</f>
        <v>-</v>
      </c>
      <c r="D5" s="22" t="str">
        <f>IF('共同字段-UEBA'!D5=0,"",'共同字段-UEBA'!D5)</f>
        <v>日志发生时间</v>
      </c>
      <c r="E5" s="22" t="str">
        <f>IF('共同字段-UEBA'!E5=0,"",'共同字段-UEBA'!E5)</f>
        <v>-</v>
      </c>
      <c r="F5" s="22" t="str">
        <f>IF('共同字段-UEBA'!F5=0,"",'共同字段-UEBA'!F5)</f>
        <v/>
      </c>
      <c r="G5" s="61"/>
    </row>
    <row r="6" spans="1:7" ht="17.25">
      <c r="A6" s="21">
        <f>IF('共同字段-UEBA'!A6=0,"",'共同字段-UEBA'!A6)</f>
        <v>5</v>
      </c>
      <c r="B6" s="22" t="str">
        <f>IF('共同字段-UEBA'!B6=0,"",'共同字段-UEBA'!B6)</f>
        <v>event_category_behavior</v>
      </c>
      <c r="C6" s="22" t="str">
        <f>IF('共同字段-UEBA'!C6=0,"",'共同字段-UEBA'!C6)</f>
        <v>-</v>
      </c>
      <c r="D6" s="22" t="str">
        <f>IF('共同字段-UEBA'!D6=0,"",'共同字段-UEBA'!D6)</f>
        <v>日志行为分类</v>
      </c>
      <c r="E6" s="22" t="str">
        <f>IF('共同字段-UEBA'!E6=0,"",'共同字段-UEBA'!E6)</f>
        <v>-</v>
      </c>
      <c r="F6" s="22" t="str">
        <f>IF('共同字段-UEBA'!F6=0,"",'共同字段-UEBA'!F6)</f>
        <v>静态补全</v>
      </c>
      <c r="G6" s="61"/>
    </row>
    <row r="7" spans="1:7" ht="17.25">
      <c r="A7" s="21">
        <f>IF('共同字段-UEBA'!A7=0,"",'共同字段-UEBA'!A7)</f>
        <v>6</v>
      </c>
      <c r="B7" s="22" t="str">
        <f>IF('共同字段-UEBA'!B7=0,"",'共同字段-UEBA'!B7)</f>
        <v>dst_asset_name</v>
      </c>
      <c r="C7" s="22" t="str">
        <f>IF('共同字段-UEBA'!C7=0,"",'共同字段-UEBA'!C7)</f>
        <v>-</v>
      </c>
      <c r="D7" s="22" t="str">
        <f>IF('共同字段-UEBA'!D7=0,"",'共同字段-UEBA'!D7)</f>
        <v>目的IP地址资产名</v>
      </c>
      <c r="E7" s="22" t="str">
        <f>IF('共同字段-UEBA'!E7=0,"",'共同字段-UEBA'!E7)</f>
        <v>-</v>
      </c>
      <c r="F7" s="22" t="str">
        <f>IF('共同字段-UEBA'!F7=0,"",'共同字段-UEBA'!F7)</f>
        <v>动态补全</v>
      </c>
      <c r="G7" s="61"/>
    </row>
    <row r="8" spans="1:7" ht="17.25">
      <c r="A8" s="21">
        <f>IF('共同字段-UEBA'!A8=0,"",'共同字段-UEBA'!A8)</f>
        <v>7</v>
      </c>
      <c r="B8" s="22" t="str">
        <f>IF('共同字段-UEBA'!B8=0,"",'共同字段-UEBA'!B8)</f>
        <v>dst_asset_type</v>
      </c>
      <c r="C8" s="22" t="str">
        <f>IF('共同字段-UEBA'!C8=0,"",'共同字段-UEBA'!C8)</f>
        <v>-</v>
      </c>
      <c r="D8" s="22" t="str">
        <f>IF('共同字段-UEBA'!D8=0,"",'共同字段-UEBA'!D8)</f>
        <v>目的IP地址资产类型</v>
      </c>
      <c r="E8" s="22" t="str">
        <f>IF('共同字段-UEBA'!E8=0,"",'共同字段-UEBA'!E8)</f>
        <v>-</v>
      </c>
      <c r="F8" s="22" t="str">
        <f>IF('共同字段-UEBA'!F8=0,"",'共同字段-UEBA'!F8)</f>
        <v>动态补全</v>
      </c>
      <c r="G8" s="61"/>
    </row>
    <row r="9" spans="1:7" ht="17.25">
      <c r="A9" s="21">
        <f>IF('共同字段-UEBA'!A9=0,"",'共同字段-UEBA'!A9)</f>
        <v>8</v>
      </c>
      <c r="B9" s="22" t="str">
        <f>IF('共同字段-UEBA'!B9=0,"",'共同字段-UEBA'!B9)</f>
        <v>dst_asset_value</v>
      </c>
      <c r="C9" s="22" t="str">
        <f>IF('共同字段-UEBA'!C9=0,"",'共同字段-UEBA'!C9)</f>
        <v>-</v>
      </c>
      <c r="D9" s="22" t="str">
        <f>IF('共同字段-UEBA'!D9=0,"",'共同字段-UEBA'!D9)</f>
        <v>目的IP地址资产价值</v>
      </c>
      <c r="E9" s="22" t="str">
        <f>IF('共同字段-UEBA'!E9=0,"",'共同字段-UEBA'!E9)</f>
        <v>-</v>
      </c>
      <c r="F9" s="22" t="str">
        <f>IF('共同字段-UEBA'!F9=0,"",'共同字段-UEBA'!F9)</f>
        <v>动态补全</v>
      </c>
      <c r="G9" s="61"/>
    </row>
    <row r="10" spans="1:7" ht="17.25">
      <c r="A10" s="21">
        <f>IF('共同字段-UEBA'!A10=0,"",'共同字段-UEBA'!A10)</f>
        <v>9</v>
      </c>
      <c r="B10" s="22" t="str">
        <f>IF('共同字段-UEBA'!B10=0,"",'共同字段-UEBA'!B10)</f>
        <v>dst_business_system</v>
      </c>
      <c r="C10" s="22" t="str">
        <f>IF('共同字段-UEBA'!C10=0,"",'共同字段-UEBA'!C10)</f>
        <v>-</v>
      </c>
      <c r="D10" s="22" t="str">
        <f>IF('共同字段-UEBA'!D10=0,"",'共同字段-UEBA'!D10)</f>
        <v>目的IP地址业务系统</v>
      </c>
      <c r="E10" s="22" t="str">
        <f>IF('共同字段-UEBA'!E10=0,"",'共同字段-UEBA'!E10)</f>
        <v>-</v>
      </c>
      <c r="F10" s="22" t="str">
        <f>IF('共同字段-UEBA'!F10=0,"",'共同字段-UEBA'!F10)</f>
        <v>动态补全</v>
      </c>
      <c r="G10" s="61"/>
    </row>
    <row r="11" spans="1:7" ht="17.25">
      <c r="A11" s="21">
        <f>IF('共同字段-UEBA'!A11=0,"",'共同字段-UEBA'!A11)</f>
        <v>10</v>
      </c>
      <c r="B11" s="22" t="str">
        <f>IF('共同字段-UEBA'!B11=0,"",'共同字段-UEBA'!B11)</f>
        <v>dst_city</v>
      </c>
      <c r="C11" s="22" t="str">
        <f>IF('共同字段-UEBA'!C11=0,"",'共同字段-UEBA'!C11)</f>
        <v>-</v>
      </c>
      <c r="D11" s="22" t="str">
        <f>IF('共同字段-UEBA'!D11=0,"",'共同字段-UEBA'!D11)</f>
        <v>目的IP地址所属市</v>
      </c>
      <c r="E11" s="22" t="str">
        <f>IF('共同字段-UEBA'!E11=0,"",'共同字段-UEBA'!E11)</f>
        <v>-</v>
      </c>
      <c r="F11" s="22" t="str">
        <f>IF('共同字段-UEBA'!F11=0,"",'共同字段-UEBA'!F11)</f>
        <v>动态补全</v>
      </c>
      <c r="G11" s="61"/>
    </row>
    <row r="12" spans="1:7" ht="17.25">
      <c r="A12" s="21">
        <f>IF('共同字段-UEBA'!A12=0,"",'共同字段-UEBA'!A12)</f>
        <v>11</v>
      </c>
      <c r="B12" s="22" t="str">
        <f>IF('共同字段-UEBA'!B12=0,"",'共同字段-UEBA'!B12)</f>
        <v>dst_country</v>
      </c>
      <c r="C12" s="22" t="str">
        <f>IF('共同字段-UEBA'!C12=0,"",'共同字段-UEBA'!C12)</f>
        <v>-</v>
      </c>
      <c r="D12" s="22" t="str">
        <f>IF('共同字段-UEBA'!D12=0,"",'共同字段-UEBA'!D12)</f>
        <v>目的IP地址所属国家</v>
      </c>
      <c r="E12" s="22" t="str">
        <f>IF('共同字段-UEBA'!E12=0,"",'共同字段-UEBA'!E12)</f>
        <v>-</v>
      </c>
      <c r="F12" s="22" t="str">
        <f>IF('共同字段-UEBA'!F12=0,"",'共同字段-UEBA'!F12)</f>
        <v>动态补全</v>
      </c>
      <c r="G12" s="61"/>
    </row>
    <row r="13" spans="1:7" ht="17.25">
      <c r="A13" s="21">
        <f>IF('共同字段-UEBA'!A13=0,"",'共同字段-UEBA'!A13)</f>
        <v>12</v>
      </c>
      <c r="B13" s="22" t="str">
        <f>IF('共同字段-UEBA'!B13=0,"",'共同字段-UEBA'!B13)</f>
        <v>dst_ip</v>
      </c>
      <c r="C13" s="22" t="str">
        <f>IF('共同字段-UEBA'!C13=0,"",'共同字段-UEBA'!C13)</f>
        <v>-</v>
      </c>
      <c r="D13" s="22" t="str">
        <f>IF('共同字段-UEBA'!D13=0,"",'共同字段-UEBA'!D13)</f>
        <v>目的IP地址</v>
      </c>
      <c r="E13" s="22" t="str">
        <f>IF('共同字段-UEBA'!E13=0,"",'共同字段-UEBA'!E13)</f>
        <v>-</v>
      </c>
      <c r="F13" s="22" t="str">
        <f>IF('共同字段-UEBA'!F13=0,"",'共同字段-UEBA'!F13)</f>
        <v>动态补全</v>
      </c>
      <c r="G13" s="61"/>
    </row>
    <row r="14" spans="1:7" ht="17.25">
      <c r="A14" s="21">
        <f>IF('共同字段-UEBA'!A14=0,"",'共同字段-UEBA'!A14)</f>
        <v>13</v>
      </c>
      <c r="B14" s="22" t="str">
        <f>IF('共同字段-UEBA'!B14=0,"",'共同字段-UEBA'!B14)</f>
        <v>dst_network_domain</v>
      </c>
      <c r="C14" s="22" t="str">
        <f>IF('共同字段-UEBA'!C14=0,"",'共同字段-UEBA'!C14)</f>
        <v>-</v>
      </c>
      <c r="D14" s="22" t="str">
        <f>IF('共同字段-UEBA'!D14=0,"",'共同字段-UEBA'!D14)</f>
        <v>目的IP地址网络域</v>
      </c>
      <c r="E14" s="22" t="str">
        <f>IF('共同字段-UEBA'!E14=0,"",'共同字段-UEBA'!E14)</f>
        <v>-</v>
      </c>
      <c r="F14" s="22" t="str">
        <f>IF('共同字段-UEBA'!F14=0,"",'共同字段-UEBA'!F14)</f>
        <v>动态补全</v>
      </c>
      <c r="G14" s="61"/>
    </row>
    <row r="15" spans="1:7" ht="17.25">
      <c r="A15" s="21">
        <f>IF('共同字段-UEBA'!A15=0,"",'共同字段-UEBA'!A15)</f>
        <v>14</v>
      </c>
      <c r="B15" s="22" t="str">
        <f>IF('共同字段-UEBA'!B15=0,"",'共同字段-UEBA'!B15)</f>
        <v>dst_owner</v>
      </c>
      <c r="C15" s="22" t="str">
        <f>IF('共同字段-UEBA'!C15=0,"",'共同字段-UEBA'!C15)</f>
        <v>-</v>
      </c>
      <c r="D15" s="22" t="str">
        <f>IF('共同字段-UEBA'!D15=0,"",'共同字段-UEBA'!D15)</f>
        <v>目的IP地址资产责任人</v>
      </c>
      <c r="E15" s="22" t="str">
        <f>IF('共同字段-UEBA'!E15=0,"",'共同字段-UEBA'!E15)</f>
        <v>-</v>
      </c>
      <c r="F15" s="22" t="str">
        <f>IF('共同字段-UEBA'!F15=0,"",'共同字段-UEBA'!F15)</f>
        <v>动态补全</v>
      </c>
      <c r="G15" s="61"/>
    </row>
    <row r="16" spans="1:7" ht="17.25">
      <c r="A16" s="21">
        <f>IF('共同字段-UEBA'!A16=0,"",'共同字段-UEBA'!A16)</f>
        <v>15</v>
      </c>
      <c r="B16" s="22" t="str">
        <f>IF('共同字段-UEBA'!B16=0,"",'共同字段-UEBA'!B16)</f>
        <v>dst_port</v>
      </c>
      <c r="C16" s="22" t="str">
        <f>IF('共同字段-UEBA'!C16=0,"",'共同字段-UEBA'!C16)</f>
        <v>-</v>
      </c>
      <c r="D16" s="22" t="str">
        <f>IF('共同字段-UEBA'!D16=0,"",'共同字段-UEBA'!D16)</f>
        <v>目的IP地址端口</v>
      </c>
      <c r="E16" s="22" t="str">
        <f>IF('共同字段-UEBA'!E16=0,"",'共同字段-UEBA'!E16)</f>
        <v>-</v>
      </c>
      <c r="F16" s="22" t="str">
        <f>IF('共同字段-UEBA'!F16=0,"",'共同字段-UEBA'!F16)</f>
        <v>动态补全</v>
      </c>
      <c r="G16" s="61"/>
    </row>
    <row r="17" spans="1:7" ht="17.25">
      <c r="A17" s="21">
        <f>IF('共同字段-UEBA'!A17=0,"",'共同字段-UEBA'!A17)</f>
        <v>16</v>
      </c>
      <c r="B17" s="22" t="str">
        <f>IF('共同字段-UEBA'!B17=0,"",'共同字段-UEBA'!B17)</f>
        <v>dst_province</v>
      </c>
      <c r="C17" s="22" t="str">
        <f>IF('共同字段-UEBA'!C17=0,"",'共同字段-UEBA'!C17)</f>
        <v>-</v>
      </c>
      <c r="D17" s="22" t="str">
        <f>IF('共同字段-UEBA'!D17=0,"",'共同字段-UEBA'!D17)</f>
        <v>目的IP地址所属省份</v>
      </c>
      <c r="E17" s="22" t="str">
        <f>IF('共同字段-UEBA'!E17=0,"",'共同字段-UEBA'!E17)</f>
        <v>-</v>
      </c>
      <c r="F17" s="22" t="str">
        <f>IF('共同字段-UEBA'!F17=0,"",'共同字段-UEBA'!F17)</f>
        <v>动态补全</v>
      </c>
      <c r="G17" s="61"/>
    </row>
    <row r="18" spans="1:7" ht="17.25">
      <c r="A18" s="21">
        <f>IF('共同字段-UEBA'!A18=0,"",'共同字段-UEBA'!A18)</f>
        <v>17</v>
      </c>
      <c r="B18" s="22" t="str">
        <f>IF('共同字段-UEBA'!B18=0,"",'共同字段-UEBA'!B18)</f>
        <v>event_category_object</v>
      </c>
      <c r="C18" s="22" t="str">
        <f>IF('共同字段-UEBA'!C18=0,"",'共同字段-UEBA'!C18)</f>
        <v>-</v>
      </c>
      <c r="D18" s="22" t="str">
        <f>IF('共同字段-UEBA'!D18=0,"",'共同字段-UEBA'!D18)</f>
        <v>日志目标对象分类</v>
      </c>
      <c r="E18" s="22" t="str">
        <f>IF('共同字段-UEBA'!E18=0,"",'共同字段-UEBA'!E18)</f>
        <v>-</v>
      </c>
      <c r="F18" s="22" t="str">
        <f>IF('共同字段-UEBA'!F18=0,"",'共同字段-UEBA'!F18)</f>
        <v>静态补全</v>
      </c>
      <c r="G18" s="61"/>
    </row>
    <row r="19" spans="1:7" ht="17.25">
      <c r="A19" s="21">
        <f>IF('共同字段-UEBA'!A19=0,"",'共同字段-UEBA'!A19)</f>
        <v>18</v>
      </c>
      <c r="B19" s="22" t="str">
        <f>IF('共同字段-UEBA'!B19=0,"",'共同字段-UEBA'!B19)</f>
        <v>eqpt_asset_type</v>
      </c>
      <c r="C19" s="22" t="str">
        <f>IF('共同字段-UEBA'!C19=0,"",'共同字段-UEBA'!C19)</f>
        <v>-</v>
      </c>
      <c r="D19" s="22" t="str">
        <f>IF('共同字段-UEBA'!D19=0,"",'共同字段-UEBA'!D19)</f>
        <v>设备IP地址资产类型</v>
      </c>
      <c r="E19" s="22" t="str">
        <f>IF('共同字段-UEBA'!E19=0,"",'共同字段-UEBA'!E19)</f>
        <v>-</v>
      </c>
      <c r="F19" s="22" t="str">
        <f>IF('共同字段-UEBA'!F19=0,"",'共同字段-UEBA'!F19)</f>
        <v>动态补全</v>
      </c>
      <c r="G19" s="61"/>
    </row>
    <row r="20" spans="1:7" ht="17.25">
      <c r="A20" s="21">
        <f>IF('共同字段-UEBA'!A20=0,"",'共同字段-UEBA'!A20)</f>
        <v>19</v>
      </c>
      <c r="B20" s="22" t="str">
        <f>IF('共同字段-UEBA'!B20=0,"",'共同字段-UEBA'!B20)</f>
        <v>eqpt_asset_value</v>
      </c>
      <c r="C20" s="22" t="str">
        <f>IF('共同字段-UEBA'!C20=0,"",'共同字段-UEBA'!C20)</f>
        <v>-</v>
      </c>
      <c r="D20" s="22" t="str">
        <f>IF('共同字段-UEBA'!D20=0,"",'共同字段-UEBA'!D20)</f>
        <v>设备IP地址资产价值</v>
      </c>
      <c r="E20" s="22" t="str">
        <f>IF('共同字段-UEBA'!E20=0,"",'共同字段-UEBA'!E20)</f>
        <v>-</v>
      </c>
      <c r="F20" s="22" t="str">
        <f>IF('共同字段-UEBA'!F20=0,"",'共同字段-UEBA'!F20)</f>
        <v>动态补全</v>
      </c>
      <c r="G20" s="61"/>
    </row>
    <row r="21" spans="1:7" ht="17.25">
      <c r="A21" s="21">
        <f>IF('共同字段-UEBA'!A21=0,"",'共同字段-UEBA'!A21)</f>
        <v>20</v>
      </c>
      <c r="B21" s="22" t="str">
        <f>IF('共同字段-UEBA'!B21=0,"",'共同字段-UEBA'!B21)</f>
        <v>eqpt_business_system</v>
      </c>
      <c r="C21" s="22" t="str">
        <f>IF('共同字段-UEBA'!C21=0,"",'共同字段-UEBA'!C21)</f>
        <v>-</v>
      </c>
      <c r="D21" s="22" t="str">
        <f>IF('共同字段-UEBA'!D21=0,"",'共同字段-UEBA'!D21)</f>
        <v>设备IP地址业务系统</v>
      </c>
      <c r="E21" s="22" t="str">
        <f>IF('共同字段-UEBA'!E21=0,"",'共同字段-UEBA'!E21)</f>
        <v>-</v>
      </c>
      <c r="F21" s="22" t="str">
        <f>IF('共同字段-UEBA'!F21=0,"",'共同字段-UEBA'!F21)</f>
        <v>动态补全</v>
      </c>
      <c r="G21" s="61"/>
    </row>
    <row r="22" spans="1:7" ht="17.25">
      <c r="A22" s="21">
        <f>IF('共同字段-UEBA'!A22=0,"",'共同字段-UEBA'!A22)</f>
        <v>21</v>
      </c>
      <c r="B22" s="22" t="str">
        <f>IF('共同字段-UEBA'!B22=0,"",'共同字段-UEBA'!B22)</f>
        <v>eqpt_device_type</v>
      </c>
      <c r="C22" s="22" t="str">
        <f>IF('共同字段-UEBA'!C22=0,"",'共同字段-UEBA'!C22)</f>
        <v>-</v>
      </c>
      <c r="D22" s="22" t="str">
        <f>IF('共同字段-UEBA'!D22=0,"",'共同字段-UEBA'!D22)</f>
        <v>设备分类</v>
      </c>
      <c r="E22" s="22" t="str">
        <f>IF('共同字段-UEBA'!E22=0,"",'共同字段-UEBA'!E22)</f>
        <v>-</v>
      </c>
      <c r="F22" s="22" t="str">
        <f>IF('共同字段-UEBA'!F22=0,"",'共同字段-UEBA'!F22)</f>
        <v>静态补全</v>
      </c>
      <c r="G22" s="61"/>
    </row>
    <row r="23" spans="1:7" ht="17.25">
      <c r="A23" s="21">
        <f>IF('共同字段-UEBA'!A23=0,"",'共同字段-UEBA'!A23)</f>
        <v>22</v>
      </c>
      <c r="B23" s="22" t="str">
        <f>IF('共同字段-UEBA'!B23=0,"",'共同字段-UEBA'!B23)</f>
        <v>eqpt_ip</v>
      </c>
      <c r="C23" s="22" t="str">
        <f>IF('共同字段-UEBA'!C23=0,"",'共同字段-UEBA'!C23)</f>
        <v>-</v>
      </c>
      <c r="D23" s="22" t="str">
        <f>IF('共同字段-UEBA'!D23=0,"",'共同字段-UEBA'!D23)</f>
        <v>设备IP地址</v>
      </c>
      <c r="E23" s="22" t="str">
        <f>IF('共同字段-UEBA'!E23=0,"",'共同字段-UEBA'!E23)</f>
        <v>-</v>
      </c>
      <c r="F23" s="22" t="str">
        <f>IF('共同字段-UEBA'!F23=0,"",'共同字段-UEBA'!F23)</f>
        <v>动态补全</v>
      </c>
      <c r="G23" s="61"/>
    </row>
    <row r="24" spans="1:7" ht="17.25">
      <c r="A24" s="21">
        <f>IF('共同字段-UEBA'!A24=0,"",'共同字段-UEBA'!A24)</f>
        <v>23</v>
      </c>
      <c r="B24" s="22" t="str">
        <f>IF('共同字段-UEBA'!B24=0,"",'共同字段-UEBA'!B24)</f>
        <v>eqpt_name</v>
      </c>
      <c r="C24" s="22" t="str">
        <f>IF('共同字段-UEBA'!C24=0,"",'共同字段-UEBA'!C24)</f>
        <v>-</v>
      </c>
      <c r="D24" s="22" t="str">
        <f>IF('共同字段-UEBA'!D24=0,"",'共同字段-UEBA'!D24)</f>
        <v>设备名称</v>
      </c>
      <c r="E24" s="22" t="str">
        <f>IF('共同字段-UEBA'!E24=0,"",'共同字段-UEBA'!E24)</f>
        <v>-</v>
      </c>
      <c r="F24" s="22" t="str">
        <f>IF('共同字段-UEBA'!F24=0,"",'共同字段-UEBA'!F24)</f>
        <v>动态补全</v>
      </c>
      <c r="G24" s="61"/>
    </row>
    <row r="25" spans="1:7" ht="17.25">
      <c r="A25" s="21">
        <f>IF('共同字段-UEBA'!A25=0,"",'共同字段-UEBA'!A25)</f>
        <v>24</v>
      </c>
      <c r="B25" s="22" t="str">
        <f>IF('共同字段-UEBA'!B25=0,"",'共同字段-UEBA'!B25)</f>
        <v>eqpt_network_domain</v>
      </c>
      <c r="C25" s="22" t="str">
        <f>IF('共同字段-UEBA'!C25=0,"",'共同字段-UEBA'!C25)</f>
        <v>-</v>
      </c>
      <c r="D25" s="22" t="str">
        <f>IF('共同字段-UEBA'!D25=0,"",'共同字段-UEBA'!D25)</f>
        <v>设备IP地址网络域</v>
      </c>
      <c r="E25" s="22" t="str">
        <f>IF('共同字段-UEBA'!E25=0,"",'共同字段-UEBA'!E25)</f>
        <v>-</v>
      </c>
      <c r="F25" s="22" t="str">
        <f>IF('共同字段-UEBA'!F25=0,"",'共同字段-UEBA'!F25)</f>
        <v>动态补全</v>
      </c>
      <c r="G25" s="61"/>
    </row>
    <row r="26" spans="1:7" ht="17.25">
      <c r="A26" s="21">
        <f>IF('共同字段-UEBA'!A26=0,"",'共同字段-UEBA'!A26)</f>
        <v>25</v>
      </c>
      <c r="B26" s="22" t="str">
        <f>IF('共同字段-UEBA'!B26=0,"",'共同字段-UEBA'!B26)</f>
        <v>eqpt_owner</v>
      </c>
      <c r="C26" s="22" t="str">
        <f>IF('共同字段-UEBA'!C26=0,"",'共同字段-UEBA'!C26)</f>
        <v>-</v>
      </c>
      <c r="D26" s="22" t="str">
        <f>IF('共同字段-UEBA'!D26=0,"",'共同字段-UEBA'!D26)</f>
        <v>设备IP地址资产责任人</v>
      </c>
      <c r="E26" s="22" t="str">
        <f>IF('共同字段-UEBA'!E26=0,"",'共同字段-UEBA'!E26)</f>
        <v>-</v>
      </c>
      <c r="F26" s="22" t="str">
        <f>IF('共同字段-UEBA'!F26=0,"",'共同字段-UEBA'!F26)</f>
        <v>动态补全</v>
      </c>
      <c r="G26" s="61"/>
    </row>
    <row r="27" spans="1:7" ht="17.25">
      <c r="A27" s="21">
        <f>IF('共同字段-UEBA'!A27=0,"",'共同字段-UEBA'!A27)</f>
        <v>26</v>
      </c>
      <c r="B27" s="22" t="str">
        <f>IF('共同字段-UEBA'!B27=0,"",'共同字段-UEBA'!B27)</f>
        <v>id</v>
      </c>
      <c r="C27" s="22" t="str">
        <f>IF('共同字段-UEBA'!C27=0,"",'共同字段-UEBA'!C27)</f>
        <v>-</v>
      </c>
      <c r="D27" s="22" t="str">
        <f>IF('共同字段-UEBA'!D27=0,"",'共同字段-UEBA'!D27)</f>
        <v>日志编号</v>
      </c>
      <c r="E27" s="22" t="str">
        <f>IF('共同字段-UEBA'!E27=0,"",'共同字段-UEBA'!E27)</f>
        <v>-</v>
      </c>
      <c r="F27" s="22" t="str">
        <f>IF('共同字段-UEBA'!F27=0,"",'共同字段-UEBA'!F27)</f>
        <v/>
      </c>
      <c r="G27" s="61"/>
    </row>
    <row r="28" spans="1:7" ht="17.25">
      <c r="A28" s="21">
        <f>IF('共同字段-UEBA'!A28=0,"",'共同字段-UEBA'!A28)</f>
        <v>27</v>
      </c>
      <c r="B28" s="22" t="str">
        <f>IF('共同字段-UEBA'!B28=0,"",'共同字段-UEBA'!B28)</f>
        <v>priority</v>
      </c>
      <c r="C28" s="22" t="str">
        <f>IF('共同字段-UEBA'!C28=0,"",'共同字段-UEBA'!C28)</f>
        <v>-</v>
      </c>
      <c r="D28" s="22" t="str">
        <f>IF('共同字段-UEBA'!D28=0,"",'共同字段-UEBA'!D28)</f>
        <v>日志严重级别</v>
      </c>
      <c r="E28" s="22" t="str">
        <f>IF('共同字段-UEBA'!E28=0,"",'共同字段-UEBA'!E28)</f>
        <v>-</v>
      </c>
      <c r="F28" s="22" t="str">
        <f>IF('共同字段-UEBA'!F28=0,"",'共同字段-UEBA'!F28)</f>
        <v/>
      </c>
      <c r="G28" s="61"/>
    </row>
    <row r="29" spans="1:7" ht="17.25">
      <c r="A29" s="21">
        <f>IF('共同字段-UEBA'!A29=0,"",'共同字段-UEBA'!A29)</f>
        <v>28</v>
      </c>
      <c r="B29" s="22" t="str">
        <f>IF('共同字段-UEBA'!B29=0,"",'共同字段-UEBA'!B29)</f>
        <v>severity</v>
      </c>
      <c r="C29" s="22" t="str">
        <f>IF('共同字段-UEBA'!C29=0,"",'共同字段-UEBA'!C29)</f>
        <v>-</v>
      </c>
      <c r="D29" s="22" t="str">
        <f>IF('共同字段-UEBA'!D29=0,"",'共同字段-UEBA'!D29)</f>
        <v>威胁等级</v>
      </c>
      <c r="E29" s="22" t="str">
        <f>IF('共同字段-UEBA'!E29=0,"",'共同字段-UEBA'!E29)</f>
        <v>-</v>
      </c>
      <c r="F29" s="22" t="str">
        <f>IF('共同字段-UEBA'!F29=0,"",'共同字段-UEBA'!F29)</f>
        <v/>
      </c>
      <c r="G29" s="61"/>
    </row>
    <row r="30" spans="1:7" ht="17.25">
      <c r="A30" s="21">
        <f>IF('共同字段-UEBA'!A30=0,"",'共同字段-UEBA'!A30)</f>
        <v>29</v>
      </c>
      <c r="B30" s="22" t="str">
        <f>IF('共同字段-UEBA'!B30=0,"",'共同字段-UEBA'!B30)</f>
        <v>event_category_technique</v>
      </c>
      <c r="C30" s="22" t="str">
        <f>IF('共同字段-UEBA'!C30=0,"",'共同字段-UEBA'!C30)</f>
        <v>-</v>
      </c>
      <c r="D30" s="22" t="str">
        <f>IF('共同字段-UEBA'!D30=0,"",'共同字段-UEBA'!D30)</f>
        <v>日志技术分类</v>
      </c>
      <c r="E30" s="22" t="str">
        <f>IF('共同字段-UEBA'!E30=0,"",'共同字段-UEBA'!E30)</f>
        <v>-</v>
      </c>
      <c r="F30" s="22" t="str">
        <f>IF('共同字段-UEBA'!F30=0,"",'共同字段-UEBA'!F30)</f>
        <v>静态补全</v>
      </c>
      <c r="G30" s="61"/>
    </row>
    <row r="31" spans="1:7" ht="17.25">
      <c r="A31" s="21">
        <f>IF('共同字段-UEBA'!A31=0,"",'共同字段-UEBA'!A31)</f>
        <v>30</v>
      </c>
      <c r="B31" s="22" t="str">
        <f>IF('共同字段-UEBA'!B31=0,"",'共同字段-UEBA'!B31)</f>
        <v>src_asset_name</v>
      </c>
      <c r="C31" s="22" t="str">
        <f>IF('共同字段-UEBA'!C31=0,"",'共同字段-UEBA'!C31)</f>
        <v>-</v>
      </c>
      <c r="D31" s="22" t="str">
        <f>IF('共同字段-UEBA'!D31=0,"",'共同字段-UEBA'!D31)</f>
        <v>来源IP地址资产名</v>
      </c>
      <c r="E31" s="22" t="str">
        <f>IF('共同字段-UEBA'!E31=0,"",'共同字段-UEBA'!E31)</f>
        <v>-</v>
      </c>
      <c r="F31" s="22" t="str">
        <f>IF('共同字段-UEBA'!F31=0,"",'共同字段-UEBA'!F31)</f>
        <v>动态补全</v>
      </c>
      <c r="G31" s="61"/>
    </row>
    <row r="32" spans="1:7" ht="17.25">
      <c r="A32" s="21">
        <f>IF('共同字段-UEBA'!A32=0,"",'共同字段-UEBA'!A32)</f>
        <v>31</v>
      </c>
      <c r="B32" s="22" t="str">
        <f>IF('共同字段-UEBA'!B32=0,"",'共同字段-UEBA'!B32)</f>
        <v>src_asset_type</v>
      </c>
      <c r="C32" s="22" t="str">
        <f>IF('共同字段-UEBA'!C32=0,"",'共同字段-UEBA'!C32)</f>
        <v>-</v>
      </c>
      <c r="D32" s="22" t="str">
        <f>IF('共同字段-UEBA'!D32=0,"",'共同字段-UEBA'!D32)</f>
        <v>来源IP地址资产类型</v>
      </c>
      <c r="E32" s="22" t="str">
        <f>IF('共同字段-UEBA'!E32=0,"",'共同字段-UEBA'!E32)</f>
        <v>-</v>
      </c>
      <c r="F32" s="22" t="str">
        <f>IF('共同字段-UEBA'!F32=0,"",'共同字段-UEBA'!F32)</f>
        <v>动态补全</v>
      </c>
      <c r="G32" s="61"/>
    </row>
    <row r="33" spans="1:7" ht="17.25">
      <c r="A33" s="21">
        <f>IF('共同字段-UEBA'!A33=0,"",'共同字段-UEBA'!A33)</f>
        <v>32</v>
      </c>
      <c r="B33" s="22" t="str">
        <f>IF('共同字段-UEBA'!B33=0,"",'共同字段-UEBA'!B33)</f>
        <v>src_asset_value</v>
      </c>
      <c r="C33" s="22" t="str">
        <f>IF('共同字段-UEBA'!C33=0,"",'共同字段-UEBA'!C33)</f>
        <v>-</v>
      </c>
      <c r="D33" s="22" t="str">
        <f>IF('共同字段-UEBA'!D33=0,"",'共同字段-UEBA'!D33)</f>
        <v>来源IP地址资产价值</v>
      </c>
      <c r="E33" s="22" t="str">
        <f>IF('共同字段-UEBA'!E33=0,"",'共同字段-UEBA'!E33)</f>
        <v>-</v>
      </c>
      <c r="F33" s="22" t="str">
        <f>IF('共同字段-UEBA'!F33=0,"",'共同字段-UEBA'!F33)</f>
        <v>动态补全</v>
      </c>
      <c r="G33" s="61"/>
    </row>
    <row r="34" spans="1:7" ht="17.25">
      <c r="A34" s="21">
        <f>IF('共同字段-UEBA'!A34=0,"",'共同字段-UEBA'!A34)</f>
        <v>33</v>
      </c>
      <c r="B34" s="22" t="str">
        <f>IF('共同字段-UEBA'!B34=0,"",'共同字段-UEBA'!B34)</f>
        <v>src_business_system</v>
      </c>
      <c r="C34" s="22" t="str">
        <f>IF('共同字段-UEBA'!C34=0,"",'共同字段-UEBA'!C34)</f>
        <v>-</v>
      </c>
      <c r="D34" s="22" t="str">
        <f>IF('共同字段-UEBA'!D34=0,"",'共同字段-UEBA'!D34)</f>
        <v>来源IP地址业务系统</v>
      </c>
      <c r="E34" s="22" t="str">
        <f>IF('共同字段-UEBA'!E34=0,"",'共同字段-UEBA'!E34)</f>
        <v>-</v>
      </c>
      <c r="F34" s="22" t="str">
        <f>IF('共同字段-UEBA'!F34=0,"",'共同字段-UEBA'!F34)</f>
        <v>动态补全</v>
      </c>
      <c r="G34" s="61"/>
    </row>
    <row r="35" spans="1:7" ht="17.25">
      <c r="A35" s="21">
        <f>IF('共同字段-UEBA'!A35=0,"",'共同字段-UEBA'!A35)</f>
        <v>34</v>
      </c>
      <c r="B35" s="22" t="str">
        <f>IF('共同字段-UEBA'!B35=0,"",'共同字段-UEBA'!B35)</f>
        <v>src_city</v>
      </c>
      <c r="C35" s="22" t="str">
        <f>IF('共同字段-UEBA'!C35=0,"",'共同字段-UEBA'!C35)</f>
        <v>-</v>
      </c>
      <c r="D35" s="22" t="str">
        <f>IF('共同字段-UEBA'!D35=0,"",'共同字段-UEBA'!D35)</f>
        <v>来源IP地址所属市</v>
      </c>
      <c r="E35" s="22" t="str">
        <f>IF('共同字段-UEBA'!E35=0,"",'共同字段-UEBA'!E35)</f>
        <v>-</v>
      </c>
      <c r="F35" s="22" t="str">
        <f>IF('共同字段-UEBA'!F35=0,"",'共同字段-UEBA'!F35)</f>
        <v>动态补全</v>
      </c>
      <c r="G35" s="61"/>
    </row>
    <row r="36" spans="1:7" ht="17.25">
      <c r="A36" s="21">
        <f>IF('共同字段-UEBA'!A36=0,"",'共同字段-UEBA'!A36)</f>
        <v>35</v>
      </c>
      <c r="B36" s="22" t="str">
        <f>IF('共同字段-UEBA'!B36=0,"",'共同字段-UEBA'!B36)</f>
        <v>src_country</v>
      </c>
      <c r="C36" s="22" t="str">
        <f>IF('共同字段-UEBA'!C36=0,"",'共同字段-UEBA'!C36)</f>
        <v>-</v>
      </c>
      <c r="D36" s="22" t="str">
        <f>IF('共同字段-UEBA'!D36=0,"",'共同字段-UEBA'!D36)</f>
        <v>来源IP地址所属国家</v>
      </c>
      <c r="E36" s="22" t="str">
        <f>IF('共同字段-UEBA'!E36=0,"",'共同字段-UEBA'!E36)</f>
        <v>-</v>
      </c>
      <c r="F36" s="22" t="str">
        <f>IF('共同字段-UEBA'!F36=0,"",'共同字段-UEBA'!F36)</f>
        <v>动态补全</v>
      </c>
      <c r="G36" s="61"/>
    </row>
    <row r="37" spans="1:7" ht="17.25">
      <c r="A37" s="21">
        <f>IF('共同字段-UEBA'!A37=0,"",'共同字段-UEBA'!A37)</f>
        <v>36</v>
      </c>
      <c r="B37" s="22" t="str">
        <f>IF('共同字段-UEBA'!B37=0,"",'共同字段-UEBA'!B37)</f>
        <v>src_ip</v>
      </c>
      <c r="C37" s="22" t="str">
        <f>IF('共同字段-UEBA'!C37=0,"",'共同字段-UEBA'!C37)</f>
        <v>-</v>
      </c>
      <c r="D37" s="22" t="str">
        <f>IF('共同字段-UEBA'!D37=0,"",'共同字段-UEBA'!D37)</f>
        <v>来源IP地址</v>
      </c>
      <c r="E37" s="22" t="str">
        <f>IF('共同字段-UEBA'!E37=0,"",'共同字段-UEBA'!E37)</f>
        <v>-</v>
      </c>
      <c r="F37" s="22" t="str">
        <f>IF('共同字段-UEBA'!F37=0,"",'共同字段-UEBA'!F37)</f>
        <v>动态补全</v>
      </c>
      <c r="G37" s="61"/>
    </row>
    <row r="38" spans="1:7" ht="17.25">
      <c r="A38" s="21">
        <f>IF('共同字段-UEBA'!A38=0,"",'共同字段-UEBA'!A38)</f>
        <v>37</v>
      </c>
      <c r="B38" s="22" t="str">
        <f>IF('共同字段-UEBA'!B38=0,"",'共同字段-UEBA'!B38)</f>
        <v>src_network_domain</v>
      </c>
      <c r="C38" s="22" t="str">
        <f>IF('共同字段-UEBA'!C38=0,"",'共同字段-UEBA'!C38)</f>
        <v>-</v>
      </c>
      <c r="D38" s="22" t="str">
        <f>IF('共同字段-UEBA'!D38=0,"",'共同字段-UEBA'!D38)</f>
        <v>来源IP地址网络域</v>
      </c>
      <c r="E38" s="22" t="str">
        <f>IF('共同字段-UEBA'!E38=0,"",'共同字段-UEBA'!E38)</f>
        <v>-</v>
      </c>
      <c r="F38" s="22" t="str">
        <f>IF('共同字段-UEBA'!F38=0,"",'共同字段-UEBA'!F38)</f>
        <v>动态补全</v>
      </c>
      <c r="G38" s="61"/>
    </row>
    <row r="39" spans="1:7" ht="17.25">
      <c r="A39" s="21">
        <f>IF('共同字段-UEBA'!A39=0,"",'共同字段-UEBA'!A39)</f>
        <v>38</v>
      </c>
      <c r="B39" s="22" t="str">
        <f>IF('共同字段-UEBA'!B39=0,"",'共同字段-UEBA'!B39)</f>
        <v>src_owner</v>
      </c>
      <c r="C39" s="22" t="str">
        <f>IF('共同字段-UEBA'!C39=0,"",'共同字段-UEBA'!C39)</f>
        <v>-</v>
      </c>
      <c r="D39" s="22" t="str">
        <f>IF('共同字段-UEBA'!D39=0,"",'共同字段-UEBA'!D39)</f>
        <v>来源IP地址资产责任人</v>
      </c>
      <c r="E39" s="22" t="str">
        <f>IF('共同字段-UEBA'!E39=0,"",'共同字段-UEBA'!E39)</f>
        <v>-</v>
      </c>
      <c r="F39" s="22" t="str">
        <f>IF('共同字段-UEBA'!F39=0,"",'共同字段-UEBA'!F39)</f>
        <v>动态补全</v>
      </c>
      <c r="G39" s="61"/>
    </row>
    <row r="40" spans="1:7" ht="17.25">
      <c r="A40" s="21">
        <f>IF('共同字段-UEBA'!A40=0,"",'共同字段-UEBA'!A40)</f>
        <v>39</v>
      </c>
      <c r="B40" s="22" t="str">
        <f>IF('共同字段-UEBA'!B40=0,"",'共同字段-UEBA'!B40)</f>
        <v>src_port</v>
      </c>
      <c r="C40" s="22" t="str">
        <f>IF('共同字段-UEBA'!C40=0,"",'共同字段-UEBA'!C40)</f>
        <v>-</v>
      </c>
      <c r="D40" s="22" t="str">
        <f>IF('共同字段-UEBA'!D40=0,"",'共同字段-UEBA'!D40)</f>
        <v>来源IP地址端口</v>
      </c>
      <c r="E40" s="22" t="str">
        <f>IF('共同字段-UEBA'!E40=0,"",'共同字段-UEBA'!E40)</f>
        <v>-</v>
      </c>
      <c r="F40" s="22" t="str">
        <f>IF('共同字段-UEBA'!F40=0,"",'共同字段-UEBA'!F40)</f>
        <v>动态补全</v>
      </c>
      <c r="G40" s="61"/>
    </row>
    <row r="41" spans="1:7" ht="17.25">
      <c r="A41" s="21">
        <f>IF('共同字段-UEBA'!A41=0,"",'共同字段-UEBA'!A41)</f>
        <v>40</v>
      </c>
      <c r="B41" s="22" t="str">
        <f>IF('共同字段-UEBA'!B41=0,"",'共同字段-UEBA'!B41)</f>
        <v>src_province</v>
      </c>
      <c r="C41" s="22" t="str">
        <f>IF('共同字段-UEBA'!C41=0,"",'共同字段-UEBA'!C41)</f>
        <v>-</v>
      </c>
      <c r="D41" s="22" t="str">
        <f>IF('共同字段-UEBA'!D41=0,"",'共同字段-UEBA'!D41)</f>
        <v>来源IP地址所属省份</v>
      </c>
      <c r="E41" s="22" t="str">
        <f>IF('共同字段-UEBA'!E41=0,"",'共同字段-UEBA'!E41)</f>
        <v>-</v>
      </c>
      <c r="F41" s="22" t="str">
        <f>IF('共同字段-UEBA'!F41=0,"",'共同字段-UEBA'!F41)</f>
        <v>动态补全</v>
      </c>
      <c r="G41" s="61"/>
    </row>
    <row r="42" spans="1:7" ht="17.25">
      <c r="A42" s="21">
        <f>IF('共同字段-UEBA'!A42=0,"",'共同字段-UEBA'!A42)</f>
        <v>41</v>
      </c>
      <c r="B42" s="22" t="str">
        <f>IF('共同字段-UEBA'!B42=0,"",'共同字段-UEBA'!B42)</f>
        <v>summary</v>
      </c>
      <c r="C42" s="22" t="str">
        <f>IF('共同字段-UEBA'!C42=0,"",'共同字段-UEBA'!C42)</f>
        <v>-</v>
      </c>
      <c r="D42" s="22" t="str">
        <f>IF('共同字段-UEBA'!D42=0,"",'共同字段-UEBA'!D42)</f>
        <v>日志概要</v>
      </c>
      <c r="E42" s="22" t="str">
        <f>IF('共同字段-UEBA'!E42=0,"",'共同字段-UEBA'!E42)</f>
        <v>-</v>
      </c>
      <c r="F42" s="22" t="str">
        <f>IF('共同字段-UEBA'!F42=0,"",'共同字段-UEBA'!F42)</f>
        <v/>
      </c>
      <c r="G42" s="61"/>
    </row>
    <row r="43" spans="1:7" ht="17.25">
      <c r="A43" s="21">
        <f>IF('共同字段-UEBA'!A43=0,"",'共同字段-UEBA'!A43)</f>
        <v>42</v>
      </c>
      <c r="B43" s="22" t="str">
        <f>IF('共同字段-UEBA'!B43=0,"",'共同字段-UEBA'!B43)</f>
        <v>vendor</v>
      </c>
      <c r="C43" s="22" t="str">
        <f>IF('共同字段-UEBA'!C43=0,"",'共同字段-UEBA'!C43)</f>
        <v>-</v>
      </c>
      <c r="D43" s="22" t="str">
        <f>IF('共同字段-UEBA'!D43=0,"",'共同字段-UEBA'!D43)</f>
        <v>厂商</v>
      </c>
      <c r="E43" s="22" t="str">
        <f>IF('共同字段-UEBA'!E43=0,"",'共同字段-UEBA'!E43)</f>
        <v>-</v>
      </c>
      <c r="F43" s="22" t="str">
        <f>IF('共同字段-UEBA'!F43=0,"",'共同字段-UEBA'!F43)</f>
        <v>静/动态补全</v>
      </c>
      <c r="G43" s="61"/>
    </row>
    <row r="44" spans="1:7" ht="17.25">
      <c r="A44" s="21">
        <f>IF('共同字段-UEBA'!A44=0,"",'共同字段-UEBA'!A44)</f>
        <v>43</v>
      </c>
      <c r="B44" s="22" t="str">
        <f>IF('共同字段-UEBA'!B44=0,"",'共同字段-UEBA'!B44)</f>
        <v>raw_log</v>
      </c>
      <c r="C44" s="22" t="str">
        <f>IF('共同字段-UEBA'!C44=0,"",'共同字段-UEBA'!C44)</f>
        <v>-</v>
      </c>
      <c r="D44" s="22" t="str">
        <f>IF('共同字段-UEBA'!D44=0,"",'共同字段-UEBA'!D44)</f>
        <v>原始日志正文</v>
      </c>
      <c r="E44" s="22" t="str">
        <f>IF('共同字段-UEBA'!E44=0,"",'共同字段-UEBA'!E44)</f>
        <v>-</v>
      </c>
      <c r="F44" s="22" t="str">
        <f>IF('共同字段-UEBA'!F44=0,"",'共同字段-UEBA'!F44)</f>
        <v/>
      </c>
      <c r="G44" s="61"/>
    </row>
    <row r="45" spans="1:7" ht="17.25">
      <c r="A45" s="21">
        <f>IF('共同字段-UEBA'!A45=0,"",'共同字段-UEBA'!A45)</f>
        <v>44</v>
      </c>
      <c r="B45" s="22" t="str">
        <f>IF('共同字段-UEBA'!B45=0,"",'共同字段-UEBA'!B45)</f>
        <v>src_asset_dept</v>
      </c>
      <c r="C45" s="22" t="str">
        <f>IF('共同字段-UEBA'!C45=0,"",'共同字段-UEBA'!C45)</f>
        <v>-</v>
      </c>
      <c r="D45" s="22" t="str">
        <f>IF('共同字段-UEBA'!D45=0,"",'共同字段-UEBA'!D45)</f>
        <v>来源IP地址资产所属部门名称</v>
      </c>
      <c r="E45" s="22" t="str">
        <f>IF('共同字段-UEBA'!E45=0,"",'共同字段-UEBA'!E45)</f>
        <v>-</v>
      </c>
      <c r="F45" s="22" t="str">
        <f>IF('共同字段-UEBA'!F45=0,"",'共同字段-UEBA'!F45)</f>
        <v>动态补全</v>
      </c>
      <c r="G45" s="61"/>
    </row>
    <row r="46" spans="1:7" ht="17.25">
      <c r="A46" s="21">
        <f>IF('共同字段-UEBA'!A46=0,"",'共同字段-UEBA'!A46)</f>
        <v>45</v>
      </c>
      <c r="B46" s="22" t="str">
        <f>IF('共同字段-UEBA'!B46=0,"",'共同字段-UEBA'!B46)</f>
        <v>dst_asset_dept</v>
      </c>
      <c r="C46" s="22" t="str">
        <f>IF('共同字段-UEBA'!C46=0,"",'共同字段-UEBA'!C46)</f>
        <v>-</v>
      </c>
      <c r="D46" s="22" t="str">
        <f>IF('共同字段-UEBA'!D46=0,"",'共同字段-UEBA'!D46)</f>
        <v>目的IP地址资产所属部门名称</v>
      </c>
      <c r="E46" s="22" t="str">
        <f>IF('共同字段-UEBA'!E46=0,"",'共同字段-UEBA'!E46)</f>
        <v>-</v>
      </c>
      <c r="F46" s="22" t="str">
        <f>IF('共同字段-UEBA'!F46=0,"",'共同字段-UEBA'!F46)</f>
        <v>动态补全</v>
      </c>
      <c r="G46" s="61"/>
    </row>
    <row r="47" spans="1:7" ht="17.25">
      <c r="A47" s="21">
        <f>IF('共同字段-UEBA'!A47=0,"",'共同字段-UEBA'!A47)</f>
        <v>46</v>
      </c>
      <c r="B47" s="22" t="str">
        <f>IF('共同字段-UEBA'!B47=0,"",'共同字段-UEBA'!B47)</f>
        <v>eqpt_asset_dept</v>
      </c>
      <c r="C47" s="22" t="str">
        <f>IF('共同字段-UEBA'!C47=0,"",'共同字段-UEBA'!C47)</f>
        <v>-</v>
      </c>
      <c r="D47" s="22" t="str">
        <f>IF('共同字段-UEBA'!D47=0,"",'共同字段-UEBA'!D47)</f>
        <v>设备IP地址资产所属部门名称</v>
      </c>
      <c r="E47" s="22" t="str">
        <f>IF('共同字段-UEBA'!E47=0,"",'共同字段-UEBA'!E47)</f>
        <v>-</v>
      </c>
      <c r="F47" s="22" t="str">
        <f>IF('共同字段-UEBA'!F47=0,"",'共同字段-UEBA'!F47)</f>
        <v>动态补全</v>
      </c>
      <c r="G47" s="61"/>
    </row>
    <row r="48" spans="1:7" ht="17.25">
      <c r="A48" s="23">
        <f>IF('共同字段-UEBA'!A48=0,"",'共同字段-UEBA'!A48)</f>
        <v>47</v>
      </c>
      <c r="B48" s="24" t="str">
        <f>IF('共同字段-UEBA'!B48=0,"",'共同字段-UEBA'!B48)</f>
        <v>main_acct_id</v>
      </c>
      <c r="C48" s="24" t="str">
        <f>IF('共同字段-UEBA'!C48=0,"",'共同字段-UEBA'!C48)</f>
        <v>-</v>
      </c>
      <c r="D48" s="24" t="str">
        <f>IF('共同字段-UEBA'!D48=0,"",'共同字段-UEBA'!D48)</f>
        <v xml:space="preserve">主帐号ID                    </v>
      </c>
      <c r="E48" s="24" t="str">
        <f>IF('共同字段-UEBA'!E48=0,"",'共同字段-UEBA'!E48)</f>
        <v>-</v>
      </c>
      <c r="F48" s="24" t="str">
        <f>IF('共同字段-UEBA'!F48=0,"",'共同字段-UEBA'!F48)</f>
        <v>动态补全</v>
      </c>
      <c r="G48" s="61"/>
    </row>
    <row r="49" spans="1:7" ht="17.25">
      <c r="A49" s="23">
        <f>IF('共同字段-UEBA'!A49=0,"",'共同字段-UEBA'!A49)</f>
        <v>48</v>
      </c>
      <c r="B49" s="24" t="str">
        <f>IF('共同字段-UEBA'!B49=0,"",'共同字段-UEBA'!B49)</f>
        <v>username</v>
      </c>
      <c r="C49" s="24" t="str">
        <f>IF('共同字段-UEBA'!C49=0,"",'共同字段-UEBA'!C49)</f>
        <v>-</v>
      </c>
      <c r="D49" s="24" t="str">
        <f>IF('共同字段-UEBA'!D49=0,"",'共同字段-UEBA'!D49)</f>
        <v xml:space="preserve">主帐号名称                    </v>
      </c>
      <c r="E49" s="24" t="str">
        <f>IF('共同字段-UEBA'!E49=0,"",'共同字段-UEBA'!E49)</f>
        <v>-</v>
      </c>
      <c r="F49" s="24" t="str">
        <f>IF('共同字段-UEBA'!F49=0,"",'共同字段-UEBA'!F49)</f>
        <v>动态补全</v>
      </c>
      <c r="G49" s="61"/>
    </row>
    <row r="50" spans="1:7" ht="17.25">
      <c r="A50" s="23">
        <f>IF('共同字段-UEBA'!A50=0,"",'共同字段-UEBA'!A50)</f>
        <v>49</v>
      </c>
      <c r="B50" s="24" t="str">
        <f>IF('共同字段-UEBA'!B50=0,"",'共同字段-UEBA'!B50)</f>
        <v>main_acct_status_id</v>
      </c>
      <c r="C50" s="24" t="str">
        <f>IF('共同字段-UEBA'!C50=0,"",'共同字段-UEBA'!C50)</f>
        <v>-</v>
      </c>
      <c r="D50" s="24" t="str">
        <f>IF('共同字段-UEBA'!D50=0,"",'共同字段-UEBA'!D50)</f>
        <v xml:space="preserve">主帐号状态ID                  </v>
      </c>
      <c r="E50" s="24" t="str">
        <f>IF('共同字段-UEBA'!E50=0,"",'共同字段-UEBA'!E50)</f>
        <v>-</v>
      </c>
      <c r="F50" s="24" t="str">
        <f>IF('共同字段-UEBA'!F50=0,"",'共同字段-UEBA'!F50)</f>
        <v/>
      </c>
      <c r="G50" s="61"/>
    </row>
    <row r="51" spans="1:7" ht="17.25">
      <c r="A51" s="23">
        <f>IF('共同字段-UEBA'!A51=0,"",'共同字段-UEBA'!A51)</f>
        <v>50</v>
      </c>
      <c r="B51" s="24" t="str">
        <f>IF('共同字段-UEBA'!B51=0,"",'共同字段-UEBA'!B51)</f>
        <v>main_acct_status</v>
      </c>
      <c r="C51" s="24" t="str">
        <f>IF('共同字段-UEBA'!C51=0,"",'共同字段-UEBA'!C51)</f>
        <v>-</v>
      </c>
      <c r="D51" s="24" t="str">
        <f>IF('共同字段-UEBA'!D51=0,"",'共同字段-UEBA'!D51)</f>
        <v xml:space="preserve">主帐号状态名称                  </v>
      </c>
      <c r="E51" s="24" t="str">
        <f>IF('共同字段-UEBA'!E51=0,"",'共同字段-UEBA'!E51)</f>
        <v>-</v>
      </c>
      <c r="F51" s="24" t="str">
        <f>IF('共同字段-UEBA'!F51=0,"",'共同字段-UEBA'!F51)</f>
        <v/>
      </c>
      <c r="G51" s="61"/>
    </row>
    <row r="52" spans="1:7" ht="17.25">
      <c r="A52" s="23">
        <f>IF('共同字段-UEBA'!A52=0,"",'共同字段-UEBA'!A52)</f>
        <v>51</v>
      </c>
      <c r="B52" s="24" t="str">
        <f>IF('共同字段-UEBA'!B52=0,"",'共同字段-UEBA'!B52)</f>
        <v>sub_acct_id</v>
      </c>
      <c r="C52" s="24" t="str">
        <f>IF('共同字段-UEBA'!C52=0,"",'共同字段-UEBA'!C52)</f>
        <v>-</v>
      </c>
      <c r="D52" s="24" t="str">
        <f>IF('共同字段-UEBA'!D52=0,"",'共同字段-UEBA'!D52)</f>
        <v xml:space="preserve">从帐号ID                    </v>
      </c>
      <c r="E52" s="24" t="str">
        <f>IF('共同字段-UEBA'!E52=0,"",'共同字段-UEBA'!E52)</f>
        <v>-</v>
      </c>
      <c r="F52" s="24" t="str">
        <f>IF('共同字段-UEBA'!F52=0,"",'共同字段-UEBA'!F52)</f>
        <v/>
      </c>
      <c r="G52" s="61"/>
    </row>
    <row r="53" spans="1:7" ht="17.25">
      <c r="A53" s="23">
        <f>IF('共同字段-UEBA'!A53=0,"",'共同字段-UEBA'!A53)</f>
        <v>52</v>
      </c>
      <c r="B53" s="24" t="str">
        <f>IF('共同字段-UEBA'!B53=0,"",'共同字段-UEBA'!B53)</f>
        <v>sub_acct_name</v>
      </c>
      <c r="C53" s="24" t="str">
        <f>IF('共同字段-UEBA'!C53=0,"",'共同字段-UEBA'!C53)</f>
        <v>-</v>
      </c>
      <c r="D53" s="24" t="str">
        <f>IF('共同字段-UEBA'!D53=0,"",'共同字段-UEBA'!D53)</f>
        <v xml:space="preserve">从帐号名称                    </v>
      </c>
      <c r="E53" s="24" t="str">
        <f>IF('共同字段-UEBA'!E53=0,"",'共同字段-UEBA'!E53)</f>
        <v>-</v>
      </c>
      <c r="F53" s="24" t="str">
        <f>IF('共同字段-UEBA'!F53=0,"",'共同字段-UEBA'!F53)</f>
        <v/>
      </c>
      <c r="G53" s="61"/>
    </row>
    <row r="54" spans="1:7" ht="17.25">
      <c r="A54" s="23">
        <f>IF('共同字段-UEBA'!A54=0,"",'共同字段-UEBA'!A54)</f>
        <v>53</v>
      </c>
      <c r="B54" s="24" t="str">
        <f>IF('共同字段-UEBA'!B54=0,"",'共同字段-UEBA'!B54)</f>
        <v>person_name</v>
      </c>
      <c r="C54" s="24" t="str">
        <f>IF('共同字段-UEBA'!C54=0,"",'共同字段-UEBA'!C54)</f>
        <v>-</v>
      </c>
      <c r="D54" s="24" t="str">
        <f>IF('共同字段-UEBA'!D54=0,"",'共同字段-UEBA'!D54)</f>
        <v xml:space="preserve">自然人姓名                    </v>
      </c>
      <c r="E54" s="24" t="str">
        <f>IF('共同字段-UEBA'!E54=0,"",'共同字段-UEBA'!E54)</f>
        <v>-</v>
      </c>
      <c r="F54" s="24" t="str">
        <f>IF('共同字段-UEBA'!F54=0,"",'共同字段-UEBA'!F54)</f>
        <v/>
      </c>
      <c r="G54" s="61"/>
    </row>
    <row r="55" spans="1:7" ht="17.25">
      <c r="A55" s="23">
        <f>IF('共同字段-UEBA'!A55=0,"",'共同字段-UEBA'!A55)</f>
        <v>54</v>
      </c>
      <c r="B55" s="24" t="str">
        <f>IF('共同字段-UEBA'!B55=0,"",'共同字段-UEBA'!B55)</f>
        <v>person_status_id</v>
      </c>
      <c r="C55" s="24" t="str">
        <f>IF('共同字段-UEBA'!C55=0,"",'共同字段-UEBA'!C55)</f>
        <v>-</v>
      </c>
      <c r="D55" s="24" t="str">
        <f>IF('共同字段-UEBA'!D55=0,"",'共同字段-UEBA'!D55)</f>
        <v xml:space="preserve">自然人状态ID                  </v>
      </c>
      <c r="E55" s="24" t="str">
        <f>IF('共同字段-UEBA'!E55=0,"",'共同字段-UEBA'!E55)</f>
        <v>-</v>
      </c>
      <c r="F55" s="24" t="str">
        <f>IF('共同字段-UEBA'!F55=0,"",'共同字段-UEBA'!F55)</f>
        <v>动态补全</v>
      </c>
      <c r="G55" s="61"/>
    </row>
    <row r="56" spans="1:7" ht="17.25">
      <c r="A56" s="23">
        <f>IF('共同字段-UEBA'!A56=0,"",'共同字段-UEBA'!A56)</f>
        <v>55</v>
      </c>
      <c r="B56" s="24" t="str">
        <f>IF('共同字段-UEBA'!B56=0,"",'共同字段-UEBA'!B56)</f>
        <v>person_status</v>
      </c>
      <c r="C56" s="24" t="str">
        <f>IF('共同字段-UEBA'!C56=0,"",'共同字段-UEBA'!C56)</f>
        <v>-</v>
      </c>
      <c r="D56" s="24" t="str">
        <f>IF('共同字段-UEBA'!D56=0,"",'共同字段-UEBA'!D56)</f>
        <v xml:space="preserve">自然人状态名称                  </v>
      </c>
      <c r="E56" s="24" t="str">
        <f>IF('共同字段-UEBA'!E56=0,"",'共同字段-UEBA'!E56)</f>
        <v>-</v>
      </c>
      <c r="F56" s="24" t="str">
        <f>IF('共同字段-UEBA'!F56=0,"",'共同字段-UEBA'!F56)</f>
        <v>动态补全</v>
      </c>
      <c r="G56" s="61"/>
    </row>
    <row r="57" spans="1:7" ht="17.25">
      <c r="A57" s="23">
        <f>IF('共同字段-UEBA'!A57=0,"",'共同字段-UEBA'!A57)</f>
        <v>56</v>
      </c>
      <c r="B57" s="24" t="str">
        <f>IF('共同字段-UEBA'!B57=0,"",'共同字段-UEBA'!B57)</f>
        <v>person_org_id</v>
      </c>
      <c r="C57" s="24" t="str">
        <f>IF('共同字段-UEBA'!C57=0,"",'共同字段-UEBA'!C57)</f>
        <v>-</v>
      </c>
      <c r="D57" s="24" t="str">
        <f>IF('共同字段-UEBA'!D57=0,"",'共同字段-UEBA'!D57)</f>
        <v xml:space="preserve">自然人组织机构ID                </v>
      </c>
      <c r="E57" s="24" t="str">
        <f>IF('共同字段-UEBA'!E57=0,"",'共同字段-UEBA'!E57)</f>
        <v>-</v>
      </c>
      <c r="F57" s="24" t="str">
        <f>IF('共同字段-UEBA'!F57=0,"",'共同字段-UEBA'!F57)</f>
        <v>动态补全</v>
      </c>
      <c r="G57" s="61"/>
    </row>
    <row r="58" spans="1:7" ht="17.25">
      <c r="A58" s="23">
        <f>IF('共同字段-UEBA'!A58=0,"",'共同字段-UEBA'!A58)</f>
        <v>57</v>
      </c>
      <c r="B58" s="24" t="str">
        <f>IF('共同字段-UEBA'!B58=0,"",'共同字段-UEBA'!B58)</f>
        <v>person_org_name</v>
      </c>
      <c r="C58" s="24" t="str">
        <f>IF('共同字段-UEBA'!C58=0,"",'共同字段-UEBA'!C58)</f>
        <v>-</v>
      </c>
      <c r="D58" s="24" t="str">
        <f>IF('共同字段-UEBA'!D58=0,"",'共同字段-UEBA'!D58)</f>
        <v xml:space="preserve">自然人组织机构名称                </v>
      </c>
      <c r="E58" s="24" t="str">
        <f>IF('共同字段-UEBA'!E58=0,"",'共同字段-UEBA'!E58)</f>
        <v>-</v>
      </c>
      <c r="F58" s="24" t="str">
        <f>IF('共同字段-UEBA'!F58=0,"",'共同字段-UEBA'!F58)</f>
        <v>动态补全</v>
      </c>
      <c r="G58" s="61"/>
    </row>
    <row r="59" spans="1:7" ht="16.5">
      <c r="A59" s="25">
        <v>1</v>
      </c>
      <c r="B59" s="15" t="s">
        <v>515</v>
      </c>
      <c r="C59" s="15" t="s">
        <v>5</v>
      </c>
      <c r="D59" s="15" t="s">
        <v>516</v>
      </c>
      <c r="E59" s="15" t="s">
        <v>5</v>
      </c>
      <c r="F59" s="15"/>
    </row>
    <row r="60" spans="1:7" ht="16.5">
      <c r="A60" s="25">
        <v>2</v>
      </c>
      <c r="B60" s="15" t="s">
        <v>517</v>
      </c>
      <c r="C60" s="15" t="s">
        <v>5</v>
      </c>
      <c r="D60" s="15" t="s">
        <v>518</v>
      </c>
      <c r="E60" s="15" t="s">
        <v>5</v>
      </c>
      <c r="F60" s="15"/>
    </row>
    <row r="61" spans="1:7" ht="16.5">
      <c r="A61" s="25">
        <v>3</v>
      </c>
      <c r="B61" s="15" t="s">
        <v>519</v>
      </c>
      <c r="C61" s="15" t="s">
        <v>5</v>
      </c>
      <c r="D61" s="15" t="s">
        <v>520</v>
      </c>
      <c r="E61" s="15" t="s">
        <v>5</v>
      </c>
      <c r="F61" s="15"/>
    </row>
    <row r="62" spans="1:7" ht="16.5">
      <c r="A62" s="25">
        <v>4</v>
      </c>
      <c r="B62" s="15" t="s">
        <v>321</v>
      </c>
      <c r="C62" s="15" t="s">
        <v>5</v>
      </c>
      <c r="D62" s="15" t="s">
        <v>322</v>
      </c>
      <c r="E62" s="15" t="s">
        <v>5</v>
      </c>
      <c r="F62" s="15"/>
    </row>
    <row r="63" spans="1:7" ht="16.5">
      <c r="A63" s="25">
        <v>5</v>
      </c>
      <c r="B63" s="15" t="s">
        <v>521</v>
      </c>
      <c r="C63" s="15" t="s">
        <v>5</v>
      </c>
      <c r="D63" s="15" t="s">
        <v>522</v>
      </c>
      <c r="E63" s="15" t="s">
        <v>5</v>
      </c>
      <c r="F63" s="15"/>
    </row>
    <row r="64" spans="1:7" ht="16.5">
      <c r="A64" s="25">
        <v>6</v>
      </c>
      <c r="B64" s="15" t="s">
        <v>308</v>
      </c>
      <c r="C64" s="15" t="s">
        <v>5</v>
      </c>
      <c r="D64" s="15" t="s">
        <v>309</v>
      </c>
      <c r="E64" s="15" t="s">
        <v>5</v>
      </c>
      <c r="F64" s="15"/>
    </row>
    <row r="65" spans="1:6" ht="16.5">
      <c r="A65" s="25">
        <v>7</v>
      </c>
      <c r="B65" s="15" t="s">
        <v>523</v>
      </c>
      <c r="C65" s="15" t="s">
        <v>5</v>
      </c>
      <c r="D65" s="15" t="s">
        <v>524</v>
      </c>
      <c r="E65" s="15" t="s">
        <v>5</v>
      </c>
      <c r="F65" s="15"/>
    </row>
    <row r="66" spans="1:6" ht="16.5">
      <c r="A66" s="25">
        <v>8</v>
      </c>
      <c r="B66" s="15" t="s">
        <v>525</v>
      </c>
      <c r="C66" s="15" t="s">
        <v>5</v>
      </c>
      <c r="D66" s="15" t="s">
        <v>526</v>
      </c>
      <c r="E66" s="15" t="s">
        <v>5</v>
      </c>
      <c r="F66" s="15"/>
    </row>
    <row r="67" spans="1:6" ht="16.5">
      <c r="A67" s="25">
        <v>9</v>
      </c>
      <c r="B67" s="15" t="s">
        <v>404</v>
      </c>
      <c r="C67" s="15" t="s">
        <v>5</v>
      </c>
      <c r="D67" s="15" t="s">
        <v>527</v>
      </c>
      <c r="E67" s="15" t="s">
        <v>5</v>
      </c>
      <c r="F67" s="15"/>
    </row>
    <row r="68" spans="1:6" ht="16.5">
      <c r="A68" s="25">
        <v>10</v>
      </c>
      <c r="B68" s="15" t="s">
        <v>528</v>
      </c>
      <c r="C68" s="15" t="s">
        <v>5</v>
      </c>
      <c r="D68" s="15" t="s">
        <v>529</v>
      </c>
      <c r="E68" s="15" t="s">
        <v>5</v>
      </c>
      <c r="F68" s="15"/>
    </row>
    <row r="69" spans="1:6" ht="16.5">
      <c r="A69" s="25">
        <v>11</v>
      </c>
      <c r="B69" s="15" t="s">
        <v>530</v>
      </c>
      <c r="C69" s="15" t="s">
        <v>5</v>
      </c>
      <c r="D69" s="15" t="s">
        <v>531</v>
      </c>
      <c r="E69" s="15" t="s">
        <v>5</v>
      </c>
      <c r="F69" s="15"/>
    </row>
    <row r="70" spans="1:6" ht="16.5">
      <c r="A70" s="25">
        <v>12</v>
      </c>
      <c r="B70" s="15" t="s">
        <v>532</v>
      </c>
      <c r="C70" s="15" t="s">
        <v>5</v>
      </c>
      <c r="D70" s="15" t="s">
        <v>533</v>
      </c>
      <c r="E70" s="15" t="s">
        <v>5</v>
      </c>
      <c r="F70" s="15"/>
    </row>
    <row r="71" spans="1:6" ht="16.5">
      <c r="A71" s="25">
        <v>13</v>
      </c>
      <c r="B71" s="15" t="s">
        <v>534</v>
      </c>
      <c r="C71" s="15" t="s">
        <v>5</v>
      </c>
      <c r="D71" s="15" t="s">
        <v>535</v>
      </c>
      <c r="E71" s="15" t="s">
        <v>5</v>
      </c>
      <c r="F71" s="15"/>
    </row>
    <row r="72" spans="1:6" ht="16.5">
      <c r="A72" s="25">
        <v>14</v>
      </c>
      <c r="B72" s="15" t="s">
        <v>536</v>
      </c>
      <c r="C72" s="15" t="s">
        <v>5</v>
      </c>
      <c r="D72" s="15" t="s">
        <v>537</v>
      </c>
      <c r="E72" s="15" t="s">
        <v>5</v>
      </c>
      <c r="F72" s="15"/>
    </row>
  </sheetData>
  <mergeCells count="1">
    <mergeCell ref="G2:G58"/>
  </mergeCells>
  <phoneticPr fontId="21" type="noConversion"/>
  <conditionalFormatting sqref="B1:B1048576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G75"/>
  <sheetViews>
    <sheetView tabSelected="1" workbookViewId="0"/>
  </sheetViews>
  <sheetFormatPr defaultColWidth="8.875" defaultRowHeight="14.25"/>
  <cols>
    <col min="1" max="1" width="5.875" customWidth="1"/>
    <col min="2" max="2" width="23.875" customWidth="1"/>
    <col min="3" max="3" width="2.625" customWidth="1"/>
    <col min="4" max="4" width="65.75" customWidth="1"/>
    <col min="5" max="5" width="2.625" customWidth="1"/>
    <col min="6" max="6" width="12" customWidth="1"/>
    <col min="7" max="7" width="55.375" customWidth="1"/>
  </cols>
  <sheetData>
    <row r="1" spans="1:7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12" t="s">
        <v>908</v>
      </c>
    </row>
    <row r="2" spans="1:7" ht="16.5">
      <c r="A2" s="13">
        <f>IF(共同字段!A5=0,"",共同字段!A5)</f>
        <v>4</v>
      </c>
      <c r="B2" s="13" t="str">
        <f>IF(共同字段!B5=0,"",共同字段!B5)</f>
        <v>create_time</v>
      </c>
      <c r="C2" s="13" t="str">
        <f>IF(共同字段!C5=0,"",共同字段!C5)</f>
        <v>-</v>
      </c>
      <c r="D2" s="13" t="str">
        <f>IF(共同字段!D5=0,"",共同字段!D5)</f>
        <v>日志发生时间</v>
      </c>
      <c r="E2" s="13" t="str">
        <f>IF(共同字段!E5=0,"",共同字段!E5)</f>
        <v>-</v>
      </c>
      <c r="F2" s="13" t="str">
        <f>IF(共同字段!F5=0,"",共同字段!F5)</f>
        <v/>
      </c>
      <c r="G2" s="62" t="s">
        <v>909</v>
      </c>
    </row>
    <row r="3" spans="1:7" ht="16.5">
      <c r="A3" s="13">
        <f>IF(共同字段!A7=0,"",共同字段!A7)</f>
        <v>6</v>
      </c>
      <c r="B3" s="13" t="str">
        <f>IF(共同字段!B7=0,"",共同字段!B7)</f>
        <v>dst_asset_name</v>
      </c>
      <c r="C3" s="13" t="str">
        <f>IF(共同字段!C7=0,"",共同字段!C7)</f>
        <v>-</v>
      </c>
      <c r="D3" s="13" t="str">
        <f>IF(共同字段!D7=0,"",共同字段!D7)</f>
        <v>目的IP地址资产名</v>
      </c>
      <c r="E3" s="13" t="str">
        <f>IF(共同字段!E7=0,"",共同字段!E7)</f>
        <v>-</v>
      </c>
      <c r="F3" s="13" t="str">
        <f>IF(共同字段!F7=0,"",共同字段!F7)</f>
        <v>动态补全</v>
      </c>
      <c r="G3" s="62"/>
    </row>
    <row r="4" spans="1:7" ht="16.5">
      <c r="A4" s="13">
        <f>IF(共同字段!A8=0,"",共同字段!A8)</f>
        <v>7</v>
      </c>
      <c r="B4" s="13" t="str">
        <f>IF(共同字段!B8=0,"",共同字段!B8)</f>
        <v>dst_asset_type</v>
      </c>
      <c r="C4" s="13" t="str">
        <f>IF(共同字段!C8=0,"",共同字段!C8)</f>
        <v>-</v>
      </c>
      <c r="D4" s="13" t="str">
        <f>IF(共同字段!D8=0,"",共同字段!D8)</f>
        <v>目的IP地址资产类型</v>
      </c>
      <c r="E4" s="13" t="str">
        <f>IF(共同字段!E8=0,"",共同字段!E8)</f>
        <v>-</v>
      </c>
      <c r="F4" s="13" t="str">
        <f>IF(共同字段!F8=0,"",共同字段!F8)</f>
        <v>动态补全</v>
      </c>
      <c r="G4" s="62"/>
    </row>
    <row r="5" spans="1:7" ht="16.5">
      <c r="A5" s="13">
        <f>IF(共同字段!A9=0,"",共同字段!A9)</f>
        <v>8</v>
      </c>
      <c r="B5" s="13" t="str">
        <f>IF(共同字段!B9=0,"",共同字段!B9)</f>
        <v>dst_asset_value</v>
      </c>
      <c r="C5" s="13" t="str">
        <f>IF(共同字段!C9=0,"",共同字段!C9)</f>
        <v>-</v>
      </c>
      <c r="D5" s="13" t="str">
        <f>IF(共同字段!D9=0,"",共同字段!D9)</f>
        <v>目的IP地址资产价值</v>
      </c>
      <c r="E5" s="13" t="str">
        <f>IF(共同字段!E9=0,"",共同字段!E9)</f>
        <v>-</v>
      </c>
      <c r="F5" s="13" t="str">
        <f>IF(共同字段!F9=0,"",共同字段!F9)</f>
        <v>动态补全</v>
      </c>
      <c r="G5" s="62"/>
    </row>
    <row r="6" spans="1:7" ht="16.5">
      <c r="A6" s="13">
        <f>IF(共同字段!A10=0,"",共同字段!A10)</f>
        <v>9</v>
      </c>
      <c r="B6" s="13" t="str">
        <f>IF(共同字段!B10=0,"",共同字段!B10)</f>
        <v>dst_business_system</v>
      </c>
      <c r="C6" s="13" t="str">
        <f>IF(共同字段!C10=0,"",共同字段!C10)</f>
        <v>-</v>
      </c>
      <c r="D6" s="13" t="str">
        <f>IF(共同字段!D10=0,"",共同字段!D10)</f>
        <v>目的IP地址业务系统</v>
      </c>
      <c r="E6" s="13" t="str">
        <f>IF(共同字段!E10=0,"",共同字段!E10)</f>
        <v>-</v>
      </c>
      <c r="F6" s="13" t="str">
        <f>IF(共同字段!F10=0,"",共同字段!F10)</f>
        <v>动态补全</v>
      </c>
      <c r="G6" s="62"/>
    </row>
    <row r="7" spans="1:7" ht="16.5">
      <c r="A7" s="13">
        <f>IF(共同字段!A11=0,"",共同字段!A11)</f>
        <v>10</v>
      </c>
      <c r="B7" s="13" t="str">
        <f>IF(共同字段!B11=0,"",共同字段!B11)</f>
        <v>dst_city</v>
      </c>
      <c r="C7" s="13" t="str">
        <f>IF(共同字段!C11=0,"",共同字段!C11)</f>
        <v>-</v>
      </c>
      <c r="D7" s="13" t="str">
        <f>IF(共同字段!D11=0,"",共同字段!D11)</f>
        <v>目的IP地址所属市</v>
      </c>
      <c r="E7" s="13" t="str">
        <f>IF(共同字段!E11=0,"",共同字段!E11)</f>
        <v>-</v>
      </c>
      <c r="F7" s="13" t="str">
        <f>IF(共同字段!F11=0,"",共同字段!F11)</f>
        <v>动态补全</v>
      </c>
      <c r="G7" s="62"/>
    </row>
    <row r="8" spans="1:7" ht="16.5">
      <c r="A8" s="13">
        <f>IF(共同字段!A12=0,"",共同字段!A12)</f>
        <v>11</v>
      </c>
      <c r="B8" s="13" t="str">
        <f>IF(共同字段!B12=0,"",共同字段!B12)</f>
        <v>dst_country</v>
      </c>
      <c r="C8" s="13" t="str">
        <f>IF(共同字段!C12=0,"",共同字段!C12)</f>
        <v>-</v>
      </c>
      <c r="D8" s="13" t="str">
        <f>IF(共同字段!D12=0,"",共同字段!D12)</f>
        <v>目的IP地址所属国家</v>
      </c>
      <c r="E8" s="13" t="str">
        <f>IF(共同字段!E12=0,"",共同字段!E12)</f>
        <v>-</v>
      </c>
      <c r="F8" s="13" t="str">
        <f>IF(共同字段!F12=0,"",共同字段!F12)</f>
        <v>动态补全</v>
      </c>
      <c r="G8" s="62"/>
    </row>
    <row r="9" spans="1:7" ht="16.5">
      <c r="A9" s="13">
        <f>IF(共同字段!A13=0,"",共同字段!A13)</f>
        <v>12</v>
      </c>
      <c r="B9" s="13" t="str">
        <f>IF(共同字段!B13=0,"",共同字段!B13)</f>
        <v>dst_ip</v>
      </c>
      <c r="C9" s="13" t="str">
        <f>IF(共同字段!C13=0,"",共同字段!C13)</f>
        <v>-</v>
      </c>
      <c r="D9" s="13" t="str">
        <f>IF(共同字段!D13=0,"",共同字段!D13)</f>
        <v>目的IP地址</v>
      </c>
      <c r="E9" s="13" t="str">
        <f>IF(共同字段!E13=0,"",共同字段!E13)</f>
        <v>-</v>
      </c>
      <c r="F9" s="13" t="str">
        <f>IF(共同字段!F13=0,"",共同字段!F13)</f>
        <v>动态补全</v>
      </c>
      <c r="G9" s="62"/>
    </row>
    <row r="10" spans="1:7" ht="16.5">
      <c r="A10" s="13">
        <f>IF(共同字段!A14=0,"",共同字段!A14)</f>
        <v>13</v>
      </c>
      <c r="B10" s="13" t="str">
        <f>IF(共同字段!B14=0,"",共同字段!B14)</f>
        <v>dst_network_domain</v>
      </c>
      <c r="C10" s="13" t="str">
        <f>IF(共同字段!C14=0,"",共同字段!C14)</f>
        <v>-</v>
      </c>
      <c r="D10" s="13" t="str">
        <f>IF(共同字段!D14=0,"",共同字段!D14)</f>
        <v>目的IP地址网络域</v>
      </c>
      <c r="E10" s="13" t="str">
        <f>IF(共同字段!E14=0,"",共同字段!E14)</f>
        <v>-</v>
      </c>
      <c r="F10" s="13" t="str">
        <f>IF(共同字段!F14=0,"",共同字段!F14)</f>
        <v>动态补全</v>
      </c>
      <c r="G10" s="62"/>
    </row>
    <row r="11" spans="1:7" ht="16.5">
      <c r="A11" s="13">
        <f>IF(共同字段!A15=0,"",共同字段!A15)</f>
        <v>14</v>
      </c>
      <c r="B11" s="13" t="str">
        <f>IF(共同字段!B15=0,"",共同字段!B15)</f>
        <v>dst_owner</v>
      </c>
      <c r="C11" s="13" t="str">
        <f>IF(共同字段!C15=0,"",共同字段!C15)</f>
        <v>-</v>
      </c>
      <c r="D11" s="13" t="str">
        <f>IF(共同字段!D15=0,"",共同字段!D15)</f>
        <v>目的IP地址资产责任人</v>
      </c>
      <c r="E11" s="13" t="str">
        <f>IF(共同字段!E15=0,"",共同字段!E15)</f>
        <v>-</v>
      </c>
      <c r="F11" s="13" t="str">
        <f>IF(共同字段!F15=0,"",共同字段!F15)</f>
        <v>动态补全</v>
      </c>
      <c r="G11" s="62"/>
    </row>
    <row r="12" spans="1:7" ht="16.5">
      <c r="A12" s="13">
        <f>IF(共同字段!A16=0,"",共同字段!A16)</f>
        <v>15</v>
      </c>
      <c r="B12" s="13" t="str">
        <f>IF(共同字段!B16=0,"",共同字段!B16)</f>
        <v>dst_port</v>
      </c>
      <c r="C12" s="13" t="str">
        <f>IF(共同字段!C16=0,"",共同字段!C16)</f>
        <v>-</v>
      </c>
      <c r="D12" s="13" t="str">
        <f>IF(共同字段!D16=0,"",共同字段!D16)</f>
        <v>目的IP地址端口</v>
      </c>
      <c r="E12" s="13" t="str">
        <f>IF(共同字段!E16=0,"",共同字段!E16)</f>
        <v>-</v>
      </c>
      <c r="F12" s="13" t="str">
        <f>IF(共同字段!F16=0,"",共同字段!F16)</f>
        <v>动态补全</v>
      </c>
      <c r="G12" s="62"/>
    </row>
    <row r="13" spans="1:7" ht="16.5">
      <c r="A13" s="13">
        <f>IF(共同字段!A17=0,"",共同字段!A17)</f>
        <v>16</v>
      </c>
      <c r="B13" s="13" t="str">
        <f>IF(共同字段!B17=0,"",共同字段!B17)</f>
        <v>dst_province</v>
      </c>
      <c r="C13" s="13" t="str">
        <f>IF(共同字段!C17=0,"",共同字段!C17)</f>
        <v>-</v>
      </c>
      <c r="D13" s="13" t="str">
        <f>IF(共同字段!D17=0,"",共同字段!D17)</f>
        <v>目的IP地址所属省份</v>
      </c>
      <c r="E13" s="13" t="str">
        <f>IF(共同字段!E17=0,"",共同字段!E17)</f>
        <v>-</v>
      </c>
      <c r="F13" s="13" t="str">
        <f>IF(共同字段!F17=0,"",共同字段!F17)</f>
        <v>动态补全</v>
      </c>
      <c r="G13" s="62"/>
    </row>
    <row r="14" spans="1:7" ht="16.5">
      <c r="A14" s="13">
        <f>IF(共同字段!A27=0,"",共同字段!A27)</f>
        <v>26</v>
      </c>
      <c r="B14" s="13" t="str">
        <f>IF(共同字段!B27=0,"",共同字段!B27)</f>
        <v>id</v>
      </c>
      <c r="C14" s="13" t="str">
        <f>IF(共同字段!C27=0,"",共同字段!C27)</f>
        <v>-</v>
      </c>
      <c r="D14" s="13" t="str">
        <f>IF(共同字段!D27=0,"",共同字段!D27)</f>
        <v>日志编号</v>
      </c>
      <c r="E14" s="13" t="str">
        <f>IF(共同字段!E27=0,"",共同字段!E27)</f>
        <v>-</v>
      </c>
      <c r="F14" s="13" t="str">
        <f>IF(共同字段!F27=0,"",共同字段!F27)</f>
        <v/>
      </c>
      <c r="G14" s="62"/>
    </row>
    <row r="15" spans="1:7" ht="16.5">
      <c r="A15" s="13">
        <f>IF(共同字段!A29=0,"",共同字段!A29)</f>
        <v>28</v>
      </c>
      <c r="B15" s="13" t="str">
        <f>IF(共同字段!B29=0,"",共同字段!B29)</f>
        <v>severity</v>
      </c>
      <c r="C15" s="13" t="str">
        <f>IF(共同字段!C29=0,"",共同字段!C29)</f>
        <v>-</v>
      </c>
      <c r="D15" s="13" t="str">
        <f>IF(共同字段!D29=0,"",共同字段!D29)</f>
        <v>威胁等级</v>
      </c>
      <c r="E15" s="13" t="str">
        <f>IF(共同字段!E29=0,"",共同字段!E29)</f>
        <v>-</v>
      </c>
      <c r="F15" s="13" t="str">
        <f>IF(共同字段!F29=0,"",共同字段!F29)</f>
        <v>静态补全</v>
      </c>
      <c r="G15" s="62"/>
    </row>
    <row r="16" spans="1:7" ht="16.5">
      <c r="A16" s="13">
        <f>IF(共同字段!A31=0,"",共同字段!A31)</f>
        <v>30</v>
      </c>
      <c r="B16" s="13" t="str">
        <f>IF(共同字段!B31=0,"",共同字段!B31)</f>
        <v>src_asset_name</v>
      </c>
      <c r="C16" s="13" t="str">
        <f>IF(共同字段!C31=0,"",共同字段!C31)</f>
        <v>-</v>
      </c>
      <c r="D16" s="13" t="str">
        <f>IF(共同字段!D31=0,"",共同字段!D31)</f>
        <v>来源IP地址资产名</v>
      </c>
      <c r="E16" s="13" t="str">
        <f>IF(共同字段!E31=0,"",共同字段!E31)</f>
        <v>-</v>
      </c>
      <c r="F16" s="13" t="str">
        <f>IF(共同字段!F31=0,"",共同字段!F31)</f>
        <v>动态补全</v>
      </c>
      <c r="G16" s="62"/>
    </row>
    <row r="17" spans="1:7" ht="16.5">
      <c r="A17" s="13">
        <f>IF(共同字段!A32=0,"",共同字段!A32)</f>
        <v>31</v>
      </c>
      <c r="B17" s="13" t="str">
        <f>IF(共同字段!B32=0,"",共同字段!B32)</f>
        <v>src_asset_type</v>
      </c>
      <c r="C17" s="13" t="str">
        <f>IF(共同字段!C32=0,"",共同字段!C32)</f>
        <v>-</v>
      </c>
      <c r="D17" s="13" t="str">
        <f>IF(共同字段!D32=0,"",共同字段!D32)</f>
        <v>来源IP地址资产类型</v>
      </c>
      <c r="E17" s="13" t="str">
        <f>IF(共同字段!E32=0,"",共同字段!E32)</f>
        <v>-</v>
      </c>
      <c r="F17" s="13" t="str">
        <f>IF(共同字段!F32=0,"",共同字段!F32)</f>
        <v>动态补全</v>
      </c>
      <c r="G17" s="62"/>
    </row>
    <row r="18" spans="1:7" ht="16.5">
      <c r="A18" s="13">
        <f>IF(共同字段!A33=0,"",共同字段!A33)</f>
        <v>32</v>
      </c>
      <c r="B18" s="13" t="str">
        <f>IF(共同字段!B33=0,"",共同字段!B33)</f>
        <v>src_asset_value</v>
      </c>
      <c r="C18" s="13" t="str">
        <f>IF(共同字段!C33=0,"",共同字段!C33)</f>
        <v>-</v>
      </c>
      <c r="D18" s="13" t="str">
        <f>IF(共同字段!D33=0,"",共同字段!D33)</f>
        <v>来源IP地址资产价值</v>
      </c>
      <c r="E18" s="13" t="str">
        <f>IF(共同字段!E33=0,"",共同字段!E33)</f>
        <v>-</v>
      </c>
      <c r="F18" s="13" t="str">
        <f>IF(共同字段!F33=0,"",共同字段!F33)</f>
        <v>动态补全</v>
      </c>
      <c r="G18" s="62"/>
    </row>
    <row r="19" spans="1:7" ht="16.5">
      <c r="A19" s="13">
        <f>IF(共同字段!A34=0,"",共同字段!A34)</f>
        <v>33</v>
      </c>
      <c r="B19" s="13" t="str">
        <f>IF(共同字段!B34=0,"",共同字段!B34)</f>
        <v>src_business_system</v>
      </c>
      <c r="C19" s="13" t="str">
        <f>IF(共同字段!C34=0,"",共同字段!C34)</f>
        <v>-</v>
      </c>
      <c r="D19" s="13" t="str">
        <f>IF(共同字段!D34=0,"",共同字段!D34)</f>
        <v>来源IP地址业务系统</v>
      </c>
      <c r="E19" s="13" t="str">
        <f>IF(共同字段!E34=0,"",共同字段!E34)</f>
        <v>-</v>
      </c>
      <c r="F19" s="13" t="str">
        <f>IF(共同字段!F34=0,"",共同字段!F34)</f>
        <v>动态补全</v>
      </c>
      <c r="G19" s="62"/>
    </row>
    <row r="20" spans="1:7" ht="16.5">
      <c r="A20" s="13">
        <f>IF(共同字段!A35=0,"",共同字段!A35)</f>
        <v>34</v>
      </c>
      <c r="B20" s="13" t="str">
        <f>IF(共同字段!B35=0,"",共同字段!B35)</f>
        <v>src_city</v>
      </c>
      <c r="C20" s="13" t="str">
        <f>IF(共同字段!C35=0,"",共同字段!C35)</f>
        <v>-</v>
      </c>
      <c r="D20" s="13" t="str">
        <f>IF(共同字段!D35=0,"",共同字段!D35)</f>
        <v>来源IP地址所属市</v>
      </c>
      <c r="E20" s="13" t="str">
        <f>IF(共同字段!E35=0,"",共同字段!E35)</f>
        <v>-</v>
      </c>
      <c r="F20" s="13" t="str">
        <f>IF(共同字段!F35=0,"",共同字段!F35)</f>
        <v>动态补全</v>
      </c>
      <c r="G20" s="62"/>
    </row>
    <row r="21" spans="1:7" ht="16.5">
      <c r="A21" s="13">
        <f>IF(共同字段!A36=0,"",共同字段!A36)</f>
        <v>35</v>
      </c>
      <c r="B21" s="13" t="str">
        <f>IF(共同字段!B36=0,"",共同字段!B36)</f>
        <v>src_country</v>
      </c>
      <c r="C21" s="13" t="str">
        <f>IF(共同字段!C36=0,"",共同字段!C36)</f>
        <v>-</v>
      </c>
      <c r="D21" s="13" t="str">
        <f>IF(共同字段!D36=0,"",共同字段!D36)</f>
        <v>来源IP地址所属国家</v>
      </c>
      <c r="E21" s="13" t="str">
        <f>IF(共同字段!E36=0,"",共同字段!E36)</f>
        <v>-</v>
      </c>
      <c r="F21" s="13" t="str">
        <f>IF(共同字段!F36=0,"",共同字段!F36)</f>
        <v>动态补全</v>
      </c>
      <c r="G21" s="62"/>
    </row>
    <row r="22" spans="1:7" ht="16.5">
      <c r="A22" s="13">
        <f>IF(共同字段!A37=0,"",共同字段!A37)</f>
        <v>36</v>
      </c>
      <c r="B22" s="13" t="str">
        <f>IF(共同字段!B37=0,"",共同字段!B37)</f>
        <v>src_ip</v>
      </c>
      <c r="C22" s="13" t="str">
        <f>IF(共同字段!C37=0,"",共同字段!C37)</f>
        <v>-</v>
      </c>
      <c r="D22" s="13" t="str">
        <f>IF(共同字段!D37=0,"",共同字段!D37)</f>
        <v>来源IP地址</v>
      </c>
      <c r="E22" s="13" t="str">
        <f>IF(共同字段!E37=0,"",共同字段!E37)</f>
        <v>-</v>
      </c>
      <c r="F22" s="13" t="str">
        <f>IF(共同字段!F37=0,"",共同字段!F37)</f>
        <v>动态补全</v>
      </c>
      <c r="G22" s="62"/>
    </row>
    <row r="23" spans="1:7" ht="16.5">
      <c r="A23" s="13">
        <f>IF(共同字段!A38=0,"",共同字段!A38)</f>
        <v>37</v>
      </c>
      <c r="B23" s="13" t="str">
        <f>IF(共同字段!B38=0,"",共同字段!B38)</f>
        <v>src_network_domain</v>
      </c>
      <c r="C23" s="13" t="str">
        <f>IF(共同字段!C38=0,"",共同字段!C38)</f>
        <v>-</v>
      </c>
      <c r="D23" s="13" t="str">
        <f>IF(共同字段!D38=0,"",共同字段!D38)</f>
        <v>来源IP地址网络域</v>
      </c>
      <c r="E23" s="13" t="str">
        <f>IF(共同字段!E38=0,"",共同字段!E38)</f>
        <v>-</v>
      </c>
      <c r="F23" s="13" t="str">
        <f>IF(共同字段!F38=0,"",共同字段!F38)</f>
        <v>动态补全</v>
      </c>
      <c r="G23" s="62"/>
    </row>
    <row r="24" spans="1:7" ht="16.5">
      <c r="A24" s="13">
        <f>IF(共同字段!A39=0,"",共同字段!A39)</f>
        <v>38</v>
      </c>
      <c r="B24" s="13" t="str">
        <f>IF(共同字段!B39=0,"",共同字段!B39)</f>
        <v>src_owner</v>
      </c>
      <c r="C24" s="13" t="str">
        <f>IF(共同字段!C39=0,"",共同字段!C39)</f>
        <v>-</v>
      </c>
      <c r="D24" s="13" t="str">
        <f>IF(共同字段!D39=0,"",共同字段!D39)</f>
        <v>来源IP地址资产责任人</v>
      </c>
      <c r="E24" s="13" t="str">
        <f>IF(共同字段!E39=0,"",共同字段!E39)</f>
        <v>-</v>
      </c>
      <c r="F24" s="13" t="str">
        <f>IF(共同字段!F39=0,"",共同字段!F39)</f>
        <v>动态补全</v>
      </c>
      <c r="G24" s="62"/>
    </row>
    <row r="25" spans="1:7" ht="16.5">
      <c r="A25" s="13">
        <f>IF(共同字段!A40=0,"",共同字段!A40)</f>
        <v>39</v>
      </c>
      <c r="B25" s="13" t="str">
        <f>IF(共同字段!B40=0,"",共同字段!B40)</f>
        <v>src_port</v>
      </c>
      <c r="C25" s="13" t="str">
        <f>IF(共同字段!C40=0,"",共同字段!C40)</f>
        <v>-</v>
      </c>
      <c r="D25" s="13" t="str">
        <f>IF(共同字段!D40=0,"",共同字段!D40)</f>
        <v>来源IP地址端口</v>
      </c>
      <c r="E25" s="13" t="str">
        <f>IF(共同字段!E40=0,"",共同字段!E40)</f>
        <v>-</v>
      </c>
      <c r="F25" s="13" t="str">
        <f>IF(共同字段!F40=0,"",共同字段!F40)</f>
        <v>动态补全</v>
      </c>
      <c r="G25" s="62"/>
    </row>
    <row r="26" spans="1:7" ht="16.5">
      <c r="A26" s="13">
        <f>IF(共同字段!A41=0,"",共同字段!A41)</f>
        <v>40</v>
      </c>
      <c r="B26" s="13" t="str">
        <f>IF(共同字段!B41=0,"",共同字段!B41)</f>
        <v>src_province</v>
      </c>
      <c r="C26" s="13" t="str">
        <f>IF(共同字段!C41=0,"",共同字段!C41)</f>
        <v>-</v>
      </c>
      <c r="D26" s="13" t="str">
        <f>IF(共同字段!D41=0,"",共同字段!D41)</f>
        <v>来源IP地址所属省份</v>
      </c>
      <c r="E26" s="13" t="str">
        <f>IF(共同字段!E41=0,"",共同字段!E41)</f>
        <v>-</v>
      </c>
      <c r="F26" s="13" t="str">
        <f>IF(共同字段!F41=0,"",共同字段!F41)</f>
        <v>动态补全</v>
      </c>
      <c r="G26" s="62"/>
    </row>
    <row r="27" spans="1:7" ht="16.5">
      <c r="A27" s="13">
        <f>IF(共同字段!A43=0,"",共同字段!A43)</f>
        <v>42</v>
      </c>
      <c r="B27" s="13" t="str">
        <f>IF(共同字段!B43=0,"",共同字段!B43)</f>
        <v>vendor</v>
      </c>
      <c r="C27" s="13" t="str">
        <f>IF(共同字段!C43=0,"",共同字段!C43)</f>
        <v>-</v>
      </c>
      <c r="D27" s="13" t="str">
        <f>IF(共同字段!D43=0,"",共同字段!D43)</f>
        <v>厂商</v>
      </c>
      <c r="E27" s="13" t="str">
        <f>IF(共同字段!E43=0,"",共同字段!E43)</f>
        <v>-</v>
      </c>
      <c r="F27" s="13" t="str">
        <f>IF(共同字段!F43=0,"",共同字段!F43)</f>
        <v>静/动态补全</v>
      </c>
      <c r="G27" s="62"/>
    </row>
    <row r="28" spans="1:7" ht="16.5" customHeight="1">
      <c r="A28" s="13">
        <f>IF(共同字段!A45=0,"",共同字段!A45)</f>
        <v>44</v>
      </c>
      <c r="B28" s="13" t="str">
        <f>IF(共同字段!B45=0,"",共同字段!B45)</f>
        <v>src_asset_dept</v>
      </c>
      <c r="C28" s="13" t="str">
        <f>IF(共同字段!C45=0,"",共同字段!C45)</f>
        <v>-</v>
      </c>
      <c r="D28" s="13" t="str">
        <f>IF(共同字段!D45=0,"",共同字段!D45)</f>
        <v>来源IP地址资产所属部门名称</v>
      </c>
      <c r="E28" s="13" t="str">
        <f>IF(共同字段!E45=0,"",共同字段!E45)</f>
        <v>-</v>
      </c>
      <c r="F28" s="13" t="str">
        <f>IF(共同字段!F45=0,"",共同字段!F45)</f>
        <v>动态补全</v>
      </c>
      <c r="G28" s="14"/>
    </row>
    <row r="29" spans="1:7" ht="16.5" customHeight="1">
      <c r="A29" s="13">
        <f>IF(共同字段!A46=0,"",共同字段!A46)</f>
        <v>45</v>
      </c>
      <c r="B29" s="13" t="str">
        <f>IF(共同字段!B46=0,"",共同字段!B46)</f>
        <v>dst_asset_dept</v>
      </c>
      <c r="C29" s="13" t="str">
        <f>IF(共同字段!C46=0,"",共同字段!C46)</f>
        <v>-</v>
      </c>
      <c r="D29" s="13" t="str">
        <f>IF(共同字段!D46=0,"",共同字段!D46)</f>
        <v>目的IP地址资产所属部门名称</v>
      </c>
      <c r="E29" s="13" t="str">
        <f>IF(共同字段!E46=0,"",共同字段!E46)</f>
        <v>-</v>
      </c>
      <c r="F29" s="13" t="str">
        <f>IF(共同字段!F46=0,"",共同字段!F46)</f>
        <v>动态补全</v>
      </c>
      <c r="G29" s="14"/>
    </row>
    <row r="30" spans="1:7" ht="16.5">
      <c r="A30" s="15">
        <v>1</v>
      </c>
      <c r="B30" s="15" t="s">
        <v>316</v>
      </c>
      <c r="C30" s="15" t="s">
        <v>5</v>
      </c>
      <c r="D30" s="15" t="s">
        <v>317</v>
      </c>
      <c r="E30" s="15" t="s">
        <v>5</v>
      </c>
      <c r="F30" s="15"/>
      <c r="G30" s="16"/>
    </row>
    <row r="31" spans="1:7" ht="16.5">
      <c r="A31" s="15">
        <v>2</v>
      </c>
      <c r="B31" s="15" t="s">
        <v>299</v>
      </c>
      <c r="C31" s="15" t="s">
        <v>5</v>
      </c>
      <c r="D31" s="15" t="s">
        <v>300</v>
      </c>
      <c r="E31" s="15" t="s">
        <v>5</v>
      </c>
      <c r="F31" s="15"/>
      <c r="G31" s="16"/>
    </row>
    <row r="32" spans="1:7" ht="16.5">
      <c r="A32" s="15">
        <v>3</v>
      </c>
      <c r="B32" s="15" t="s">
        <v>910</v>
      </c>
      <c r="C32" s="15" t="s">
        <v>5</v>
      </c>
      <c r="D32" s="15" t="s">
        <v>911</v>
      </c>
      <c r="E32" s="15" t="s">
        <v>5</v>
      </c>
      <c r="F32" s="15"/>
      <c r="G32" s="16"/>
    </row>
    <row r="33" spans="1:7" ht="16.5">
      <c r="A33" s="15">
        <v>4</v>
      </c>
      <c r="B33" s="15" t="s">
        <v>912</v>
      </c>
      <c r="C33" s="15" t="s">
        <v>5</v>
      </c>
      <c r="D33" s="15" t="s">
        <v>913</v>
      </c>
      <c r="E33" s="15" t="s">
        <v>5</v>
      </c>
      <c r="F33" s="15"/>
      <c r="G33" s="16"/>
    </row>
    <row r="34" spans="1:7" ht="16.5">
      <c r="A34" s="15">
        <v>5</v>
      </c>
      <c r="B34" s="17" t="s">
        <v>914</v>
      </c>
      <c r="C34" s="17" t="s">
        <v>5</v>
      </c>
      <c r="D34" s="17" t="s">
        <v>915</v>
      </c>
      <c r="E34" s="17" t="s">
        <v>5</v>
      </c>
      <c r="F34" s="17" t="s">
        <v>412</v>
      </c>
      <c r="G34" s="16"/>
    </row>
    <row r="35" spans="1:7" ht="16.5">
      <c r="A35" s="15">
        <v>6</v>
      </c>
      <c r="B35" s="15" t="s">
        <v>340</v>
      </c>
      <c r="C35" s="15" t="s">
        <v>5</v>
      </c>
      <c r="D35" s="15" t="s">
        <v>341</v>
      </c>
      <c r="E35" s="15" t="s">
        <v>5</v>
      </c>
      <c r="F35" s="15"/>
      <c r="G35" s="16"/>
    </row>
    <row r="36" spans="1:7" ht="16.5">
      <c r="A36" s="15">
        <v>7</v>
      </c>
      <c r="B36" s="15" t="s">
        <v>916</v>
      </c>
      <c r="C36" s="15" t="s">
        <v>5</v>
      </c>
      <c r="D36" s="15" t="s">
        <v>917</v>
      </c>
      <c r="E36" s="15" t="s">
        <v>5</v>
      </c>
      <c r="F36" s="15"/>
      <c r="G36" s="16"/>
    </row>
    <row r="37" spans="1:7" ht="16.5">
      <c r="A37" s="15">
        <v>8</v>
      </c>
      <c r="B37" s="15" t="s">
        <v>918</v>
      </c>
      <c r="C37" s="15" t="s">
        <v>5</v>
      </c>
      <c r="D37" s="15" t="s">
        <v>919</v>
      </c>
      <c r="E37" s="15" t="s">
        <v>5</v>
      </c>
      <c r="F37" s="15"/>
      <c r="G37" s="16"/>
    </row>
    <row r="38" spans="1:7" ht="16.5">
      <c r="A38" s="15">
        <v>9</v>
      </c>
      <c r="B38" s="15" t="s">
        <v>920</v>
      </c>
      <c r="C38" s="15" t="s">
        <v>5</v>
      </c>
      <c r="D38" s="15" t="s">
        <v>921</v>
      </c>
      <c r="E38" s="15" t="s">
        <v>5</v>
      </c>
      <c r="F38" s="15"/>
      <c r="G38" s="16"/>
    </row>
    <row r="39" spans="1:7" ht="16.5">
      <c r="A39" s="15">
        <v>10</v>
      </c>
      <c r="B39" s="15" t="s">
        <v>922</v>
      </c>
      <c r="C39" s="15" t="s">
        <v>5</v>
      </c>
      <c r="D39" s="15" t="s">
        <v>923</v>
      </c>
      <c r="E39" s="15" t="s">
        <v>5</v>
      </c>
      <c r="F39" s="15"/>
      <c r="G39" s="16"/>
    </row>
    <row r="40" spans="1:7" ht="16.5">
      <c r="A40" s="15">
        <v>11</v>
      </c>
      <c r="B40" s="15" t="s">
        <v>924</v>
      </c>
      <c r="C40" s="15" t="s">
        <v>5</v>
      </c>
      <c r="D40" s="15" t="s">
        <v>925</v>
      </c>
      <c r="E40" s="15" t="s">
        <v>5</v>
      </c>
      <c r="F40" s="15"/>
      <c r="G40" s="16"/>
    </row>
    <row r="41" spans="1:7" ht="16.5">
      <c r="A41" s="15">
        <v>12</v>
      </c>
      <c r="B41" s="15" t="s">
        <v>926</v>
      </c>
      <c r="C41" s="15" t="s">
        <v>5</v>
      </c>
      <c r="D41" s="15" t="s">
        <v>927</v>
      </c>
      <c r="E41" s="15" t="s">
        <v>5</v>
      </c>
      <c r="F41" s="15"/>
      <c r="G41" s="16"/>
    </row>
    <row r="42" spans="1:7" ht="16.5">
      <c r="A42" s="15">
        <v>13</v>
      </c>
      <c r="B42" s="15" t="s">
        <v>346</v>
      </c>
      <c r="C42" s="15" t="s">
        <v>5</v>
      </c>
      <c r="D42" s="15" t="s">
        <v>346</v>
      </c>
      <c r="E42" s="15" t="s">
        <v>5</v>
      </c>
      <c r="F42" s="15"/>
      <c r="G42" s="16"/>
    </row>
    <row r="43" spans="1:7" ht="16.5">
      <c r="A43" s="15">
        <v>14</v>
      </c>
      <c r="B43" s="15" t="s">
        <v>301</v>
      </c>
      <c r="C43" s="15" t="s">
        <v>5</v>
      </c>
      <c r="D43" s="15" t="s">
        <v>301</v>
      </c>
      <c r="E43" s="15" t="s">
        <v>5</v>
      </c>
      <c r="F43" s="15"/>
      <c r="G43" s="16"/>
    </row>
    <row r="44" spans="1:7" ht="16.5">
      <c r="A44" s="15">
        <v>15</v>
      </c>
      <c r="B44" s="15" t="s">
        <v>352</v>
      </c>
      <c r="C44" s="15" t="s">
        <v>5</v>
      </c>
      <c r="D44" s="15" t="s">
        <v>352</v>
      </c>
      <c r="E44" s="15" t="s">
        <v>5</v>
      </c>
      <c r="F44" s="15"/>
      <c r="G44" s="16"/>
    </row>
    <row r="45" spans="1:7" ht="16.5">
      <c r="A45" s="15">
        <v>16</v>
      </c>
      <c r="B45" s="15" t="s">
        <v>928</v>
      </c>
      <c r="C45" s="15" t="s">
        <v>5</v>
      </c>
      <c r="D45" s="15" t="s">
        <v>929</v>
      </c>
      <c r="E45" s="15" t="s">
        <v>5</v>
      </c>
      <c r="F45" s="15"/>
      <c r="G45" s="16"/>
    </row>
    <row r="46" spans="1:7" ht="16.5">
      <c r="A46" s="15">
        <v>17</v>
      </c>
      <c r="B46" s="15" t="s">
        <v>930</v>
      </c>
      <c r="C46" s="15" t="s">
        <v>5</v>
      </c>
      <c r="D46" s="15" t="s">
        <v>931</v>
      </c>
      <c r="E46" s="15" t="s">
        <v>5</v>
      </c>
      <c r="F46" s="15"/>
      <c r="G46" s="16"/>
    </row>
    <row r="47" spans="1:7" ht="16.5">
      <c r="A47" s="15">
        <v>18</v>
      </c>
      <c r="B47" s="15" t="s">
        <v>932</v>
      </c>
      <c r="C47" s="15" t="s">
        <v>5</v>
      </c>
      <c r="D47" s="15" t="s">
        <v>529</v>
      </c>
      <c r="E47" s="15" t="s">
        <v>5</v>
      </c>
      <c r="F47" s="15"/>
      <c r="G47" s="16"/>
    </row>
    <row r="48" spans="1:7" ht="16.5">
      <c r="A48" s="15">
        <v>19</v>
      </c>
      <c r="B48" s="15" t="s">
        <v>933</v>
      </c>
      <c r="C48" s="15" t="s">
        <v>5</v>
      </c>
      <c r="D48" s="15" t="s">
        <v>934</v>
      </c>
      <c r="E48" s="15" t="s">
        <v>5</v>
      </c>
      <c r="F48" s="15"/>
      <c r="G48" s="16"/>
    </row>
    <row r="49" spans="1:7" ht="16.5">
      <c r="A49" s="15">
        <v>20</v>
      </c>
      <c r="B49" s="15" t="s">
        <v>935</v>
      </c>
      <c r="C49" s="15" t="s">
        <v>5</v>
      </c>
      <c r="D49" s="15" t="s">
        <v>936</v>
      </c>
      <c r="E49" s="15" t="s">
        <v>5</v>
      </c>
      <c r="F49" s="15"/>
      <c r="G49" s="16"/>
    </row>
    <row r="50" spans="1:7" ht="16.5">
      <c r="A50" s="15">
        <v>21</v>
      </c>
      <c r="B50" s="15" t="s">
        <v>937</v>
      </c>
      <c r="C50" s="15" t="s">
        <v>5</v>
      </c>
      <c r="D50" s="15" t="s">
        <v>938</v>
      </c>
      <c r="E50" s="15" t="s">
        <v>5</v>
      </c>
      <c r="F50" s="15"/>
      <c r="G50" s="16"/>
    </row>
    <row r="51" spans="1:7" ht="16.5">
      <c r="A51" s="15">
        <v>22</v>
      </c>
      <c r="B51" s="15" t="s">
        <v>939</v>
      </c>
      <c r="C51" s="15" t="s">
        <v>5</v>
      </c>
      <c r="D51" s="15" t="s">
        <v>940</v>
      </c>
      <c r="E51" s="15" t="s">
        <v>5</v>
      </c>
      <c r="F51" s="15"/>
      <c r="G51" s="16"/>
    </row>
    <row r="52" spans="1:7" ht="16.5">
      <c r="A52" s="15">
        <v>23</v>
      </c>
      <c r="B52" s="15" t="s">
        <v>941</v>
      </c>
      <c r="C52" s="15" t="s">
        <v>5</v>
      </c>
      <c r="D52" s="15" t="s">
        <v>942</v>
      </c>
      <c r="E52" s="15" t="s">
        <v>5</v>
      </c>
      <c r="F52" s="15"/>
      <c r="G52" s="16"/>
    </row>
    <row r="53" spans="1:7" ht="16.5">
      <c r="A53" s="15">
        <v>24</v>
      </c>
      <c r="B53" s="15" t="s">
        <v>943</v>
      </c>
      <c r="C53" s="15" t="s">
        <v>5</v>
      </c>
      <c r="D53" s="15" t="s">
        <v>944</v>
      </c>
      <c r="E53" s="15" t="s">
        <v>5</v>
      </c>
      <c r="F53" s="15"/>
      <c r="G53" s="16"/>
    </row>
    <row r="54" spans="1:7" ht="16.5">
      <c r="A54" s="15">
        <v>25</v>
      </c>
      <c r="B54" s="15" t="s">
        <v>601</v>
      </c>
      <c r="C54" s="15" t="s">
        <v>5</v>
      </c>
      <c r="D54" s="15" t="s">
        <v>945</v>
      </c>
      <c r="E54" s="15" t="s">
        <v>5</v>
      </c>
      <c r="F54" s="15"/>
      <c r="G54" s="16"/>
    </row>
    <row r="55" spans="1:7" ht="16.5">
      <c r="A55" s="15">
        <v>26</v>
      </c>
      <c r="B55" s="15" t="s">
        <v>576</v>
      </c>
      <c r="C55" s="15" t="s">
        <v>5</v>
      </c>
      <c r="D55" s="15" t="s">
        <v>577</v>
      </c>
      <c r="E55" s="15" t="s">
        <v>5</v>
      </c>
      <c r="F55" s="15"/>
      <c r="G55" s="16"/>
    </row>
    <row r="56" spans="1:7" ht="16.5">
      <c r="A56" s="15">
        <v>27</v>
      </c>
      <c r="B56" s="15" t="s">
        <v>580</v>
      </c>
      <c r="C56" s="15" t="s">
        <v>5</v>
      </c>
      <c r="D56" s="15" t="s">
        <v>581</v>
      </c>
      <c r="E56" s="15" t="s">
        <v>5</v>
      </c>
      <c r="F56" s="15"/>
      <c r="G56" s="16"/>
    </row>
    <row r="57" spans="1:7" ht="16.5">
      <c r="A57" s="15">
        <v>28</v>
      </c>
      <c r="B57" s="15" t="s">
        <v>660</v>
      </c>
      <c r="C57" s="15" t="s">
        <v>5</v>
      </c>
      <c r="D57" s="15" t="s">
        <v>946</v>
      </c>
      <c r="E57" s="15" t="s">
        <v>5</v>
      </c>
      <c r="F57" s="15"/>
      <c r="G57" s="16"/>
    </row>
    <row r="58" spans="1:7" ht="16.5">
      <c r="A58" s="15">
        <v>29</v>
      </c>
      <c r="B58" s="15" t="s">
        <v>611</v>
      </c>
      <c r="C58" s="15" t="s">
        <v>5</v>
      </c>
      <c r="D58" s="15" t="s">
        <v>947</v>
      </c>
      <c r="E58" s="15" t="s">
        <v>5</v>
      </c>
      <c r="F58" s="15"/>
      <c r="G58" s="16"/>
    </row>
    <row r="59" spans="1:7" ht="16.5">
      <c r="A59" s="15">
        <v>30</v>
      </c>
      <c r="B59" s="15" t="s">
        <v>948</v>
      </c>
      <c r="C59" s="15" t="s">
        <v>5</v>
      </c>
      <c r="D59" s="15" t="s">
        <v>949</v>
      </c>
      <c r="E59" s="15" t="s">
        <v>5</v>
      </c>
      <c r="F59" s="15"/>
      <c r="G59" s="16"/>
    </row>
    <row r="60" spans="1:7" ht="16.5">
      <c r="A60" s="15">
        <v>31</v>
      </c>
      <c r="B60" s="15" t="s">
        <v>950</v>
      </c>
      <c r="C60" s="15" t="s">
        <v>5</v>
      </c>
      <c r="D60" s="15" t="s">
        <v>951</v>
      </c>
      <c r="E60" s="15" t="s">
        <v>5</v>
      </c>
      <c r="F60" s="15"/>
      <c r="G60" s="16"/>
    </row>
    <row r="61" spans="1:7" ht="16.5">
      <c r="A61" s="15">
        <v>32</v>
      </c>
      <c r="B61" s="17" t="s">
        <v>452</v>
      </c>
      <c r="C61" s="17" t="s">
        <v>5</v>
      </c>
      <c r="D61" s="17" t="s">
        <v>453</v>
      </c>
      <c r="E61" s="17" t="s">
        <v>5</v>
      </c>
      <c r="F61" s="17" t="s">
        <v>412</v>
      </c>
      <c r="G61" s="16"/>
    </row>
    <row r="62" spans="1:7" ht="16.5">
      <c r="A62" s="15">
        <v>33</v>
      </c>
      <c r="B62" s="15" t="s">
        <v>952</v>
      </c>
      <c r="C62" s="15" t="s">
        <v>5</v>
      </c>
      <c r="D62" s="15" t="s">
        <v>953</v>
      </c>
      <c r="E62" s="15" t="s">
        <v>5</v>
      </c>
      <c r="F62" s="15"/>
      <c r="G62" s="16"/>
    </row>
    <row r="63" spans="1:7" ht="16.5">
      <c r="A63" s="15">
        <v>34</v>
      </c>
      <c r="B63" s="15" t="s">
        <v>954</v>
      </c>
      <c r="C63" s="15" t="s">
        <v>5</v>
      </c>
      <c r="D63" s="15" t="s">
        <v>955</v>
      </c>
      <c r="E63" s="15" t="s">
        <v>5</v>
      </c>
      <c r="F63" s="15"/>
      <c r="G63" s="16"/>
    </row>
    <row r="64" spans="1:7" ht="16.5">
      <c r="A64" s="15">
        <v>35</v>
      </c>
      <c r="B64" s="15" t="s">
        <v>956</v>
      </c>
      <c r="C64" s="15" t="s">
        <v>5</v>
      </c>
      <c r="D64" s="15" t="s">
        <v>957</v>
      </c>
      <c r="E64" s="15" t="s">
        <v>5</v>
      </c>
      <c r="F64" s="15"/>
      <c r="G64" s="16"/>
    </row>
    <row r="65" spans="1:7" ht="16.5">
      <c r="A65" s="15">
        <v>36</v>
      </c>
      <c r="B65" s="15" t="s">
        <v>958</v>
      </c>
      <c r="C65" s="15" t="s">
        <v>5</v>
      </c>
      <c r="D65" s="15" t="s">
        <v>959</v>
      </c>
      <c r="E65" s="15" t="s">
        <v>5</v>
      </c>
      <c r="F65" s="15"/>
      <c r="G65" s="16"/>
    </row>
    <row r="66" spans="1:7" ht="16.5">
      <c r="A66" s="15">
        <v>37</v>
      </c>
      <c r="B66" s="15" t="s">
        <v>960</v>
      </c>
      <c r="C66" s="15" t="s">
        <v>5</v>
      </c>
      <c r="D66" s="15" t="s">
        <v>961</v>
      </c>
      <c r="E66" s="15" t="s">
        <v>5</v>
      </c>
      <c r="F66" s="15"/>
      <c r="G66" s="16"/>
    </row>
    <row r="67" spans="1:7" ht="16.5">
      <c r="A67" s="15">
        <v>38</v>
      </c>
      <c r="B67" s="15" t="s">
        <v>962</v>
      </c>
      <c r="C67" s="15" t="s">
        <v>5</v>
      </c>
      <c r="D67" s="15" t="s">
        <v>963</v>
      </c>
      <c r="E67" s="15" t="s">
        <v>5</v>
      </c>
      <c r="F67" s="15"/>
      <c r="G67" s="16"/>
    </row>
    <row r="68" spans="1:7" ht="16.5">
      <c r="A68" s="15">
        <v>39</v>
      </c>
      <c r="B68" s="15" t="s">
        <v>964</v>
      </c>
      <c r="C68" s="15" t="s">
        <v>5</v>
      </c>
      <c r="D68" s="15" t="s">
        <v>965</v>
      </c>
      <c r="E68" s="15" t="s">
        <v>5</v>
      </c>
      <c r="F68" s="15"/>
      <c r="G68" s="16"/>
    </row>
    <row r="69" spans="1:7" ht="16.5">
      <c r="A69" s="15">
        <v>40</v>
      </c>
      <c r="B69" s="15" t="s">
        <v>966</v>
      </c>
      <c r="C69" s="15" t="s">
        <v>5</v>
      </c>
      <c r="D69" s="15" t="s">
        <v>967</v>
      </c>
      <c r="E69" s="15" t="s">
        <v>5</v>
      </c>
      <c r="F69" s="15"/>
      <c r="G69" s="16"/>
    </row>
    <row r="70" spans="1:7" ht="16.5">
      <c r="A70" s="15">
        <v>41</v>
      </c>
      <c r="B70" s="15" t="s">
        <v>968</v>
      </c>
      <c r="C70" s="15" t="s">
        <v>5</v>
      </c>
      <c r="D70" s="15" t="s">
        <v>969</v>
      </c>
      <c r="E70" s="15" t="s">
        <v>5</v>
      </c>
      <c r="F70" s="15"/>
      <c r="G70" s="16"/>
    </row>
    <row r="71" spans="1:7" ht="16.5">
      <c r="A71" s="15">
        <v>42</v>
      </c>
      <c r="B71" s="15" t="s">
        <v>970</v>
      </c>
      <c r="C71" s="15" t="s">
        <v>5</v>
      </c>
      <c r="D71" s="15" t="s">
        <v>971</v>
      </c>
      <c r="E71" s="15" t="s">
        <v>5</v>
      </c>
      <c r="F71" s="15"/>
      <c r="G71" s="16"/>
    </row>
    <row r="72" spans="1:7" ht="16.5">
      <c r="A72" s="15">
        <v>43</v>
      </c>
      <c r="B72" s="63" t="s">
        <v>1073</v>
      </c>
      <c r="C72" s="15" t="s">
        <v>5</v>
      </c>
      <c r="D72" s="15" t="s">
        <v>972</v>
      </c>
      <c r="E72" s="15" t="s">
        <v>5</v>
      </c>
      <c r="F72" s="15"/>
      <c r="G72" s="16"/>
    </row>
    <row r="73" spans="1:7" ht="16.5">
      <c r="A73" s="15">
        <v>44</v>
      </c>
      <c r="B73" s="60" t="s">
        <v>1067</v>
      </c>
      <c r="C73" s="15" t="s">
        <v>5</v>
      </c>
      <c r="D73" s="60" t="s">
        <v>1068</v>
      </c>
      <c r="E73" s="15" t="s">
        <v>5</v>
      </c>
      <c r="F73" s="15"/>
    </row>
    <row r="74" spans="1:7" ht="16.5">
      <c r="A74" s="15">
        <v>45</v>
      </c>
      <c r="B74" s="60" t="s">
        <v>1069</v>
      </c>
      <c r="C74" s="15" t="s">
        <v>5</v>
      </c>
      <c r="D74" s="60" t="s">
        <v>1070</v>
      </c>
      <c r="E74" s="15" t="s">
        <v>5</v>
      </c>
      <c r="F74" s="15"/>
    </row>
    <row r="75" spans="1:7" ht="16.5">
      <c r="A75" s="15">
        <v>46</v>
      </c>
      <c r="B75" s="63" t="s">
        <v>1071</v>
      </c>
      <c r="C75" s="15" t="s">
        <v>5</v>
      </c>
      <c r="D75" s="63" t="s">
        <v>1072</v>
      </c>
      <c r="E75" s="15" t="s">
        <v>5</v>
      </c>
      <c r="F75" s="15"/>
    </row>
  </sheetData>
  <mergeCells count="1">
    <mergeCell ref="G2:G27"/>
  </mergeCells>
  <phoneticPr fontId="21" type="noConversion"/>
  <conditionalFormatting sqref="B1:B1048576">
    <cfRule type="duplicateValues" dxfId="3" priority="1"/>
  </conditionalFormatting>
  <conditionalFormatting sqref="B76:B1048576 B1:B29">
    <cfRule type="duplicateValues" dxfId="2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D22"/>
  <sheetViews>
    <sheetView workbookViewId="0"/>
  </sheetViews>
  <sheetFormatPr defaultColWidth="8.875" defaultRowHeight="14.25"/>
  <cols>
    <col min="1" max="1" width="5.875" style="3" customWidth="1"/>
    <col min="2" max="2" width="61.875" style="3" customWidth="1"/>
    <col min="3" max="3" width="2.625" style="3" customWidth="1"/>
    <col min="4" max="4" width="46.375" style="3" customWidth="1"/>
    <col min="5" max="16384" width="8.875" style="3"/>
  </cols>
  <sheetData>
    <row r="1" spans="1:4" ht="25.5" customHeight="1">
      <c r="A1" s="4" t="s">
        <v>0</v>
      </c>
      <c r="B1" s="4" t="s">
        <v>1</v>
      </c>
      <c r="C1" s="4" t="s">
        <v>5</v>
      </c>
      <c r="D1" s="4" t="s">
        <v>2</v>
      </c>
    </row>
    <row r="2" spans="1:4" ht="20.100000000000001" customHeight="1">
      <c r="A2" s="5">
        <v>1</v>
      </c>
      <c r="B2" s="6" t="s">
        <v>973</v>
      </c>
      <c r="C2" s="7" t="s">
        <v>5</v>
      </c>
      <c r="D2" s="8" t="s">
        <v>974</v>
      </c>
    </row>
    <row r="3" spans="1:4" ht="20.100000000000001" customHeight="1">
      <c r="A3" s="5">
        <v>2</v>
      </c>
      <c r="B3" s="9" t="s">
        <v>975</v>
      </c>
      <c r="C3" s="5" t="s">
        <v>5</v>
      </c>
      <c r="D3" s="10" t="s">
        <v>976</v>
      </c>
    </row>
    <row r="4" spans="1:4" ht="20.100000000000001" customHeight="1">
      <c r="A4" s="5">
        <v>3</v>
      </c>
      <c r="B4" s="9" t="s">
        <v>977</v>
      </c>
      <c r="C4" s="5" t="s">
        <v>5</v>
      </c>
      <c r="D4" s="10" t="s">
        <v>978</v>
      </c>
    </row>
    <row r="5" spans="1:4" ht="20.100000000000001" customHeight="1">
      <c r="A5" s="5">
        <v>4</v>
      </c>
      <c r="B5" s="9" t="s">
        <v>979</v>
      </c>
      <c r="C5" s="5" t="s">
        <v>5</v>
      </c>
      <c r="D5" s="10" t="s">
        <v>980</v>
      </c>
    </row>
    <row r="6" spans="1:4" ht="20.100000000000001" customHeight="1">
      <c r="A6" s="5">
        <v>5</v>
      </c>
      <c r="B6" s="9" t="s">
        <v>981</v>
      </c>
      <c r="C6" s="5" t="s">
        <v>5</v>
      </c>
      <c r="D6" s="10" t="s">
        <v>982</v>
      </c>
    </row>
    <row r="7" spans="1:4" ht="20.100000000000001" customHeight="1">
      <c r="A7" s="5">
        <v>6</v>
      </c>
      <c r="B7" s="9" t="s">
        <v>983</v>
      </c>
      <c r="C7" s="5" t="s">
        <v>5</v>
      </c>
      <c r="D7" s="10" t="s">
        <v>984</v>
      </c>
    </row>
    <row r="8" spans="1:4" ht="20.100000000000001" customHeight="1">
      <c r="A8" s="5">
        <v>7</v>
      </c>
      <c r="B8" s="6" t="s">
        <v>985</v>
      </c>
      <c r="C8" s="7"/>
      <c r="D8" s="8" t="s">
        <v>986</v>
      </c>
    </row>
    <row r="9" spans="1:4" ht="20.100000000000001" customHeight="1">
      <c r="A9" s="5">
        <v>8</v>
      </c>
      <c r="B9" s="5" t="s">
        <v>987</v>
      </c>
      <c r="C9" s="5" t="s">
        <v>5</v>
      </c>
      <c r="D9" s="5" t="s">
        <v>988</v>
      </c>
    </row>
    <row r="10" spans="1:4" ht="20.100000000000001" customHeight="1">
      <c r="A10" s="5">
        <v>9</v>
      </c>
      <c r="B10" s="5" t="s">
        <v>989</v>
      </c>
      <c r="C10" s="5" t="s">
        <v>5</v>
      </c>
      <c r="D10" s="5" t="s">
        <v>990</v>
      </c>
    </row>
    <row r="11" spans="1:4" ht="20.100000000000001" customHeight="1">
      <c r="A11" s="5">
        <v>10</v>
      </c>
      <c r="B11" s="6" t="s">
        <v>991</v>
      </c>
      <c r="C11" s="7" t="s">
        <v>5</v>
      </c>
      <c r="D11" s="8" t="s">
        <v>992</v>
      </c>
    </row>
    <row r="12" spans="1:4" ht="20.100000000000001" customHeight="1">
      <c r="A12" s="5">
        <v>11</v>
      </c>
      <c r="B12" s="5" t="s">
        <v>993</v>
      </c>
      <c r="C12" s="5"/>
      <c r="D12" s="5" t="s">
        <v>994</v>
      </c>
    </row>
    <row r="13" spans="1:4" ht="20.100000000000001" customHeight="1">
      <c r="A13" s="5">
        <v>12</v>
      </c>
      <c r="B13" s="5" t="s">
        <v>995</v>
      </c>
      <c r="C13" s="5"/>
      <c r="D13" s="5" t="s">
        <v>996</v>
      </c>
    </row>
    <row r="14" spans="1:4" ht="20.100000000000001" customHeight="1">
      <c r="A14" s="5">
        <v>13</v>
      </c>
      <c r="B14" s="5" t="s">
        <v>997</v>
      </c>
      <c r="C14" s="5"/>
      <c r="D14" s="5" t="s">
        <v>998</v>
      </c>
    </row>
    <row r="15" spans="1:4" ht="20.100000000000001" customHeight="1">
      <c r="A15" s="5">
        <v>14</v>
      </c>
      <c r="B15" s="5" t="s">
        <v>999</v>
      </c>
      <c r="C15" s="5" t="s">
        <v>5</v>
      </c>
      <c r="D15" s="5" t="s">
        <v>1000</v>
      </c>
    </row>
    <row r="16" spans="1:4" ht="20.100000000000001" customHeight="1">
      <c r="A16" s="5">
        <v>15</v>
      </c>
      <c r="B16" s="5" t="s">
        <v>1001</v>
      </c>
      <c r="C16" s="5" t="s">
        <v>5</v>
      </c>
      <c r="D16" s="5" t="s">
        <v>1002</v>
      </c>
    </row>
    <row r="17" spans="1:4" ht="20.100000000000001" customHeight="1">
      <c r="A17" s="5">
        <v>16</v>
      </c>
      <c r="B17" s="5" t="s">
        <v>1003</v>
      </c>
      <c r="C17" s="5" t="s">
        <v>5</v>
      </c>
      <c r="D17" s="5" t="s">
        <v>1004</v>
      </c>
    </row>
    <row r="18" spans="1:4" ht="20.100000000000001" customHeight="1">
      <c r="A18" s="5">
        <v>17</v>
      </c>
      <c r="B18" s="5" t="s">
        <v>1005</v>
      </c>
      <c r="C18" s="5" t="s">
        <v>5</v>
      </c>
      <c r="D18" s="5" t="s">
        <v>1006</v>
      </c>
    </row>
    <row r="19" spans="1:4" ht="20.100000000000001" customHeight="1">
      <c r="A19" s="5">
        <v>18</v>
      </c>
      <c r="B19" s="5" t="s">
        <v>1007</v>
      </c>
      <c r="C19" s="5" t="s">
        <v>5</v>
      </c>
      <c r="D19" s="5" t="s">
        <v>1008</v>
      </c>
    </row>
    <row r="20" spans="1:4" ht="20.100000000000001" customHeight="1">
      <c r="A20" s="5">
        <v>19</v>
      </c>
      <c r="B20" s="5" t="s">
        <v>1009</v>
      </c>
      <c r="C20" s="5" t="s">
        <v>5</v>
      </c>
      <c r="D20" s="5" t="s">
        <v>1010</v>
      </c>
    </row>
    <row r="21" spans="1:4" ht="20.100000000000001" customHeight="1">
      <c r="A21" s="5">
        <v>20</v>
      </c>
      <c r="B21" s="5" t="s">
        <v>1011</v>
      </c>
      <c r="C21" s="5" t="s">
        <v>5</v>
      </c>
      <c r="D21" s="5" t="s">
        <v>1012</v>
      </c>
    </row>
    <row r="22" spans="1:4" ht="20.100000000000001" customHeight="1">
      <c r="A22" s="5">
        <v>21</v>
      </c>
      <c r="B22" s="5" t="s">
        <v>1013</v>
      </c>
      <c r="C22" s="5" t="s">
        <v>5</v>
      </c>
      <c r="D22" s="5" t="s">
        <v>1014</v>
      </c>
    </row>
  </sheetData>
  <phoneticPr fontId="21" type="noConversion"/>
  <conditionalFormatting sqref="B1">
    <cfRule type="duplicateValues" dxfId="1" priority="1"/>
  </conditionalFormatting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D9"/>
  <sheetViews>
    <sheetView workbookViewId="0">
      <selection activeCell="D28" sqref="D28"/>
    </sheetView>
  </sheetViews>
  <sheetFormatPr defaultColWidth="8.875" defaultRowHeight="14.25"/>
  <cols>
    <col min="1" max="1" width="5.875" customWidth="1"/>
    <col min="2" max="2" width="43.5" customWidth="1"/>
    <col min="3" max="3" width="2.625" customWidth="1"/>
    <col min="4" max="4" width="28.125" customWidth="1"/>
  </cols>
  <sheetData>
    <row r="1" spans="1:4" ht="22.5" customHeight="1">
      <c r="A1" s="1" t="s">
        <v>0</v>
      </c>
      <c r="B1" s="1" t="s">
        <v>1</v>
      </c>
      <c r="C1" s="1" t="s">
        <v>5</v>
      </c>
      <c r="D1" s="1" t="s">
        <v>2</v>
      </c>
    </row>
    <row r="2" spans="1:4" ht="20.100000000000001" customHeight="1">
      <c r="A2" s="2">
        <v>1</v>
      </c>
      <c r="B2" s="2" t="s">
        <v>1015</v>
      </c>
      <c r="C2" s="2" t="s">
        <v>5</v>
      </c>
      <c r="D2" s="2" t="s">
        <v>1016</v>
      </c>
    </row>
    <row r="3" spans="1:4" ht="20.100000000000001" customHeight="1">
      <c r="A3" s="2">
        <v>2</v>
      </c>
      <c r="B3" s="2" t="s">
        <v>1017</v>
      </c>
      <c r="C3" s="2" t="s">
        <v>5</v>
      </c>
      <c r="D3" s="2" t="s">
        <v>1018</v>
      </c>
    </row>
    <row r="4" spans="1:4" ht="20.100000000000001" customHeight="1">
      <c r="A4" s="2">
        <v>3</v>
      </c>
      <c r="B4" s="2" t="s">
        <v>1019</v>
      </c>
      <c r="C4" s="2" t="s">
        <v>5</v>
      </c>
      <c r="D4" s="2" t="s">
        <v>1020</v>
      </c>
    </row>
    <row r="5" spans="1:4" ht="20.100000000000001" customHeight="1">
      <c r="A5" s="2">
        <v>4</v>
      </c>
      <c r="B5" s="2" t="s">
        <v>1021</v>
      </c>
      <c r="C5" s="2" t="s">
        <v>5</v>
      </c>
      <c r="D5" s="2" t="s">
        <v>1022</v>
      </c>
    </row>
    <row r="6" spans="1:4" ht="20.100000000000001" customHeight="1">
      <c r="A6" s="2">
        <v>5</v>
      </c>
      <c r="B6" s="2" t="s">
        <v>1023</v>
      </c>
      <c r="C6" s="2" t="s">
        <v>5</v>
      </c>
      <c r="D6" s="2" t="s">
        <v>1024</v>
      </c>
    </row>
    <row r="7" spans="1:4" ht="20.100000000000001" customHeight="1">
      <c r="A7" s="2">
        <v>6</v>
      </c>
      <c r="B7" s="2" t="s">
        <v>1007</v>
      </c>
      <c r="C7" s="2" t="s">
        <v>5</v>
      </c>
      <c r="D7" s="2" t="s">
        <v>1008</v>
      </c>
    </row>
    <row r="8" spans="1:4" ht="20.100000000000001" customHeight="1">
      <c r="A8" s="2">
        <v>7</v>
      </c>
      <c r="B8" s="2" t="s">
        <v>1009</v>
      </c>
      <c r="C8" s="2" t="s">
        <v>5</v>
      </c>
      <c r="D8" s="2" t="s">
        <v>1010</v>
      </c>
    </row>
    <row r="9" spans="1:4" ht="20.100000000000001" customHeight="1">
      <c r="A9" s="2">
        <v>8</v>
      </c>
      <c r="B9" s="2" t="s">
        <v>1005</v>
      </c>
      <c r="C9" s="2" t="s">
        <v>5</v>
      </c>
      <c r="D9" s="2" t="s">
        <v>1006</v>
      </c>
    </row>
  </sheetData>
  <phoneticPr fontId="21" type="noConversion"/>
  <conditionalFormatting sqref="B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31"/>
  <sheetViews>
    <sheetView topLeftCell="A16" workbookViewId="0"/>
  </sheetViews>
  <sheetFormatPr defaultColWidth="8.875" defaultRowHeight="14.25"/>
  <cols>
    <col min="2" max="2" width="31.875" customWidth="1"/>
    <col min="3" max="3" width="3.875" customWidth="1"/>
    <col min="4" max="4" width="43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187</v>
      </c>
      <c r="C2" s="2" t="s">
        <v>5</v>
      </c>
      <c r="D2" s="2" t="s">
        <v>188</v>
      </c>
    </row>
    <row r="3" spans="1:4" ht="16.5">
      <c r="A3" s="2">
        <v>2</v>
      </c>
      <c r="B3" s="2" t="s">
        <v>189</v>
      </c>
      <c r="C3" s="2" t="s">
        <v>5</v>
      </c>
      <c r="D3" s="2" t="s">
        <v>190</v>
      </c>
    </row>
    <row r="4" spans="1:4" ht="16.5">
      <c r="A4" s="2">
        <v>3</v>
      </c>
      <c r="B4" s="2" t="s">
        <v>191</v>
      </c>
      <c r="C4" s="2" t="s">
        <v>5</v>
      </c>
      <c r="D4" s="2" t="s">
        <v>192</v>
      </c>
    </row>
    <row r="5" spans="1:4" ht="16.5">
      <c r="A5" s="2">
        <v>4</v>
      </c>
      <c r="B5" s="2" t="s">
        <v>193</v>
      </c>
      <c r="C5" s="2" t="s">
        <v>5</v>
      </c>
      <c r="D5" s="2" t="s">
        <v>194</v>
      </c>
    </row>
    <row r="6" spans="1:4" ht="16.5">
      <c r="A6" s="2">
        <v>5</v>
      </c>
      <c r="B6" s="2" t="s">
        <v>195</v>
      </c>
      <c r="C6" s="2" t="s">
        <v>5</v>
      </c>
      <c r="D6" s="2" t="s">
        <v>196</v>
      </c>
    </row>
    <row r="7" spans="1:4" ht="16.5">
      <c r="A7" s="2">
        <v>6</v>
      </c>
      <c r="B7" s="2" t="s">
        <v>197</v>
      </c>
      <c r="C7" s="2" t="s">
        <v>5</v>
      </c>
      <c r="D7" s="2" t="s">
        <v>198</v>
      </c>
    </row>
    <row r="8" spans="1:4" ht="16.5">
      <c r="A8" s="2">
        <v>7</v>
      </c>
      <c r="B8" s="2" t="s">
        <v>199</v>
      </c>
      <c r="C8" s="2" t="s">
        <v>5</v>
      </c>
      <c r="D8" s="2" t="s">
        <v>200</v>
      </c>
    </row>
    <row r="9" spans="1:4" ht="16.5">
      <c r="A9" s="2">
        <v>8</v>
      </c>
      <c r="B9" s="2" t="s">
        <v>201</v>
      </c>
      <c r="C9" s="2" t="s">
        <v>5</v>
      </c>
      <c r="D9" s="2" t="s">
        <v>202</v>
      </c>
    </row>
    <row r="10" spans="1:4" ht="16.5">
      <c r="A10" s="2">
        <v>9</v>
      </c>
      <c r="B10" s="2" t="s">
        <v>203</v>
      </c>
      <c r="C10" s="2" t="s">
        <v>5</v>
      </c>
      <c r="D10" s="2" t="s">
        <v>204</v>
      </c>
    </row>
    <row r="11" spans="1:4" ht="16.5">
      <c r="A11" s="2">
        <v>10</v>
      </c>
      <c r="B11" s="2" t="s">
        <v>205</v>
      </c>
      <c r="C11" s="2" t="s">
        <v>5</v>
      </c>
      <c r="D11" s="2" t="s">
        <v>206</v>
      </c>
    </row>
    <row r="12" spans="1:4" ht="16.5">
      <c r="A12" s="2">
        <v>11</v>
      </c>
      <c r="B12" s="2" t="s">
        <v>207</v>
      </c>
      <c r="C12" s="2" t="s">
        <v>5</v>
      </c>
      <c r="D12" s="2" t="s">
        <v>208</v>
      </c>
    </row>
    <row r="13" spans="1:4" ht="16.5">
      <c r="A13" s="2">
        <v>12</v>
      </c>
      <c r="B13" s="2" t="s">
        <v>209</v>
      </c>
      <c r="C13" s="2" t="s">
        <v>5</v>
      </c>
      <c r="D13" s="2" t="s">
        <v>210</v>
      </c>
    </row>
    <row r="14" spans="1:4" ht="16.5">
      <c r="A14" s="2">
        <v>13</v>
      </c>
      <c r="B14" s="2" t="s">
        <v>211</v>
      </c>
      <c r="C14" s="2" t="s">
        <v>5</v>
      </c>
      <c r="D14" s="2" t="s">
        <v>212</v>
      </c>
    </row>
    <row r="15" spans="1:4" ht="16.5">
      <c r="A15" s="2">
        <v>14</v>
      </c>
      <c r="B15" s="2" t="s">
        <v>213</v>
      </c>
      <c r="C15" s="2" t="s">
        <v>5</v>
      </c>
      <c r="D15" s="2" t="s">
        <v>214</v>
      </c>
    </row>
    <row r="16" spans="1:4" ht="16.5">
      <c r="A16" s="2">
        <v>15</v>
      </c>
      <c r="B16" s="2" t="s">
        <v>215</v>
      </c>
      <c r="C16" s="2" t="s">
        <v>5</v>
      </c>
      <c r="D16" s="2" t="s">
        <v>216</v>
      </c>
    </row>
    <row r="17" spans="1:4" ht="16.5">
      <c r="A17" s="2">
        <v>16</v>
      </c>
      <c r="B17" s="2" t="s">
        <v>217</v>
      </c>
      <c r="C17" s="2" t="s">
        <v>5</v>
      </c>
      <c r="D17" s="2" t="s">
        <v>218</v>
      </c>
    </row>
    <row r="18" spans="1:4" ht="16.5">
      <c r="A18" s="2">
        <v>17</v>
      </c>
      <c r="B18" s="2" t="s">
        <v>219</v>
      </c>
      <c r="C18" s="2" t="s">
        <v>5</v>
      </c>
      <c r="D18" s="2" t="s">
        <v>220</v>
      </c>
    </row>
    <row r="19" spans="1:4" ht="16.5">
      <c r="A19" s="2">
        <v>18</v>
      </c>
      <c r="B19" s="2" t="s">
        <v>221</v>
      </c>
      <c r="C19" s="2" t="s">
        <v>5</v>
      </c>
      <c r="D19" s="2" t="s">
        <v>222</v>
      </c>
    </row>
    <row r="20" spans="1:4" ht="16.5">
      <c r="A20" s="2">
        <v>19</v>
      </c>
      <c r="B20" s="2" t="s">
        <v>223</v>
      </c>
      <c r="C20" s="2" t="s">
        <v>5</v>
      </c>
      <c r="D20" s="2" t="s">
        <v>224</v>
      </c>
    </row>
    <row r="21" spans="1:4" ht="16.5">
      <c r="A21" s="2">
        <v>20</v>
      </c>
      <c r="B21" s="2" t="s">
        <v>225</v>
      </c>
      <c r="C21" s="2" t="s">
        <v>5</v>
      </c>
      <c r="D21" s="2" t="s">
        <v>226</v>
      </c>
    </row>
    <row r="22" spans="1:4" ht="16.5">
      <c r="A22" s="2">
        <v>21</v>
      </c>
      <c r="B22" s="2" t="s">
        <v>227</v>
      </c>
      <c r="C22" s="2" t="s">
        <v>5</v>
      </c>
      <c r="D22" s="2" t="s">
        <v>228</v>
      </c>
    </row>
    <row r="23" spans="1:4" ht="16.5">
      <c r="A23" s="2">
        <v>22</v>
      </c>
      <c r="B23" s="2" t="s">
        <v>229</v>
      </c>
      <c r="C23" s="2" t="s">
        <v>5</v>
      </c>
      <c r="D23" s="2" t="s">
        <v>230</v>
      </c>
    </row>
    <row r="24" spans="1:4" ht="16.5">
      <c r="A24" s="2">
        <v>23</v>
      </c>
      <c r="B24" s="2" t="s">
        <v>231</v>
      </c>
      <c r="C24" s="2" t="s">
        <v>5</v>
      </c>
      <c r="D24" s="2" t="s">
        <v>232</v>
      </c>
    </row>
    <row r="25" spans="1:4" ht="16.5">
      <c r="A25" s="2">
        <v>24</v>
      </c>
      <c r="B25" s="2" t="s">
        <v>233</v>
      </c>
      <c r="C25" s="2" t="s">
        <v>5</v>
      </c>
      <c r="D25" s="2" t="s">
        <v>234</v>
      </c>
    </row>
    <row r="26" spans="1:4" ht="16.5">
      <c r="A26" s="2">
        <v>25</v>
      </c>
      <c r="B26" s="2" t="s">
        <v>235</v>
      </c>
      <c r="C26" s="2" t="s">
        <v>5</v>
      </c>
      <c r="D26" s="2" t="s">
        <v>236</v>
      </c>
    </row>
    <row r="27" spans="1:4" ht="16.5">
      <c r="A27" s="2">
        <v>26</v>
      </c>
      <c r="B27" s="2" t="s">
        <v>237</v>
      </c>
      <c r="C27" s="2" t="s">
        <v>5</v>
      </c>
      <c r="D27" s="2" t="s">
        <v>238</v>
      </c>
    </row>
    <row r="28" spans="1:4" ht="16.5">
      <c r="A28" s="2">
        <v>27</v>
      </c>
      <c r="B28" s="2" t="s">
        <v>57</v>
      </c>
      <c r="C28" s="2" t="s">
        <v>5</v>
      </c>
      <c r="D28" s="2" t="s">
        <v>134</v>
      </c>
    </row>
    <row r="29" spans="1:4" ht="16.5">
      <c r="A29" s="2">
        <v>28</v>
      </c>
      <c r="B29" s="2" t="s">
        <v>239</v>
      </c>
      <c r="C29" s="2" t="s">
        <v>5</v>
      </c>
      <c r="D29" s="2" t="s">
        <v>240</v>
      </c>
    </row>
    <row r="30" spans="1:4" ht="16.5">
      <c r="A30" s="2">
        <v>29</v>
      </c>
      <c r="B30" s="2" t="s">
        <v>241</v>
      </c>
      <c r="C30" s="2" t="s">
        <v>5</v>
      </c>
      <c r="D30" s="2" t="s">
        <v>242</v>
      </c>
    </row>
    <row r="31" spans="1:4" ht="16.5">
      <c r="A31" s="2">
        <v>30</v>
      </c>
      <c r="B31" s="2" t="s">
        <v>243</v>
      </c>
      <c r="C31" s="2" t="s">
        <v>5</v>
      </c>
      <c r="D31" s="2" t="s">
        <v>244</v>
      </c>
    </row>
  </sheetData>
  <phoneticPr fontId="21" type="noConversion"/>
  <conditionalFormatting sqref="B1">
    <cfRule type="duplicateValues" dxfId="89" priority="1"/>
  </conditionalFormatting>
  <conditionalFormatting sqref="B2:B1048576">
    <cfRule type="duplicateValues" dxfId="88" priority="2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16"/>
  <sheetViews>
    <sheetView workbookViewId="0"/>
  </sheetViews>
  <sheetFormatPr defaultColWidth="8.875" defaultRowHeight="14.25"/>
  <cols>
    <col min="1" max="1" width="5.875" customWidth="1"/>
    <col min="2" max="2" width="41.125" customWidth="1"/>
    <col min="3" max="3" width="2.5" customWidth="1"/>
    <col min="4" max="4" width="20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245</v>
      </c>
      <c r="C2" s="2" t="s">
        <v>5</v>
      </c>
      <c r="D2" s="2" t="s">
        <v>246</v>
      </c>
    </row>
    <row r="3" spans="1:4" ht="16.5">
      <c r="A3" s="2">
        <v>2</v>
      </c>
      <c r="B3" s="2" t="s">
        <v>247</v>
      </c>
      <c r="C3" s="2" t="s">
        <v>5</v>
      </c>
      <c r="D3" s="2" t="s">
        <v>248</v>
      </c>
    </row>
    <row r="4" spans="1:4" ht="16.5">
      <c r="A4" s="2">
        <v>3</v>
      </c>
      <c r="B4" s="2" t="s">
        <v>249</v>
      </c>
      <c r="C4" s="2" t="s">
        <v>5</v>
      </c>
      <c r="D4" s="2" t="s">
        <v>250</v>
      </c>
    </row>
    <row r="5" spans="1:4" ht="16.5">
      <c r="A5" s="2">
        <v>4</v>
      </c>
      <c r="B5" s="2" t="s">
        <v>251</v>
      </c>
      <c r="C5" s="2" t="s">
        <v>5</v>
      </c>
      <c r="D5" s="2" t="s">
        <v>252</v>
      </c>
    </row>
    <row r="6" spans="1:4" ht="16.5">
      <c r="A6" s="2">
        <v>5</v>
      </c>
      <c r="B6" s="2" t="s">
        <v>253</v>
      </c>
      <c r="C6" s="2" t="s">
        <v>5</v>
      </c>
      <c r="D6" s="2" t="s">
        <v>254</v>
      </c>
    </row>
    <row r="7" spans="1:4" ht="16.5">
      <c r="A7" s="2">
        <v>6</v>
      </c>
      <c r="B7" s="2" t="s">
        <v>255</v>
      </c>
      <c r="C7" s="2" t="s">
        <v>5</v>
      </c>
      <c r="D7" s="2" t="s">
        <v>256</v>
      </c>
    </row>
    <row r="8" spans="1:4" ht="16.5">
      <c r="A8" s="2">
        <v>7</v>
      </c>
      <c r="B8" s="2" t="s">
        <v>257</v>
      </c>
      <c r="C8" s="2" t="s">
        <v>5</v>
      </c>
      <c r="D8" s="2" t="s">
        <v>258</v>
      </c>
    </row>
    <row r="9" spans="1:4" ht="16.5">
      <c r="A9" s="2">
        <v>8</v>
      </c>
      <c r="B9" s="2" t="s">
        <v>259</v>
      </c>
      <c r="C9" s="2" t="s">
        <v>5</v>
      </c>
      <c r="D9" s="2" t="s">
        <v>260</v>
      </c>
    </row>
    <row r="10" spans="1:4" ht="16.5">
      <c r="A10" s="2">
        <v>9</v>
      </c>
      <c r="B10" s="2" t="s">
        <v>261</v>
      </c>
      <c r="C10" s="2" t="s">
        <v>5</v>
      </c>
      <c r="D10" s="2" t="s">
        <v>262</v>
      </c>
    </row>
    <row r="11" spans="1:4" ht="16.5">
      <c r="A11" s="2">
        <v>10</v>
      </c>
      <c r="B11" s="2" t="s">
        <v>263</v>
      </c>
      <c r="C11" s="2" t="s">
        <v>5</v>
      </c>
      <c r="D11" s="2" t="s">
        <v>264</v>
      </c>
    </row>
    <row r="12" spans="1:4" ht="16.5">
      <c r="A12" s="2">
        <v>11</v>
      </c>
      <c r="B12" s="2" t="s">
        <v>265</v>
      </c>
      <c r="C12" s="2" t="s">
        <v>5</v>
      </c>
      <c r="D12" s="2" t="s">
        <v>266</v>
      </c>
    </row>
    <row r="13" spans="1:4" ht="16.5">
      <c r="A13" s="2">
        <v>12</v>
      </c>
      <c r="B13" s="2" t="s">
        <v>267</v>
      </c>
      <c r="C13" s="2" t="s">
        <v>5</v>
      </c>
      <c r="D13" s="2" t="s">
        <v>268</v>
      </c>
    </row>
    <row r="14" spans="1:4" ht="16.5">
      <c r="A14" s="2">
        <v>13</v>
      </c>
      <c r="B14" s="2" t="s">
        <v>269</v>
      </c>
      <c r="C14" s="2" t="s">
        <v>5</v>
      </c>
      <c r="D14" s="2" t="s">
        <v>270</v>
      </c>
    </row>
    <row r="15" spans="1:4" ht="16.5">
      <c r="A15" s="2">
        <v>14</v>
      </c>
      <c r="B15" s="2" t="s">
        <v>271</v>
      </c>
      <c r="C15" s="2" t="s">
        <v>5</v>
      </c>
      <c r="D15" s="2" t="s">
        <v>272</v>
      </c>
    </row>
    <row r="16" spans="1:4" ht="16.5">
      <c r="A16" s="2">
        <v>15</v>
      </c>
      <c r="B16" s="2" t="s">
        <v>57</v>
      </c>
      <c r="C16" s="2" t="s">
        <v>5</v>
      </c>
      <c r="D16" s="2" t="s">
        <v>273</v>
      </c>
    </row>
  </sheetData>
  <phoneticPr fontId="21" type="noConversion"/>
  <conditionalFormatting sqref="B1">
    <cfRule type="duplicateValues" dxfId="87" priority="1"/>
  </conditionalFormatting>
  <conditionalFormatting sqref="B2:B1048576">
    <cfRule type="duplicateValues" dxfId="86" priority="2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D6"/>
  <sheetViews>
    <sheetView workbookViewId="0">
      <selection activeCell="D18" sqref="D18"/>
    </sheetView>
  </sheetViews>
  <sheetFormatPr defaultColWidth="8.875" defaultRowHeight="14.25"/>
  <cols>
    <col min="1" max="1" width="5.875" customWidth="1"/>
    <col min="2" max="2" width="9.875" customWidth="1"/>
    <col min="3" max="3" width="2.5" customWidth="1"/>
    <col min="4" max="4" width="19.125" customWidth="1"/>
  </cols>
  <sheetData>
    <row r="1" spans="1:4" ht="18">
      <c r="A1" s="1" t="s">
        <v>0</v>
      </c>
      <c r="B1" s="1" t="s">
        <v>1</v>
      </c>
      <c r="C1" s="1" t="s">
        <v>5</v>
      </c>
      <c r="D1" s="1" t="s">
        <v>2</v>
      </c>
    </row>
    <row r="2" spans="1:4" ht="16.5">
      <c r="A2" s="2">
        <v>1</v>
      </c>
      <c r="B2" s="2" t="s">
        <v>274</v>
      </c>
      <c r="C2" s="2" t="s">
        <v>5</v>
      </c>
      <c r="D2" s="2" t="s">
        <v>275</v>
      </c>
    </row>
    <row r="3" spans="1:4" ht="16.5">
      <c r="A3" s="2">
        <v>2</v>
      </c>
      <c r="B3" s="2" t="s">
        <v>276</v>
      </c>
      <c r="C3" s="2" t="s">
        <v>5</v>
      </c>
      <c r="D3" s="2" t="s">
        <v>277</v>
      </c>
    </row>
    <row r="4" spans="1:4" ht="16.5">
      <c r="A4" s="2">
        <v>3</v>
      </c>
      <c r="B4" s="2" t="s">
        <v>278</v>
      </c>
      <c r="C4" s="2" t="s">
        <v>5</v>
      </c>
      <c r="D4" s="2" t="s">
        <v>279</v>
      </c>
    </row>
    <row r="5" spans="1:4" ht="16.5">
      <c r="A5" s="2">
        <v>4</v>
      </c>
      <c r="B5" s="2" t="s">
        <v>280</v>
      </c>
      <c r="C5" s="2" t="s">
        <v>5</v>
      </c>
      <c r="D5" s="2" t="s">
        <v>281</v>
      </c>
    </row>
    <row r="6" spans="1:4" ht="16.5">
      <c r="A6" s="2">
        <v>5</v>
      </c>
      <c r="B6" s="2" t="s">
        <v>282</v>
      </c>
      <c r="C6" s="2" t="s">
        <v>5</v>
      </c>
      <c r="D6" s="2" t="s">
        <v>283</v>
      </c>
    </row>
  </sheetData>
  <phoneticPr fontId="21" type="noConversion"/>
  <conditionalFormatting sqref="B1">
    <cfRule type="duplicateValues" dxfId="85" priority="1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5"/>
  <sheetViews>
    <sheetView workbookViewId="0">
      <selection activeCell="D12" sqref="D12"/>
    </sheetView>
  </sheetViews>
  <sheetFormatPr defaultColWidth="8.875" defaultRowHeight="14.25"/>
  <cols>
    <col min="1" max="1" width="5.875" customWidth="1"/>
    <col min="2" max="2" width="9.875" customWidth="1"/>
    <col min="3" max="3" width="2.5" customWidth="1"/>
    <col min="4" max="4" width="19.125" customWidth="1"/>
  </cols>
  <sheetData>
    <row r="1" spans="1:4" ht="18">
      <c r="A1" s="1" t="s">
        <v>0</v>
      </c>
      <c r="B1" s="1" t="s">
        <v>1</v>
      </c>
      <c r="C1" s="1" t="s">
        <v>5</v>
      </c>
      <c r="D1" s="1" t="s">
        <v>2</v>
      </c>
    </row>
    <row r="2" spans="1:4" ht="16.5">
      <c r="A2" s="2">
        <v>1</v>
      </c>
      <c r="B2" s="2" t="s">
        <v>284</v>
      </c>
      <c r="C2" s="2" t="s">
        <v>5</v>
      </c>
      <c r="D2" s="2" t="s">
        <v>285</v>
      </c>
    </row>
    <row r="3" spans="1:4" ht="16.5">
      <c r="A3" s="2">
        <v>2</v>
      </c>
      <c r="B3" s="2" t="s">
        <v>286</v>
      </c>
      <c r="C3" s="2" t="s">
        <v>5</v>
      </c>
      <c r="D3" s="2" t="s">
        <v>287</v>
      </c>
    </row>
    <row r="4" spans="1:4" ht="16.5">
      <c r="A4" s="2">
        <v>3</v>
      </c>
      <c r="B4" s="2" t="s">
        <v>288</v>
      </c>
      <c r="C4" s="2" t="s">
        <v>5</v>
      </c>
      <c r="D4" s="2" t="s">
        <v>289</v>
      </c>
    </row>
    <row r="5" spans="1:4" ht="16.5">
      <c r="A5" s="2">
        <v>4</v>
      </c>
      <c r="B5" s="2" t="s">
        <v>290</v>
      </c>
      <c r="C5" s="2" t="s">
        <v>5</v>
      </c>
      <c r="D5" s="2" t="s">
        <v>291</v>
      </c>
    </row>
  </sheetData>
  <phoneticPr fontId="21" type="noConversion"/>
  <conditionalFormatting sqref="B1">
    <cfRule type="duplicateValues" dxfId="84" priority="1"/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371"/>
  <sheetViews>
    <sheetView workbookViewId="0"/>
  </sheetViews>
  <sheetFormatPr defaultColWidth="8.875" defaultRowHeight="16.5"/>
  <cols>
    <col min="1" max="1" width="5.875" customWidth="1"/>
    <col min="2" max="2" width="27.625" customWidth="1"/>
    <col min="3" max="3" width="2.625" customWidth="1"/>
    <col min="4" max="4" width="55.625" customWidth="1"/>
    <col min="5" max="5" width="2.625" customWidth="1"/>
    <col min="6" max="6" width="12" customWidth="1"/>
    <col min="7" max="7" width="56.125" style="16" customWidth="1"/>
  </cols>
  <sheetData>
    <row r="1" spans="1:7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43" t="s">
        <v>292</v>
      </c>
    </row>
    <row r="2" spans="1:7">
      <c r="A2" s="13"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  <c r="G2" s="44" t="str">
        <f>IF(B2=VLOOKUP(B:B,共同字段!B:F,1,0),"0.&lt;共同字段&gt;校验成功","0.&lt;共同字段&gt;校验失败")</f>
        <v>0.&lt;共同字段&gt;校验成功</v>
      </c>
    </row>
    <row r="3" spans="1:7">
      <c r="A3" s="13"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  <c r="G3" s="44" t="str">
        <f>IF(B3=VLOOKUP(B:B,共同字段!B:F,1,0),"0.&lt;共同字段&gt;校验成功","0.&lt;共同字段&gt;校验失败")</f>
        <v>0.&lt;共同字段&gt;校验成功</v>
      </c>
    </row>
    <row r="4" spans="1:7">
      <c r="A4" s="13"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  <c r="G4" s="44" t="str">
        <f>IF(B4=VLOOKUP(B:B,共同字段!B:F,1,0),"0.&lt;共同字段&gt;校验成功","0.&lt;共同字段&gt;校验失败")</f>
        <v>0.&lt;共同字段&gt;校验成功</v>
      </c>
    </row>
    <row r="5" spans="1:7">
      <c r="A5" s="13"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  <c r="G5" s="44" t="str">
        <f>IF(B5=VLOOKUP(B:B,共同字段!B:F,1,0),"0.&lt;共同字段&gt;校验成功","0.&lt;共同字段&gt;校验失败")</f>
        <v>0.&lt;共同字段&gt;校验成功</v>
      </c>
    </row>
    <row r="6" spans="1:7">
      <c r="A6" s="13"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  <c r="G6" s="44" t="str">
        <f>IF(B6=VLOOKUP(B:B,共同字段!B:F,1,0),"0.&lt;共同字段&gt;校验成功","0.&lt;共同字段&gt;校验失败")</f>
        <v>0.&lt;共同字段&gt;校验成功</v>
      </c>
    </row>
    <row r="7" spans="1:7">
      <c r="A7" s="13"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  <c r="G7" s="44" t="str">
        <f>IF(B7=VLOOKUP(B:B,共同字段!B:F,1,0),"0.&lt;共同字段&gt;校验成功","0.&lt;共同字段&gt;校验失败")</f>
        <v>0.&lt;共同字段&gt;校验成功</v>
      </c>
    </row>
    <row r="8" spans="1:7">
      <c r="A8" s="13"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  <c r="G8" s="44" t="str">
        <f>IF(B8=VLOOKUP(B:B,共同字段!B:F,1,0),"0.&lt;共同字段&gt;校验成功","0.&lt;共同字段&gt;校验失败")</f>
        <v>0.&lt;共同字段&gt;校验成功</v>
      </c>
    </row>
    <row r="9" spans="1:7">
      <c r="A9" s="13"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  <c r="G9" s="44" t="str">
        <f>IF(B9=VLOOKUP(B:B,共同字段!B:F,1,0),"0.&lt;共同字段&gt;校验成功","0.&lt;共同字段&gt;校验失败")</f>
        <v>0.&lt;共同字段&gt;校验成功</v>
      </c>
    </row>
    <row r="10" spans="1:7">
      <c r="A10" s="13"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  <c r="G10" s="44" t="str">
        <f>IF(B10=VLOOKUP(B:B,共同字段!B:F,1,0),"0.&lt;共同字段&gt;校验成功","0.&lt;共同字段&gt;校验失败")</f>
        <v>0.&lt;共同字段&gt;校验成功</v>
      </c>
    </row>
    <row r="11" spans="1:7">
      <c r="A11" s="13"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  <c r="G11" s="44" t="str">
        <f>IF(B11=VLOOKUP(B:B,共同字段!B:F,1,0),"0.&lt;共同字段&gt;校验成功","0.&lt;共同字段&gt;校验失败")</f>
        <v>0.&lt;共同字段&gt;校验成功</v>
      </c>
    </row>
    <row r="12" spans="1:7">
      <c r="A12" s="13"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  <c r="G12" s="44" t="str">
        <f>IF(B12=VLOOKUP(B:B,共同字段!B:F,1,0),"0.&lt;共同字段&gt;校验成功","0.&lt;共同字段&gt;校验失败")</f>
        <v>0.&lt;共同字段&gt;校验成功</v>
      </c>
    </row>
    <row r="13" spans="1:7">
      <c r="A13" s="13"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  <c r="G13" s="44" t="str">
        <f>IF(B13=VLOOKUP(B:B,共同字段!B:F,1,0),"0.&lt;共同字段&gt;校验成功","0.&lt;共同字段&gt;校验失败")</f>
        <v>0.&lt;共同字段&gt;校验成功</v>
      </c>
    </row>
    <row r="14" spans="1:7">
      <c r="A14" s="13"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  <c r="G14" s="44" t="str">
        <f>IF(B14=VLOOKUP(B:B,共同字段!B:F,1,0),"0.&lt;共同字段&gt;校验成功","0.&lt;共同字段&gt;校验失败")</f>
        <v>0.&lt;共同字段&gt;校验成功</v>
      </c>
    </row>
    <row r="15" spans="1:7">
      <c r="A15" s="13"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  <c r="G15" s="44" t="str">
        <f>IF(B15=VLOOKUP(B:B,共同字段!B:F,1,0),"0.&lt;共同字段&gt;校验成功","0.&lt;共同字段&gt;校验失败")</f>
        <v>0.&lt;共同字段&gt;校验成功</v>
      </c>
    </row>
    <row r="16" spans="1:7">
      <c r="A16" s="13"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  <c r="G16" s="44" t="str">
        <f>IF(B16=VLOOKUP(B:B,共同字段!B:F,1,0),"0.&lt;共同字段&gt;校验成功","0.&lt;共同字段&gt;校验失败")</f>
        <v>0.&lt;共同字段&gt;校验成功</v>
      </c>
    </row>
    <row r="17" spans="1:7">
      <c r="A17" s="13"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  <c r="G17" s="44" t="str">
        <f>IF(B17=VLOOKUP(B:B,共同字段!B:F,1,0),"0.&lt;共同字段&gt;校验成功","0.&lt;共同字段&gt;校验失败")</f>
        <v>0.&lt;共同字段&gt;校验成功</v>
      </c>
    </row>
    <row r="18" spans="1:7">
      <c r="A18" s="13"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  <c r="G18" s="44" t="str">
        <f>IF(B18=VLOOKUP(B:B,共同字段!B:F,1,0),"0.&lt;共同字段&gt;校验成功","0.&lt;共同字段&gt;校验失败")</f>
        <v>0.&lt;共同字段&gt;校验成功</v>
      </c>
    </row>
    <row r="19" spans="1:7">
      <c r="A19" s="13"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  <c r="G19" s="44" t="str">
        <f>IF(B19=VLOOKUP(B:B,共同字段!B:F,1,0),"0.&lt;共同字段&gt;校验成功","0.&lt;共同字段&gt;校验失败")</f>
        <v>0.&lt;共同字段&gt;校验成功</v>
      </c>
    </row>
    <row r="20" spans="1:7">
      <c r="A20" s="13"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  <c r="G20" s="44" t="str">
        <f>IF(B20=VLOOKUP(B:B,共同字段!B:F,1,0),"0.&lt;共同字段&gt;校验成功","0.&lt;共同字段&gt;校验失败")</f>
        <v>0.&lt;共同字段&gt;校验成功</v>
      </c>
    </row>
    <row r="21" spans="1:7">
      <c r="A21" s="13"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  <c r="G21" s="44" t="str">
        <f>IF(B21=VLOOKUP(B:B,共同字段!B:F,1,0),"0.&lt;共同字段&gt;校验成功","0.&lt;共同字段&gt;校验失败")</f>
        <v>0.&lt;共同字段&gt;校验成功</v>
      </c>
    </row>
    <row r="22" spans="1:7">
      <c r="A22" s="13"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  <c r="G22" s="44" t="str">
        <f>IF(B22=VLOOKUP(B:B,共同字段!B:F,1,0),"0.&lt;共同字段&gt;校验成功","0.&lt;共同字段&gt;校验失败")</f>
        <v>0.&lt;共同字段&gt;校验成功</v>
      </c>
    </row>
    <row r="23" spans="1:7">
      <c r="A23" s="13"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  <c r="G23" s="44" t="str">
        <f>IF(B23=VLOOKUP(B:B,共同字段!B:F,1,0),"0.&lt;共同字段&gt;校验成功","0.&lt;共同字段&gt;校验失败")</f>
        <v>0.&lt;共同字段&gt;校验成功</v>
      </c>
    </row>
    <row r="24" spans="1:7">
      <c r="A24" s="13"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  <c r="G24" s="44" t="str">
        <f>IF(B24=VLOOKUP(B:B,共同字段!B:F,1,0),"0.&lt;共同字段&gt;校验成功","0.&lt;共同字段&gt;校验失败")</f>
        <v>0.&lt;共同字段&gt;校验成功</v>
      </c>
    </row>
    <row r="25" spans="1:7">
      <c r="A25" s="13"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  <c r="G25" s="44" t="str">
        <f>IF(B25=VLOOKUP(B:B,共同字段!B:F,1,0),"0.&lt;共同字段&gt;校验成功","0.&lt;共同字段&gt;校验失败")</f>
        <v>0.&lt;共同字段&gt;校验成功</v>
      </c>
    </row>
    <row r="26" spans="1:7">
      <c r="A26" s="13"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  <c r="G26" s="44" t="str">
        <f>IF(B26=VLOOKUP(B:B,共同字段!B:F,1,0),"0.&lt;共同字段&gt;校验成功","0.&lt;共同字段&gt;校验失败")</f>
        <v>0.&lt;共同字段&gt;校验成功</v>
      </c>
    </row>
    <row r="27" spans="1:7">
      <c r="A27" s="13"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  <c r="G27" s="44" t="str">
        <f>IF(B27=VLOOKUP(B:B,共同字段!B:F,1,0),"0.&lt;共同字段&gt;校验成功","0.&lt;共同字段&gt;校验失败")</f>
        <v>0.&lt;共同字段&gt;校验成功</v>
      </c>
    </row>
    <row r="28" spans="1:7">
      <c r="A28" s="13"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  <c r="G28" s="44" t="str">
        <f>IF(B28=VLOOKUP(B:B,共同字段!B:F,1,0),"0.&lt;共同字段&gt;校验成功","0.&lt;共同字段&gt;校验失败")</f>
        <v>0.&lt;共同字段&gt;校验成功</v>
      </c>
    </row>
    <row r="29" spans="1:7">
      <c r="A29" s="13"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  <c r="G29" s="44" t="str">
        <f>IF(B29=VLOOKUP(B:B,共同字段!B:F,1,0),"0.&lt;共同字段&gt;校验成功","0.&lt;共同字段&gt;校验失败")</f>
        <v>0.&lt;共同字段&gt;校验成功</v>
      </c>
    </row>
    <row r="30" spans="1:7">
      <c r="A30" s="13"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  <c r="G30" s="44" t="str">
        <f>IF(B30=VLOOKUP(B:B,共同字段!B:F,1,0),"0.&lt;共同字段&gt;校验成功","0.&lt;共同字段&gt;校验失败")</f>
        <v>0.&lt;共同字段&gt;校验成功</v>
      </c>
    </row>
    <row r="31" spans="1:7">
      <c r="A31" s="13"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  <c r="G31" s="44" t="str">
        <f>IF(B31=VLOOKUP(B:B,共同字段!B:F,1,0),"0.&lt;共同字段&gt;校验成功","0.&lt;共同字段&gt;校验失败")</f>
        <v>0.&lt;共同字段&gt;校验成功</v>
      </c>
    </row>
    <row r="32" spans="1:7">
      <c r="A32" s="13"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  <c r="G32" s="44" t="str">
        <f>IF(B32=VLOOKUP(B:B,共同字段!B:F,1,0),"0.&lt;共同字段&gt;校验成功","0.&lt;共同字段&gt;校验失败")</f>
        <v>0.&lt;共同字段&gt;校验成功</v>
      </c>
    </row>
    <row r="33" spans="1:7">
      <c r="A33" s="13"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  <c r="G33" s="44" t="str">
        <f>IF(B33=VLOOKUP(B:B,共同字段!B:F,1,0),"0.&lt;共同字段&gt;校验成功","0.&lt;共同字段&gt;校验失败")</f>
        <v>0.&lt;共同字段&gt;校验成功</v>
      </c>
    </row>
    <row r="34" spans="1:7">
      <c r="A34" s="13"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  <c r="G34" s="44" t="str">
        <f>IF(B34=VLOOKUP(B:B,共同字段!B:F,1,0),"0.&lt;共同字段&gt;校验成功","0.&lt;共同字段&gt;校验失败")</f>
        <v>0.&lt;共同字段&gt;校验成功</v>
      </c>
    </row>
    <row r="35" spans="1:7">
      <c r="A35" s="13"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  <c r="G35" s="44" t="str">
        <f>IF(B35=VLOOKUP(B:B,共同字段!B:F,1,0),"0.&lt;共同字段&gt;校验成功","0.&lt;共同字段&gt;校验失败")</f>
        <v>0.&lt;共同字段&gt;校验成功</v>
      </c>
    </row>
    <row r="36" spans="1:7">
      <c r="A36" s="13"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  <c r="G36" s="44" t="str">
        <f>IF(B36=VLOOKUP(B:B,共同字段!B:F,1,0),"0.&lt;共同字段&gt;校验成功","0.&lt;共同字段&gt;校验失败")</f>
        <v>0.&lt;共同字段&gt;校验成功</v>
      </c>
    </row>
    <row r="37" spans="1:7">
      <c r="A37" s="13"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  <c r="G37" s="44" t="str">
        <f>IF(B37=VLOOKUP(B:B,共同字段!B:F,1,0),"0.&lt;共同字段&gt;校验成功","0.&lt;共同字段&gt;校验失败")</f>
        <v>0.&lt;共同字段&gt;校验成功</v>
      </c>
    </row>
    <row r="38" spans="1:7">
      <c r="A38" s="13"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  <c r="G38" s="44" t="str">
        <f>IF(B38=VLOOKUP(B:B,共同字段!B:F,1,0),"0.&lt;共同字段&gt;校验成功","0.&lt;共同字段&gt;校验失败")</f>
        <v>0.&lt;共同字段&gt;校验成功</v>
      </c>
    </row>
    <row r="39" spans="1:7">
      <c r="A39" s="13"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  <c r="G39" s="44" t="str">
        <f>IF(B39=VLOOKUP(B:B,共同字段!B:F,1,0),"0.&lt;共同字段&gt;校验成功","0.&lt;共同字段&gt;校验失败")</f>
        <v>0.&lt;共同字段&gt;校验成功</v>
      </c>
    </row>
    <row r="40" spans="1:7">
      <c r="A40" s="13"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  <c r="G40" s="44" t="str">
        <f>IF(B40=VLOOKUP(B:B,共同字段!B:F,1,0),"0.&lt;共同字段&gt;校验成功","0.&lt;共同字段&gt;校验失败")</f>
        <v>0.&lt;共同字段&gt;校验成功</v>
      </c>
    </row>
    <row r="41" spans="1:7">
      <c r="A41" s="13"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  <c r="G41" s="44" t="str">
        <f>IF(B41=VLOOKUP(B:B,共同字段!B:F,1,0),"0.&lt;共同字段&gt;校验成功","0.&lt;共同字段&gt;校验失败")</f>
        <v>0.&lt;共同字段&gt;校验成功</v>
      </c>
    </row>
    <row r="42" spans="1:7">
      <c r="A42" s="13"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  <c r="G42" s="44" t="str">
        <f>IF(B42=VLOOKUP(B:B,共同字段!B:F,1,0),"0.&lt;共同字段&gt;校验成功","0.&lt;共同字段&gt;校验失败")</f>
        <v>0.&lt;共同字段&gt;校验成功</v>
      </c>
    </row>
    <row r="43" spans="1:7">
      <c r="A43" s="13"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  <c r="G43" s="44" t="str">
        <f>IF(B43=VLOOKUP(B:B,共同字段!B:F,1,0),"0.&lt;共同字段&gt;校验成功","0.&lt;共同字段&gt;校验失败")</f>
        <v>0.&lt;共同字段&gt;校验成功</v>
      </c>
    </row>
    <row r="44" spans="1:7">
      <c r="A44" s="13"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  <c r="G44" s="44" t="str">
        <f>IF(B44=VLOOKUP(B:B,共同字段!B:F,1,0),"0.&lt;共同字段&gt;校验成功","0.&lt;共同字段&gt;校验失败")</f>
        <v>0.&lt;共同字段&gt;校验成功</v>
      </c>
    </row>
    <row r="45" spans="1:7">
      <c r="A45" s="13">
        <v>44</v>
      </c>
      <c r="B45" s="15" t="s">
        <v>293</v>
      </c>
      <c r="C45" s="15" t="s">
        <v>5</v>
      </c>
      <c r="D45" s="15" t="s">
        <v>294</v>
      </c>
      <c r="E45" s="15"/>
      <c r="F45" s="15"/>
      <c r="G45" s="44" t="str">
        <f>IF(B45=VLOOKUP(B:B,DNS!B:F,1,0),"1.&lt;DNS&gt;校验成功","1.&lt;DNS&gt;校验失败")</f>
        <v>1.&lt;DNS&gt;校验成功</v>
      </c>
    </row>
    <row r="46" spans="1:7">
      <c r="A46" s="13">
        <v>45</v>
      </c>
      <c r="B46" s="15" t="s">
        <v>295</v>
      </c>
      <c r="C46" s="15" t="s">
        <v>5</v>
      </c>
      <c r="D46" s="15" t="s">
        <v>296</v>
      </c>
      <c r="E46" s="15"/>
      <c r="F46" s="15"/>
      <c r="G46" s="44" t="str">
        <f>IF(B46=VLOOKUP(B:B,DNS!B:F,1,0),"1.&lt;DNS&gt;校验成功","1.&lt;DNS&gt;校验失败")</f>
        <v>1.&lt;DNS&gt;校验成功</v>
      </c>
    </row>
    <row r="47" spans="1:7">
      <c r="A47" s="13">
        <v>46</v>
      </c>
      <c r="B47" s="15" t="s">
        <v>297</v>
      </c>
      <c r="C47" s="15" t="s">
        <v>5</v>
      </c>
      <c r="D47" s="15" t="s">
        <v>298</v>
      </c>
      <c r="E47" s="15"/>
      <c r="F47" s="15"/>
      <c r="G47" s="44" t="str">
        <f>IF(B47=VLOOKUP(B:B,DNS!B:F,1,0),"1.&lt;DNS&gt;校验成功","1.&lt;DNS&gt;校验失败")</f>
        <v>1.&lt;DNS&gt;校验成功</v>
      </c>
    </row>
    <row r="48" spans="1:7">
      <c r="A48" s="13">
        <v>47</v>
      </c>
      <c r="B48" s="15" t="s">
        <v>299</v>
      </c>
      <c r="C48" s="15" t="s">
        <v>5</v>
      </c>
      <c r="D48" s="15" t="s">
        <v>300</v>
      </c>
      <c r="E48" s="15"/>
      <c r="F48" s="15"/>
      <c r="G48" s="44" t="str">
        <f>IF(B48=VLOOKUP(B:B,DNS!B:F,1,0),"1.&lt;DNS&gt;校验成功","1.&lt;DNS&gt;校验失败")</f>
        <v>1.&lt;DNS&gt;校验成功</v>
      </c>
    </row>
    <row r="49" spans="1:7">
      <c r="A49" s="13">
        <v>48</v>
      </c>
      <c r="B49" s="15" t="s">
        <v>301</v>
      </c>
      <c r="C49" s="15" t="s">
        <v>5</v>
      </c>
      <c r="D49" s="15" t="s">
        <v>302</v>
      </c>
      <c r="E49" s="15"/>
      <c r="F49" s="15"/>
      <c r="G49" s="44" t="str">
        <f>IF(B49=VLOOKUP(B:B,DNS!B:F,1,0),"1.&lt;DNS&gt;校验成功","1.&lt;DNS&gt;校验失败")</f>
        <v>1.&lt;DNS&gt;校验成功</v>
      </c>
    </row>
    <row r="50" spans="1:7">
      <c r="A50" s="13">
        <v>49</v>
      </c>
      <c r="B50" s="15" t="s">
        <v>303</v>
      </c>
      <c r="C50" s="15" t="s">
        <v>5</v>
      </c>
      <c r="D50" s="15" t="s">
        <v>304</v>
      </c>
      <c r="E50" s="15"/>
      <c r="F50" s="15"/>
      <c r="G50" s="44" t="str">
        <f>IF(B50=VLOOKUP(B:B,DNS!B:F,1,0),"1.&lt;DNS&gt;校验成功","1.&lt;DNS&gt;校验失败")</f>
        <v>1.&lt;DNS&gt;校验成功</v>
      </c>
    </row>
    <row r="51" spans="1:7">
      <c r="A51" s="13">
        <v>50</v>
      </c>
      <c r="B51" s="15" t="s">
        <v>305</v>
      </c>
      <c r="C51" s="15" t="s">
        <v>5</v>
      </c>
      <c r="D51" s="15" t="s">
        <v>306</v>
      </c>
      <c r="E51" s="15"/>
      <c r="F51" s="15"/>
      <c r="G51" s="44" t="str">
        <f>IF(B51=VLOOKUP(B:B,VPN!B:F,1,0),"2.&lt;VPN&gt;校验成功","2.&lt;VPN&gt;校验失败")</f>
        <v>2.&lt;VPN&gt;校验成功</v>
      </c>
    </row>
    <row r="52" spans="1:7">
      <c r="A52" s="13">
        <v>51</v>
      </c>
      <c r="B52" s="15" t="s">
        <v>301</v>
      </c>
      <c r="C52" s="15" t="s">
        <v>5</v>
      </c>
      <c r="D52" s="15" t="s">
        <v>307</v>
      </c>
      <c r="E52" s="15"/>
      <c r="F52" s="15"/>
      <c r="G52" s="44" t="str">
        <f>IF(B52=VLOOKUP(B:B,VPN!B:F,1,0),"2.&lt;VPN&gt;校验成功","2.&lt;VPN&gt;校验失败")</f>
        <v>2.&lt;VPN&gt;校验成功</v>
      </c>
    </row>
    <row r="53" spans="1:7">
      <c r="A53" s="13">
        <v>52</v>
      </c>
      <c r="B53" s="15" t="s">
        <v>308</v>
      </c>
      <c r="C53" s="15" t="s">
        <v>5</v>
      </c>
      <c r="D53" s="15" t="s">
        <v>309</v>
      </c>
      <c r="E53" s="15"/>
      <c r="F53" s="15"/>
      <c r="G53" s="44" t="str">
        <f>IF(B53=VLOOKUP(B:B,VPN!B:F,1,0),"2.&lt;VPN&gt;校验成功","2.&lt;VPN&gt;校验失败")</f>
        <v>2.&lt;VPN&gt;校验成功</v>
      </c>
    </row>
    <row r="54" spans="1:7">
      <c r="A54" s="13">
        <v>53</v>
      </c>
      <c r="B54" s="15" t="s">
        <v>310</v>
      </c>
      <c r="C54" s="15" t="s">
        <v>5</v>
      </c>
      <c r="D54" s="15" t="s">
        <v>311</v>
      </c>
      <c r="E54" s="15"/>
      <c r="F54" s="15"/>
      <c r="G54" s="44" t="str">
        <f>IF(B54=VLOOKUP(B:B,VPN!B:F,1,0),"2.&lt;VPN&gt;校验成功","2.&lt;VPN&gt;校验失败")</f>
        <v>2.&lt;VPN&gt;校验成功</v>
      </c>
    </row>
    <row r="55" spans="1:7">
      <c r="A55" s="13">
        <v>54</v>
      </c>
      <c r="B55" s="15" t="s">
        <v>312</v>
      </c>
      <c r="C55" s="15" t="s">
        <v>5</v>
      </c>
      <c r="D55" s="15" t="s">
        <v>313</v>
      </c>
      <c r="E55" s="15"/>
      <c r="F55" s="15"/>
      <c r="G55" s="44" t="str">
        <f>IF(B55=VLOOKUP(B:B,VPN!B:F,1,0),"2.&lt;VPN&gt;校验成功","2.&lt;VPN&gt;校验失败")</f>
        <v>2.&lt;VPN&gt;校验成功</v>
      </c>
    </row>
    <row r="56" spans="1:7">
      <c r="A56" s="13">
        <v>55</v>
      </c>
      <c r="B56" s="15" t="s">
        <v>314</v>
      </c>
      <c r="C56" s="15" t="s">
        <v>5</v>
      </c>
      <c r="D56" s="15" t="s">
        <v>315</v>
      </c>
      <c r="E56" s="15"/>
      <c r="F56" s="15"/>
      <c r="G56" s="44" t="str">
        <f>IF(B56=VLOOKUP(B:B,VPN!B:F,1,0),"2.&lt;VPN&gt;校验成功","2.&lt;VPN&gt;校验失败")</f>
        <v>2.&lt;VPN&gt;校验成功</v>
      </c>
    </row>
    <row r="57" spans="1:7">
      <c r="A57" s="13">
        <v>56</v>
      </c>
      <c r="B57" s="15" t="s">
        <v>316</v>
      </c>
      <c r="C57" s="15" t="s">
        <v>5</v>
      </c>
      <c r="D57" s="15" t="s">
        <v>317</v>
      </c>
      <c r="E57" s="15"/>
      <c r="F57" s="15"/>
      <c r="G57" s="44" t="str">
        <f>IF(B57=VLOOKUP(B:B,VPN!B:F,1,0),"2.&lt;VPN&gt;校验成功","2.&lt;VPN&gt;校验失败")</f>
        <v>2.&lt;VPN&gt;校验成功</v>
      </c>
    </row>
    <row r="58" spans="1:7">
      <c r="A58" s="13">
        <v>57</v>
      </c>
      <c r="B58" s="15" t="s">
        <v>318</v>
      </c>
      <c r="C58" s="15" t="s">
        <v>5</v>
      </c>
      <c r="D58" s="15" t="s">
        <v>319</v>
      </c>
      <c r="E58" s="15"/>
      <c r="F58" s="15"/>
      <c r="G58" s="44" t="str">
        <f>IF(B58=VLOOKUP(B:B,VPN!B:F,1,0),"2.&lt;VPN&gt;校验成功","2.&lt;VPN&gt;校验失败")</f>
        <v>2.&lt;VPN&gt;校验成功</v>
      </c>
    </row>
    <row r="59" spans="1:7">
      <c r="A59" s="13">
        <v>58</v>
      </c>
      <c r="B59" s="15" t="s">
        <v>303</v>
      </c>
      <c r="C59" s="15" t="s">
        <v>5</v>
      </c>
      <c r="D59" s="15" t="s">
        <v>320</v>
      </c>
      <c r="E59" s="15"/>
      <c r="F59" s="15"/>
      <c r="G59" s="44" t="str">
        <f>IF(B59=VLOOKUP(B:B,VPN!B:F,1,0),"2.&lt;VPN&gt;校验成功","2.&lt;VPN&gt;校验失败")</f>
        <v>2.&lt;VPN&gt;校验成功</v>
      </c>
    </row>
    <row r="60" spans="1:7">
      <c r="A60" s="13">
        <v>59</v>
      </c>
      <c r="B60" s="15" t="s">
        <v>321</v>
      </c>
      <c r="C60" s="15" t="s">
        <v>5</v>
      </c>
      <c r="D60" s="15" t="s">
        <v>322</v>
      </c>
      <c r="E60" s="15"/>
      <c r="F60" s="15"/>
      <c r="G60" s="44" t="str">
        <f>IF(B60=VLOOKUP(B:B,VPN!B:F,1,0),"2.&lt;VPN&gt;校验成功","2.&lt;VPN&gt;校验失败")</f>
        <v>2.&lt;VPN&gt;校验成功</v>
      </c>
    </row>
    <row r="61" spans="1:7">
      <c r="A61" s="13">
        <v>60</v>
      </c>
      <c r="B61" s="15" t="s">
        <v>323</v>
      </c>
      <c r="C61" s="15" t="s">
        <v>5</v>
      </c>
      <c r="D61" s="15" t="s">
        <v>324</v>
      </c>
      <c r="E61" s="15"/>
      <c r="F61" s="15"/>
      <c r="G61" s="44" t="str">
        <f>IF(B61=VLOOKUP(B:B,VPN!B:F,1,0),"2.&lt;VPN&gt;校验成功","2.&lt;VPN&gt;校验失败")</f>
        <v>2.&lt;VPN&gt;校验成功</v>
      </c>
    </row>
    <row r="62" spans="1:7">
      <c r="A62" s="13">
        <v>61</v>
      </c>
      <c r="B62" s="15" t="s">
        <v>299</v>
      </c>
      <c r="C62" s="15" t="s">
        <v>5</v>
      </c>
      <c r="D62" s="15" t="s">
        <v>325</v>
      </c>
      <c r="E62" s="15"/>
      <c r="F62" s="15"/>
      <c r="G62" s="44" t="str">
        <f>IF(B62=VLOOKUP(B:B,VPN!B:F,1,0),"2.&lt;VPN&gt;校验成功","2.&lt;VPN&gt;校验失败")</f>
        <v>2.&lt;VPN&gt;校验成功</v>
      </c>
    </row>
    <row r="63" spans="1:7">
      <c r="A63" s="13">
        <v>62</v>
      </c>
      <c r="B63" s="15" t="s">
        <v>305</v>
      </c>
      <c r="C63" s="15" t="s">
        <v>5</v>
      </c>
      <c r="D63" s="15" t="s">
        <v>326</v>
      </c>
      <c r="E63" s="15"/>
      <c r="F63" s="15"/>
      <c r="G63" s="44" t="str">
        <f>IF(B63=VLOOKUP(B:B,VPN!B:F,1,0),"2.&lt;VPN&gt;校验成功","2.&lt;VPN&gt;校验失败")</f>
        <v>2.&lt;VPN&gt;校验成功</v>
      </c>
    </row>
    <row r="64" spans="1:7">
      <c r="A64" s="13">
        <v>63</v>
      </c>
      <c r="B64" s="15" t="s">
        <v>327</v>
      </c>
      <c r="C64" s="15" t="s">
        <v>5</v>
      </c>
      <c r="D64" s="15" t="s">
        <v>328</v>
      </c>
      <c r="E64" s="15"/>
      <c r="F64" s="15"/>
      <c r="G64" s="44" t="str">
        <f>IF(B64=VLOOKUP(B:B,WAF!B:F,1,0),"3.&lt;WAF&gt;校验成功","3.&lt;WAF&gt;校验失败")</f>
        <v>3.&lt;WAF&gt;校验成功</v>
      </c>
    </row>
    <row r="65" spans="1:7">
      <c r="A65" s="13">
        <v>64</v>
      </c>
      <c r="B65" s="15" t="s">
        <v>329</v>
      </c>
      <c r="C65" s="15" t="s">
        <v>5</v>
      </c>
      <c r="D65" s="15" t="s">
        <v>330</v>
      </c>
      <c r="E65" s="15"/>
      <c r="F65" s="15"/>
      <c r="G65" s="44" t="str">
        <f>IF(B65=VLOOKUP(B:B,WAF!B:F,1,0),"3.&lt;WAF&gt;校验成功","3.&lt;WAF&gt;校验失败")</f>
        <v>3.&lt;WAF&gt;校验成功</v>
      </c>
    </row>
    <row r="66" spans="1:7">
      <c r="A66" s="13">
        <v>65</v>
      </c>
      <c r="B66" s="15" t="s">
        <v>331</v>
      </c>
      <c r="C66" s="15" t="s">
        <v>5</v>
      </c>
      <c r="D66" s="15" t="s">
        <v>332</v>
      </c>
      <c r="E66" s="15"/>
      <c r="F66" s="15"/>
      <c r="G66" s="44" t="str">
        <f>IF(B66=VLOOKUP(B:B,WAF!B:F,1,0),"3.&lt;WAF&gt;校验成功","3.&lt;WAF&gt;校验失败")</f>
        <v>3.&lt;WAF&gt;校验成功</v>
      </c>
    </row>
    <row r="67" spans="1:7">
      <c r="A67" s="13">
        <v>66</v>
      </c>
      <c r="B67" s="15" t="s">
        <v>316</v>
      </c>
      <c r="C67" s="15" t="s">
        <v>5</v>
      </c>
      <c r="D67" s="15" t="s">
        <v>317</v>
      </c>
      <c r="E67" s="15"/>
      <c r="F67" s="15"/>
      <c r="G67" s="44" t="str">
        <f>IF(B67=VLOOKUP(B:B,WAF!B:F,1,0),"3.&lt;WAF&gt;校验成功","3.&lt;WAF&gt;校验失败")</f>
        <v>3.&lt;WAF&gt;校验成功</v>
      </c>
    </row>
    <row r="68" spans="1:7">
      <c r="A68" s="13">
        <v>67</v>
      </c>
      <c r="B68" s="15" t="s">
        <v>333</v>
      </c>
      <c r="C68" s="15" t="s">
        <v>5</v>
      </c>
      <c r="D68" s="15" t="s">
        <v>334</v>
      </c>
      <c r="E68" s="15"/>
      <c r="F68" s="15"/>
      <c r="G68" s="44" t="str">
        <f>IF(B68=VLOOKUP(B:B,WAF!B:F,1,0),"3.&lt;WAF&gt;校验成功","3.&lt;WAF&gt;校验失败")</f>
        <v>3.&lt;WAF&gt;校验成功</v>
      </c>
    </row>
    <row r="69" spans="1:7">
      <c r="A69" s="13">
        <v>68</v>
      </c>
      <c r="B69" s="15" t="s">
        <v>303</v>
      </c>
      <c r="C69" s="15" t="s">
        <v>5</v>
      </c>
      <c r="D69" s="15" t="s">
        <v>335</v>
      </c>
      <c r="E69" s="15"/>
      <c r="F69" s="15"/>
      <c r="G69" s="44" t="str">
        <f>IF(B69=VLOOKUP(B:B,WAF!B:F,1,0),"3.&lt;WAF&gt;校验成功","3.&lt;WAF&gt;校验失败")</f>
        <v>3.&lt;WAF&gt;校验成功</v>
      </c>
    </row>
    <row r="70" spans="1:7">
      <c r="A70" s="13">
        <v>69</v>
      </c>
      <c r="B70" s="15" t="s">
        <v>336</v>
      </c>
      <c r="C70" s="15" t="s">
        <v>5</v>
      </c>
      <c r="D70" s="15" t="s">
        <v>337</v>
      </c>
      <c r="E70" s="15"/>
      <c r="F70" s="15"/>
      <c r="G70" s="44" t="str">
        <f>IF(B70=VLOOKUP(B:B,WAF!B:F,1,0),"3.&lt;WAF&gt;校验成功","3.&lt;WAF&gt;校验失败")</f>
        <v>3.&lt;WAF&gt;校验成功</v>
      </c>
    </row>
    <row r="71" spans="1:7">
      <c r="A71" s="13">
        <v>70</v>
      </c>
      <c r="B71" s="15" t="s">
        <v>338</v>
      </c>
      <c r="C71" s="15" t="s">
        <v>5</v>
      </c>
      <c r="D71" s="15" t="s">
        <v>339</v>
      </c>
      <c r="E71" s="15"/>
      <c r="F71" s="15"/>
      <c r="G71" s="44" t="str">
        <f>IF(B71=VLOOKUP(B:B,WAF!B:F,1,0),"3.&lt;WAF&gt;校验成功","3.&lt;WAF&gt;校验失败")</f>
        <v>3.&lt;WAF&gt;校验成功</v>
      </c>
    </row>
    <row r="72" spans="1:7">
      <c r="A72" s="13">
        <v>71</v>
      </c>
      <c r="B72" s="15" t="s">
        <v>340</v>
      </c>
      <c r="C72" s="15" t="s">
        <v>5</v>
      </c>
      <c r="D72" s="15" t="s">
        <v>341</v>
      </c>
      <c r="E72" s="15"/>
      <c r="F72" s="15"/>
      <c r="G72" s="44" t="str">
        <f>IF(B72=VLOOKUP(B:B,WAF!B:F,1,0),"3.&lt;WAF&gt;校验成功","3.&lt;WAF&gt;校验失败")</f>
        <v>3.&lt;WAF&gt;校验成功</v>
      </c>
    </row>
    <row r="73" spans="1:7">
      <c r="A73" s="13">
        <v>72</v>
      </c>
      <c r="B73" s="15" t="s">
        <v>342</v>
      </c>
      <c r="C73" s="15" t="s">
        <v>5</v>
      </c>
      <c r="D73" s="15" t="s">
        <v>343</v>
      </c>
      <c r="E73" s="15"/>
      <c r="F73" s="15"/>
      <c r="G73" s="44" t="str">
        <f>IF(B73=VLOOKUP(B:B,WAF!B:F,1,0),"3.&lt;WAF&gt;校验成功","3.&lt;WAF&gt;校验失败")</f>
        <v>3.&lt;WAF&gt;校验成功</v>
      </c>
    </row>
    <row r="74" spans="1:7">
      <c r="A74" s="13">
        <v>73</v>
      </c>
      <c r="B74" s="15" t="s">
        <v>344</v>
      </c>
      <c r="C74" s="15" t="s">
        <v>5</v>
      </c>
      <c r="D74" s="15" t="s">
        <v>345</v>
      </c>
      <c r="E74" s="15"/>
      <c r="F74" s="15"/>
      <c r="G74" s="44" t="str">
        <f>IF(B74=VLOOKUP(B:B,WAF!B:F,1,0),"3.&lt;WAF&gt;校验成功","3.&lt;WAF&gt;校验失败")</f>
        <v>3.&lt;WAF&gt;校验成功</v>
      </c>
    </row>
    <row r="75" spans="1:7">
      <c r="A75" s="13">
        <v>74</v>
      </c>
      <c r="B75" s="15" t="s">
        <v>346</v>
      </c>
      <c r="C75" s="15" t="s">
        <v>5</v>
      </c>
      <c r="D75" s="15" t="s">
        <v>347</v>
      </c>
      <c r="E75" s="15"/>
      <c r="F75" s="15"/>
      <c r="G75" s="44" t="str">
        <f>IF(B75=VLOOKUP(B:B,WAF!B:F,1,0),"3.&lt;WAF&gt;校验成功","3.&lt;WAF&gt;校验失败")</f>
        <v>3.&lt;WAF&gt;校验成功</v>
      </c>
    </row>
    <row r="76" spans="1:7">
      <c r="A76" s="13">
        <v>75</v>
      </c>
      <c r="B76" s="15" t="s">
        <v>299</v>
      </c>
      <c r="C76" s="15" t="s">
        <v>5</v>
      </c>
      <c r="D76" s="15" t="s">
        <v>300</v>
      </c>
      <c r="E76" s="15"/>
      <c r="F76" s="15"/>
      <c r="G76" s="44" t="str">
        <f>IF(B76=VLOOKUP(B:B,WAF!B:F,1,0),"3.&lt;WAF&gt;校验成功","3.&lt;WAF&gt;校验失败")</f>
        <v>3.&lt;WAF&gt;校验成功</v>
      </c>
    </row>
    <row r="77" spans="1:7">
      <c r="A77" s="13">
        <v>76</v>
      </c>
      <c r="B77" s="15" t="s">
        <v>348</v>
      </c>
      <c r="C77" s="15" t="s">
        <v>5</v>
      </c>
      <c r="D77" s="15" t="s">
        <v>349</v>
      </c>
      <c r="E77" s="15"/>
      <c r="F77" s="15"/>
      <c r="G77" s="44" t="str">
        <f>IF(B77=VLOOKUP(B:B,WEB!B:F,1,0),"4.&lt;WEB&gt;校验成功","4.&lt;WEB&gt;校验失败")</f>
        <v>4.&lt;WEB&gt;校验成功</v>
      </c>
    </row>
    <row r="78" spans="1:7">
      <c r="A78" s="13">
        <v>77</v>
      </c>
      <c r="B78" s="15" t="s">
        <v>350</v>
      </c>
      <c r="C78" s="15" t="s">
        <v>5</v>
      </c>
      <c r="D78" s="15" t="s">
        <v>351</v>
      </c>
      <c r="E78" s="15"/>
      <c r="F78" s="15"/>
      <c r="G78" s="44" t="str">
        <f>IF(B78=VLOOKUP(B:B,WEB!B:F,1,0),"4.&lt;WEB&gt;校验成功","4.&lt;WEB&gt;校验失败")</f>
        <v>4.&lt;WEB&gt;校验成功</v>
      </c>
    </row>
    <row r="79" spans="1:7">
      <c r="A79" s="13">
        <v>78</v>
      </c>
      <c r="B79" s="15" t="s">
        <v>352</v>
      </c>
      <c r="C79" s="15" t="s">
        <v>5</v>
      </c>
      <c r="D79" s="15" t="s">
        <v>353</v>
      </c>
      <c r="E79" s="15"/>
      <c r="F79" s="15"/>
      <c r="G79" s="44" t="str">
        <f>IF(B79=VLOOKUP(B:B,WEB!B:F,1,0),"4.&lt;WEB&gt;校验成功","4.&lt;WEB&gt;校验失败")</f>
        <v>4.&lt;WEB&gt;校验成功</v>
      </c>
    </row>
    <row r="80" spans="1:7">
      <c r="A80" s="13">
        <v>79</v>
      </c>
      <c r="B80" s="15" t="s">
        <v>301</v>
      </c>
      <c r="C80" s="15" t="s">
        <v>5</v>
      </c>
      <c r="D80" s="15" t="s">
        <v>302</v>
      </c>
      <c r="E80" s="15"/>
      <c r="F80" s="15"/>
      <c r="G80" s="44" t="str">
        <f>IF(B80=VLOOKUP(B:B,WEB!B:F,1,0),"4.&lt;WEB&gt;校验成功","4.&lt;WEB&gt;校验失败")</f>
        <v>4.&lt;WEB&gt;校验成功</v>
      </c>
    </row>
    <row r="81" spans="1:7">
      <c r="A81" s="13">
        <v>80</v>
      </c>
      <c r="B81" s="15" t="s">
        <v>327</v>
      </c>
      <c r="C81" s="15" t="s">
        <v>5</v>
      </c>
      <c r="D81" s="15" t="s">
        <v>354</v>
      </c>
      <c r="E81" s="15"/>
      <c r="F81" s="15"/>
      <c r="G81" s="44" t="str">
        <f>IF(B81=VLOOKUP(B:B,WEB!B:F,1,0),"4.&lt;WEB&gt;校验成功","4.&lt;WEB&gt;校验失败")</f>
        <v>4.&lt;WEB&gt;校验成功</v>
      </c>
    </row>
    <row r="82" spans="1:7">
      <c r="A82" s="13">
        <v>81</v>
      </c>
      <c r="B82" s="15" t="s">
        <v>355</v>
      </c>
      <c r="C82" s="15" t="s">
        <v>5</v>
      </c>
      <c r="D82" s="15" t="s">
        <v>356</v>
      </c>
      <c r="E82" s="15"/>
      <c r="F82" s="15"/>
      <c r="G82" s="44" t="str">
        <f>IF(B82=VLOOKUP(B:B,WEB!B:F,1,0),"4.&lt;WEB&gt;校验成功","4.&lt;WEB&gt;校验失败")</f>
        <v>4.&lt;WEB&gt;校验成功</v>
      </c>
    </row>
    <row r="83" spans="1:7">
      <c r="A83" s="13">
        <v>82</v>
      </c>
      <c r="B83" s="15" t="s">
        <v>316</v>
      </c>
      <c r="C83" s="15" t="s">
        <v>5</v>
      </c>
      <c r="D83" s="15" t="s">
        <v>317</v>
      </c>
      <c r="E83" s="15"/>
      <c r="F83" s="15"/>
      <c r="G83" s="44" t="str">
        <f>IF(B83=VLOOKUP(B:B,WEB!B:F,1,0),"4.&lt;WEB&gt;校验成功","4.&lt;WEB&gt;校验失败")</f>
        <v>4.&lt;WEB&gt;校验成功</v>
      </c>
    </row>
    <row r="84" spans="1:7">
      <c r="A84" s="13">
        <v>83</v>
      </c>
      <c r="B84" s="15" t="s">
        <v>333</v>
      </c>
      <c r="C84" s="15" t="s">
        <v>5</v>
      </c>
      <c r="D84" s="15" t="s">
        <v>334</v>
      </c>
      <c r="E84" s="15"/>
      <c r="F84" s="15"/>
      <c r="G84" s="44" t="str">
        <f>IF(B84=VLOOKUP(B:B,WEB!B:F,1,0),"4.&lt;WEB&gt;校验成功","4.&lt;WEB&gt;校验失败")</f>
        <v>4.&lt;WEB&gt;校验成功</v>
      </c>
    </row>
    <row r="85" spans="1:7">
      <c r="A85" s="13">
        <v>84</v>
      </c>
      <c r="B85" s="15" t="s">
        <v>318</v>
      </c>
      <c r="C85" s="15" t="s">
        <v>5</v>
      </c>
      <c r="D85" s="15" t="s">
        <v>357</v>
      </c>
      <c r="E85" s="15"/>
      <c r="F85" s="15"/>
      <c r="G85" s="44" t="str">
        <f>IF(B85=VLOOKUP(B:B,WEB!B:F,1,0),"4.&lt;WEB&gt;校验成功","4.&lt;WEB&gt;校验失败")</f>
        <v>4.&lt;WEB&gt;校验成功</v>
      </c>
    </row>
    <row r="86" spans="1:7">
      <c r="A86" s="13">
        <v>85</v>
      </c>
      <c r="B86" s="15" t="s">
        <v>303</v>
      </c>
      <c r="C86" s="15" t="s">
        <v>5</v>
      </c>
      <c r="D86" s="15" t="s">
        <v>304</v>
      </c>
      <c r="E86" s="15"/>
      <c r="F86" s="15"/>
      <c r="G86" s="44" t="str">
        <f>IF(B86=VLOOKUP(B:B,WEB!B:F,1,0),"4.&lt;WEB&gt;校验成功","4.&lt;WEB&gt;校验失败")</f>
        <v>4.&lt;WEB&gt;校验成功</v>
      </c>
    </row>
    <row r="87" spans="1:7">
      <c r="A87" s="13">
        <v>86</v>
      </c>
      <c r="B87" s="15" t="s">
        <v>358</v>
      </c>
      <c r="C87" s="15" t="s">
        <v>5</v>
      </c>
      <c r="D87" s="15" t="s">
        <v>359</v>
      </c>
      <c r="E87" s="15"/>
      <c r="F87" s="15"/>
      <c r="G87" s="44" t="str">
        <f>IF(B87=VLOOKUP(B:B,WEB!B:F,1,0),"4.&lt;WEB&gt;校验成功","4.&lt;WEB&gt;校验失败")</f>
        <v>4.&lt;WEB&gt;校验成功</v>
      </c>
    </row>
    <row r="88" spans="1:7">
      <c r="A88" s="13">
        <v>87</v>
      </c>
      <c r="B88" s="15" t="s">
        <v>360</v>
      </c>
      <c r="C88" s="15" t="s">
        <v>5</v>
      </c>
      <c r="D88" s="15" t="s">
        <v>361</v>
      </c>
      <c r="E88" s="15"/>
      <c r="F88" s="15"/>
      <c r="G88" s="44" t="str">
        <f>IF(B88=VLOOKUP(B:B,WEB!B:F,1,0),"4.&lt;WEB&gt;校验成功","4.&lt;WEB&gt;校验失败")</f>
        <v>4.&lt;WEB&gt;校验成功</v>
      </c>
    </row>
    <row r="89" spans="1:7">
      <c r="A89" s="13">
        <v>88</v>
      </c>
      <c r="B89" s="15" t="s">
        <v>346</v>
      </c>
      <c r="C89" s="15" t="s">
        <v>5</v>
      </c>
      <c r="D89" s="15" t="s">
        <v>362</v>
      </c>
      <c r="E89" s="15"/>
      <c r="F89" s="15"/>
      <c r="G89" s="44" t="str">
        <f>IF(B89=VLOOKUP(B:B,WEB!B:F,1,0),"4.&lt;WEB&gt;校验成功","4.&lt;WEB&gt;校验失败")</f>
        <v>4.&lt;WEB&gt;校验成功</v>
      </c>
    </row>
    <row r="90" spans="1:7">
      <c r="A90" s="13">
        <v>89</v>
      </c>
      <c r="B90" s="15" t="s">
        <v>363</v>
      </c>
      <c r="C90" s="15" t="s">
        <v>5</v>
      </c>
      <c r="D90" s="15" t="s">
        <v>364</v>
      </c>
      <c r="E90" s="15"/>
      <c r="F90" s="15"/>
      <c r="G90" s="44" t="str">
        <f>IF(B90=VLOOKUP(B:B,WEB!B:F,1,0),"4.&lt;WEB&gt;校验成功","4.&lt;WEB&gt;校验失败")</f>
        <v>4.&lt;WEB&gt;校验成功</v>
      </c>
    </row>
    <row r="91" spans="1:7">
      <c r="A91" s="13">
        <v>90</v>
      </c>
      <c r="B91" s="15" t="s">
        <v>365</v>
      </c>
      <c r="C91" s="15" t="s">
        <v>5</v>
      </c>
      <c r="D91" s="15" t="s">
        <v>366</v>
      </c>
      <c r="E91" s="15"/>
      <c r="F91" s="15"/>
      <c r="G91" s="44" t="str">
        <f>IF(B91=VLOOKUP(B:B,WEB!B:F,1,0),"4.&lt;WEB&gt;校验成功","4.&lt;WEB&gt;校验失败")</f>
        <v>4.&lt;WEB&gt;校验成功</v>
      </c>
    </row>
    <row r="92" spans="1:7">
      <c r="A92" s="13">
        <v>91</v>
      </c>
      <c r="B92" s="15" t="s">
        <v>299</v>
      </c>
      <c r="C92" s="15" t="s">
        <v>5</v>
      </c>
      <c r="D92" s="15" t="s">
        <v>300</v>
      </c>
      <c r="E92" s="15"/>
      <c r="F92" s="15"/>
      <c r="G92" s="44" t="str">
        <f>IF(B92=VLOOKUP(B:B,WEB!B:F,1,0),"4.&lt;WEB&gt;校验成功","4.&lt;WEB&gt;校验失败")</f>
        <v>4.&lt;WEB&gt;校验成功</v>
      </c>
    </row>
    <row r="93" spans="1:7">
      <c r="A93" s="13">
        <v>92</v>
      </c>
      <c r="B93" s="15" t="s">
        <v>305</v>
      </c>
      <c r="C93" s="15" t="s">
        <v>5</v>
      </c>
      <c r="D93" s="15" t="s">
        <v>326</v>
      </c>
      <c r="E93" s="15"/>
      <c r="F93" s="15"/>
      <c r="G93" s="44" t="str">
        <f>IF(B93=VLOOKUP(B:B,堡垒机!B:F,1,0),"5.&lt;堡垒机&gt;校验成功","5.&lt;堡垒机&gt;校验失败")</f>
        <v>5.&lt;堡垒机&gt;校验成功</v>
      </c>
    </row>
    <row r="94" spans="1:7">
      <c r="A94" s="13">
        <v>93</v>
      </c>
      <c r="B94" s="15" t="s">
        <v>367</v>
      </c>
      <c r="C94" s="15" t="s">
        <v>5</v>
      </c>
      <c r="D94" s="15" t="s">
        <v>368</v>
      </c>
      <c r="E94" s="15"/>
      <c r="F94" s="15"/>
      <c r="G94" s="44" t="str">
        <f>IF(B94=VLOOKUP(B:B,堡垒机!B:F,1,0),"5.&lt;堡垒机&gt;校验成功","5.&lt;堡垒机&gt;校验失败")</f>
        <v>5.&lt;堡垒机&gt;校验成功</v>
      </c>
    </row>
    <row r="95" spans="1:7">
      <c r="A95" s="13">
        <v>94</v>
      </c>
      <c r="B95" s="15" t="s">
        <v>369</v>
      </c>
      <c r="C95" s="15" t="s">
        <v>5</v>
      </c>
      <c r="D95" s="15" t="s">
        <v>370</v>
      </c>
      <c r="E95" s="15"/>
      <c r="F95" s="15"/>
      <c r="G95" s="44" t="str">
        <f>IF(B95=VLOOKUP(B:B,堡垒机!B:F,1,0),"5.&lt;堡垒机&gt;校验成功","5.&lt;堡垒机&gt;校验失败")</f>
        <v>5.&lt;堡垒机&gt;校验成功</v>
      </c>
    </row>
    <row r="96" spans="1:7">
      <c r="A96" s="13">
        <v>95</v>
      </c>
      <c r="B96" s="15" t="s">
        <v>371</v>
      </c>
      <c r="C96" s="15" t="s">
        <v>5</v>
      </c>
      <c r="D96" s="15" t="s">
        <v>372</v>
      </c>
      <c r="E96" s="15"/>
      <c r="F96" s="15"/>
      <c r="G96" s="44" t="str">
        <f>IF(B96=VLOOKUP(B:B,堡垒机!B:F,1,0),"5.&lt;堡垒机&gt;校验成功","5.&lt;堡垒机&gt;校验失败")</f>
        <v>5.&lt;堡垒机&gt;校验成功</v>
      </c>
    </row>
    <row r="97" spans="1:7">
      <c r="A97" s="13">
        <v>96</v>
      </c>
      <c r="B97" s="15" t="s">
        <v>316</v>
      </c>
      <c r="C97" s="15" t="s">
        <v>5</v>
      </c>
      <c r="D97" s="15" t="s">
        <v>317</v>
      </c>
      <c r="E97" s="15"/>
      <c r="F97" s="15"/>
      <c r="G97" s="44" t="str">
        <f>IF(B97=VLOOKUP(B:B,堡垒机!B:F,1,0),"5.&lt;堡垒机&gt;校验成功","5.&lt;堡垒机&gt;校验失败")</f>
        <v>5.&lt;堡垒机&gt;校验成功</v>
      </c>
    </row>
    <row r="98" spans="1:7">
      <c r="A98" s="13">
        <v>97</v>
      </c>
      <c r="B98" s="15" t="s">
        <v>373</v>
      </c>
      <c r="C98" s="15" t="s">
        <v>5</v>
      </c>
      <c r="D98" s="15" t="s">
        <v>374</v>
      </c>
      <c r="E98" s="15"/>
      <c r="F98" s="15"/>
      <c r="G98" s="44" t="str">
        <f>IF(B98=VLOOKUP(B:B,堡垒机!B:F,1,0),"5.&lt;堡垒机&gt;校验成功","5.&lt;堡垒机&gt;校验失败")</f>
        <v>5.&lt;堡垒机&gt;校验成功</v>
      </c>
    </row>
    <row r="99" spans="1:7">
      <c r="A99" s="13">
        <v>98</v>
      </c>
      <c r="B99" s="15" t="s">
        <v>346</v>
      </c>
      <c r="C99" s="15" t="s">
        <v>5</v>
      </c>
      <c r="D99" s="15" t="s">
        <v>362</v>
      </c>
      <c r="E99" s="15"/>
      <c r="F99" s="15"/>
      <c r="G99" s="44" t="str">
        <f>IF(B99=VLOOKUP(B:B,堡垒机!B:F,1,0),"5.&lt;堡垒机&gt;校验成功","5.&lt;堡垒机&gt;校验失败")</f>
        <v>5.&lt;堡垒机&gt;校验成功</v>
      </c>
    </row>
    <row r="100" spans="1:7">
      <c r="A100" s="13">
        <v>99</v>
      </c>
      <c r="B100" s="15" t="s">
        <v>299</v>
      </c>
      <c r="C100" s="15" t="s">
        <v>5</v>
      </c>
      <c r="D100" s="15" t="s">
        <v>325</v>
      </c>
      <c r="E100" s="15"/>
      <c r="F100" s="15"/>
      <c r="G100" s="44" t="str">
        <f>IF(B100=VLOOKUP(B:B,堡垒机!B:F,1,0),"5.&lt;堡垒机&gt;校验成功","5.&lt;堡垒机&gt;校验失败")</f>
        <v>5.&lt;堡垒机&gt;校验成功</v>
      </c>
    </row>
    <row r="101" spans="1:7">
      <c r="A101" s="13">
        <v>100</v>
      </c>
      <c r="B101" s="15" t="s">
        <v>305</v>
      </c>
      <c r="C101" s="15" t="s">
        <v>5</v>
      </c>
      <c r="D101" s="15" t="s">
        <v>326</v>
      </c>
      <c r="E101" s="15"/>
      <c r="F101" s="15"/>
      <c r="G101" s="44" t="str">
        <f>IF(B101=VLOOKUP(B:B,OS!B:F,1,0),"6.&lt;OS&gt;校验成功","6.&lt;OS&gt;校验失败")</f>
        <v>6.&lt;OS&gt;校验成功</v>
      </c>
    </row>
    <row r="102" spans="1:7">
      <c r="A102" s="13">
        <v>101</v>
      </c>
      <c r="B102" s="15" t="s">
        <v>375</v>
      </c>
      <c r="C102" s="15" t="s">
        <v>5</v>
      </c>
      <c r="D102" s="15" t="s">
        <v>376</v>
      </c>
      <c r="E102" s="15"/>
      <c r="F102" s="15"/>
      <c r="G102" s="44" t="str">
        <f>IF(B102=VLOOKUP(B:B,OS!B:F,1,0),"6.&lt;OS&gt;校验成功","6.&lt;OS&gt;校验失败")</f>
        <v>6.&lt;OS&gt;校验成功</v>
      </c>
    </row>
    <row r="103" spans="1:7">
      <c r="A103" s="13">
        <v>102</v>
      </c>
      <c r="B103" s="15" t="s">
        <v>312</v>
      </c>
      <c r="C103" s="15" t="s">
        <v>5</v>
      </c>
      <c r="D103" s="15" t="s">
        <v>377</v>
      </c>
      <c r="E103" s="15"/>
      <c r="F103" s="15"/>
      <c r="G103" s="44" t="str">
        <f>IF(B103=VLOOKUP(B:B,OS!B:F,1,0),"6.&lt;OS&gt;校验成功","6.&lt;OS&gt;校验失败")</f>
        <v>6.&lt;OS&gt;校验成功</v>
      </c>
    </row>
    <row r="104" spans="1:7">
      <c r="A104" s="13">
        <v>103</v>
      </c>
      <c r="B104" s="15" t="s">
        <v>378</v>
      </c>
      <c r="C104" s="15" t="s">
        <v>5</v>
      </c>
      <c r="D104" s="15" t="s">
        <v>379</v>
      </c>
      <c r="E104" s="15"/>
      <c r="F104" s="15"/>
      <c r="G104" s="44" t="str">
        <f>IF(B104=VLOOKUP(B:B,OS!B:F,1,0),"6.&lt;OS&gt;校验成功","6.&lt;OS&gt;校验失败")</f>
        <v>6.&lt;OS&gt;校验成功</v>
      </c>
    </row>
    <row r="105" spans="1:7">
      <c r="A105" s="13">
        <v>104</v>
      </c>
      <c r="B105" s="15" t="s">
        <v>380</v>
      </c>
      <c r="C105" s="15" t="s">
        <v>5</v>
      </c>
      <c r="D105" s="15" t="s">
        <v>381</v>
      </c>
      <c r="E105" s="15"/>
      <c r="F105" s="15"/>
      <c r="G105" s="44" t="str">
        <f>IF(B105=VLOOKUP(B:B,OS!B:F,1,0),"6.&lt;OS&gt;校验成功","6.&lt;OS&gt;校验失败")</f>
        <v>6.&lt;OS&gt;校验成功</v>
      </c>
    </row>
    <row r="106" spans="1:7">
      <c r="A106" s="13">
        <v>105</v>
      </c>
      <c r="B106" s="15" t="s">
        <v>382</v>
      </c>
      <c r="C106" s="15" t="s">
        <v>5</v>
      </c>
      <c r="D106" s="15" t="s">
        <v>383</v>
      </c>
      <c r="E106" s="15"/>
      <c r="F106" s="15"/>
      <c r="G106" s="44" t="str">
        <f>IF(B106=VLOOKUP(B:B,OS!B:F,1,0),"6.&lt;OS&gt;校验成功","6.&lt;OS&gt;校验失败")</f>
        <v>6.&lt;OS&gt;校验成功</v>
      </c>
    </row>
    <row r="107" spans="1:7">
      <c r="A107" s="13">
        <v>106</v>
      </c>
      <c r="B107" s="15" t="s">
        <v>384</v>
      </c>
      <c r="C107" s="15" t="s">
        <v>5</v>
      </c>
      <c r="D107" s="15" t="s">
        <v>385</v>
      </c>
      <c r="E107" s="15"/>
      <c r="F107" s="15"/>
      <c r="G107" s="44" t="str">
        <f>IF(B107=VLOOKUP(B:B,OS!B:F,1,0),"6.&lt;OS&gt;校验成功","6.&lt;OS&gt;校验失败")</f>
        <v>6.&lt;OS&gt;校验成功</v>
      </c>
    </row>
    <row r="108" spans="1:7">
      <c r="A108" s="13">
        <v>107</v>
      </c>
      <c r="B108" s="15" t="s">
        <v>386</v>
      </c>
      <c r="C108" s="15" t="s">
        <v>5</v>
      </c>
      <c r="D108" s="15" t="s">
        <v>387</v>
      </c>
      <c r="E108" s="15"/>
      <c r="F108" s="15"/>
      <c r="G108" s="44" t="str">
        <f>IF(B108=VLOOKUP(B:B,OS!B:F,1,0),"6.&lt;OS&gt;校验成功","6.&lt;OS&gt;校验失败")</f>
        <v>6.&lt;OS&gt;校验成功</v>
      </c>
    </row>
    <row r="109" spans="1:7">
      <c r="A109" s="13">
        <v>108</v>
      </c>
      <c r="B109" s="15" t="s">
        <v>388</v>
      </c>
      <c r="C109" s="15" t="s">
        <v>5</v>
      </c>
      <c r="D109" s="15" t="s">
        <v>389</v>
      </c>
      <c r="E109" s="15"/>
      <c r="F109" s="15"/>
      <c r="G109" s="44" t="str">
        <f>IF(B109=VLOOKUP(B:B,OS!B:F,1,0),"6.&lt;OS&gt;校验成功","6.&lt;OS&gt;校验失败")</f>
        <v>6.&lt;OS&gt;校验成功</v>
      </c>
    </row>
    <row r="110" spans="1:7">
      <c r="A110" s="13">
        <v>109</v>
      </c>
      <c r="B110" s="15" t="s">
        <v>390</v>
      </c>
      <c r="C110" s="15" t="s">
        <v>5</v>
      </c>
      <c r="D110" s="15" t="s">
        <v>391</v>
      </c>
      <c r="E110" s="15"/>
      <c r="F110" s="15"/>
      <c r="G110" s="44" t="str">
        <f>IF(B110=VLOOKUP(B:B,OS!B:F,1,0),"6.&lt;OS&gt;校验成功","6.&lt;OS&gt;校验失败")</f>
        <v>6.&lt;OS&gt;校验成功</v>
      </c>
    </row>
    <row r="111" spans="1:7">
      <c r="A111" s="13">
        <v>110</v>
      </c>
      <c r="B111" s="15" t="s">
        <v>392</v>
      </c>
      <c r="C111" s="15" t="s">
        <v>5</v>
      </c>
      <c r="D111" s="15" t="s">
        <v>393</v>
      </c>
      <c r="E111" s="15"/>
      <c r="F111" s="15"/>
      <c r="G111" s="44" t="str">
        <f>IF(B111=VLOOKUP(B:B,OS!B:F,1,0),"6.&lt;OS&gt;校验成功","6.&lt;OS&gt;校验失败")</f>
        <v>6.&lt;OS&gt;校验成功</v>
      </c>
    </row>
    <row r="112" spans="1:7">
      <c r="A112" s="13">
        <v>111</v>
      </c>
      <c r="B112" s="15" t="s">
        <v>394</v>
      </c>
      <c r="C112" s="15" t="s">
        <v>5</v>
      </c>
      <c r="D112" s="15" t="s">
        <v>395</v>
      </c>
      <c r="E112" s="15"/>
      <c r="F112" s="15"/>
      <c r="G112" s="44" t="str">
        <f>IF(B112=VLOOKUP(B:B,OS!B:F,1,0),"6.&lt;OS&gt;校验成功","6.&lt;OS&gt;校验失败")</f>
        <v>6.&lt;OS&gt;校验成功</v>
      </c>
    </row>
    <row r="113" spans="1:7">
      <c r="A113" s="13">
        <v>112</v>
      </c>
      <c r="B113" s="15" t="s">
        <v>396</v>
      </c>
      <c r="C113" s="15" t="s">
        <v>5</v>
      </c>
      <c r="D113" s="15" t="s">
        <v>397</v>
      </c>
      <c r="E113" s="15"/>
      <c r="F113" s="15"/>
      <c r="G113" s="44" t="str">
        <f>IF(B113=VLOOKUP(B:B,OS!B:F,1,0),"6.&lt;OS&gt;校验成功","6.&lt;OS&gt;校验失败")</f>
        <v>6.&lt;OS&gt;校验成功</v>
      </c>
    </row>
    <row r="114" spans="1:7">
      <c r="A114" s="13">
        <v>113</v>
      </c>
      <c r="B114" s="15" t="s">
        <v>398</v>
      </c>
      <c r="C114" s="15" t="s">
        <v>5</v>
      </c>
      <c r="D114" s="15" t="s">
        <v>399</v>
      </c>
      <c r="E114" s="15"/>
      <c r="F114" s="15"/>
      <c r="G114" s="44" t="str">
        <f>IF(B114=VLOOKUP(B:B,OS!B:F,1,0),"6.&lt;OS&gt;校验成功","6.&lt;OS&gt;校验失败")</f>
        <v>6.&lt;OS&gt;校验成功</v>
      </c>
    </row>
    <row r="115" spans="1:7">
      <c r="A115" s="13">
        <v>114</v>
      </c>
      <c r="B115" s="15" t="s">
        <v>400</v>
      </c>
      <c r="C115" s="15" t="s">
        <v>5</v>
      </c>
      <c r="D115" s="15" t="s">
        <v>401</v>
      </c>
      <c r="E115" s="15"/>
      <c r="F115" s="15"/>
      <c r="G115" s="44" t="str">
        <f>IF(B115=VLOOKUP(B:B,OS!B:F,1,0),"6.&lt;OS&gt;校验成功","6.&lt;OS&gt;校验失败")</f>
        <v>6.&lt;OS&gt;校验成功</v>
      </c>
    </row>
    <row r="116" spans="1:7">
      <c r="A116" s="13">
        <v>115</v>
      </c>
      <c r="B116" s="15" t="s">
        <v>402</v>
      </c>
      <c r="C116" s="15" t="s">
        <v>5</v>
      </c>
      <c r="D116" s="15" t="s">
        <v>403</v>
      </c>
      <c r="E116" s="15"/>
      <c r="F116" s="15"/>
      <c r="G116" s="44" t="str">
        <f>IF(B116=VLOOKUP(B:B,OS!B:F,1,0),"6.&lt;OS&gt;校验成功","6.&lt;OS&gt;校验失败")</f>
        <v>6.&lt;OS&gt;校验成功</v>
      </c>
    </row>
    <row r="117" spans="1:7">
      <c r="A117" s="13">
        <v>116</v>
      </c>
      <c r="B117" s="15" t="s">
        <v>404</v>
      </c>
      <c r="C117" s="15" t="s">
        <v>5</v>
      </c>
      <c r="D117" s="15" t="s">
        <v>405</v>
      </c>
      <c r="E117" s="15"/>
      <c r="F117" s="15"/>
      <c r="G117" s="44" t="str">
        <f>IF(B117=VLOOKUP(B:B,OS!B:F,1,0),"6.&lt;OS&gt;校验成功","6.&lt;OS&gt;校验失败")</f>
        <v>6.&lt;OS&gt;校验成功</v>
      </c>
    </row>
    <row r="118" spans="1:7">
      <c r="A118" s="13">
        <v>117</v>
      </c>
      <c r="B118" s="15" t="s">
        <v>406</v>
      </c>
      <c r="C118" s="15" t="s">
        <v>5</v>
      </c>
      <c r="D118" s="15" t="s">
        <v>407</v>
      </c>
      <c r="E118" s="15"/>
      <c r="F118" s="15"/>
      <c r="G118" s="44" t="str">
        <f>IF(B118=VLOOKUP(B:B,OS!B:F,1,0),"6.&lt;OS&gt;校验成功","6.&lt;OS&gt;校验失败")</f>
        <v>6.&lt;OS&gt;校验成功</v>
      </c>
    </row>
    <row r="119" spans="1:7">
      <c r="A119" s="13">
        <v>118</v>
      </c>
      <c r="B119" s="15" t="s">
        <v>408</v>
      </c>
      <c r="C119" s="15" t="s">
        <v>5</v>
      </c>
      <c r="D119" s="15" t="s">
        <v>409</v>
      </c>
      <c r="E119" s="15"/>
      <c r="F119" s="15"/>
      <c r="G119" s="44" t="str">
        <f>IF(B119=VLOOKUP(B:B,OS!B:F,1,0),"6.&lt;OS&gt;校验成功","6.&lt;OS&gt;校验失败")</f>
        <v>6.&lt;OS&gt;校验成功</v>
      </c>
    </row>
    <row r="120" spans="1:7">
      <c r="A120" s="13">
        <v>119</v>
      </c>
      <c r="B120" s="15" t="s">
        <v>410</v>
      </c>
      <c r="C120" s="15" t="s">
        <v>5</v>
      </c>
      <c r="D120" s="15" t="s">
        <v>411</v>
      </c>
      <c r="E120" s="15" t="s">
        <v>5</v>
      </c>
      <c r="F120" s="15" t="s">
        <v>412</v>
      </c>
      <c r="G120" s="44" t="str">
        <f>IF(B120=VLOOKUP(B:B,OS!B:F,1,0),"6.&lt;OS&gt;校验成功","6.&lt;OS&gt;校验失败")</f>
        <v>6.&lt;OS&gt;校验成功</v>
      </c>
    </row>
    <row r="121" spans="1:7">
      <c r="A121" s="13">
        <v>120</v>
      </c>
      <c r="B121" s="15" t="s">
        <v>413</v>
      </c>
      <c r="C121" s="15" t="s">
        <v>5</v>
      </c>
      <c r="D121" s="15" t="s">
        <v>414</v>
      </c>
      <c r="E121" s="15"/>
      <c r="F121" s="15"/>
      <c r="G121" s="44" t="str">
        <f>IF(B121=VLOOKUP(B:B,OS!B:F,1,0),"6.&lt;OS&gt;校验成功","6.&lt;OS&gt;校验失败")</f>
        <v>6.&lt;OS&gt;校验成功</v>
      </c>
    </row>
    <row r="122" spans="1:7">
      <c r="A122" s="13">
        <v>121</v>
      </c>
      <c r="B122" s="15" t="s">
        <v>415</v>
      </c>
      <c r="C122" s="15" t="s">
        <v>5</v>
      </c>
      <c r="D122" s="15" t="s">
        <v>416</v>
      </c>
      <c r="E122" s="15"/>
      <c r="F122" s="15"/>
      <c r="G122" s="44" t="str">
        <f>IF(B122=VLOOKUP(B:B,OS!B:F,1,0),"6.&lt;OS&gt;校验成功","6.&lt;OS&gt;校验失败")</f>
        <v>6.&lt;OS&gt;校验成功</v>
      </c>
    </row>
    <row r="123" spans="1:7">
      <c r="A123" s="13">
        <v>122</v>
      </c>
      <c r="B123" s="15" t="s">
        <v>417</v>
      </c>
      <c r="C123" s="15" t="s">
        <v>5</v>
      </c>
      <c r="D123" s="15" t="s">
        <v>418</v>
      </c>
      <c r="E123" s="15"/>
      <c r="F123" s="15"/>
      <c r="G123" s="44" t="str">
        <f>IF(B123=VLOOKUP(B:B,OS!B:F,1,0),"6.&lt;OS&gt;校验成功","6.&lt;OS&gt;校验失败")</f>
        <v>6.&lt;OS&gt;校验成功</v>
      </c>
    </row>
    <row r="124" spans="1:7">
      <c r="A124" s="13">
        <v>123</v>
      </c>
      <c r="B124" s="15" t="s">
        <v>419</v>
      </c>
      <c r="C124" s="15" t="s">
        <v>5</v>
      </c>
      <c r="D124" s="15" t="s">
        <v>420</v>
      </c>
      <c r="E124" s="15"/>
      <c r="F124" s="15"/>
      <c r="G124" s="44" t="str">
        <f>IF(B124=VLOOKUP(B:B,OS!B:F,1,0),"6.&lt;OS&gt;校验成功","6.&lt;OS&gt;校验失败")</f>
        <v>6.&lt;OS&gt;校验成功</v>
      </c>
    </row>
    <row r="125" spans="1:7">
      <c r="A125" s="13">
        <v>124</v>
      </c>
      <c r="B125" s="15" t="s">
        <v>371</v>
      </c>
      <c r="C125" s="15" t="s">
        <v>5</v>
      </c>
      <c r="D125" s="15" t="s">
        <v>421</v>
      </c>
      <c r="E125" s="15"/>
      <c r="F125" s="15"/>
      <c r="G125" s="44" t="str">
        <f>IF(B125=VLOOKUP(B:B,OS!B:F,1,0),"6.&lt;OS&gt;校验成功","6.&lt;OS&gt;校验失败")</f>
        <v>6.&lt;OS&gt;校验成功</v>
      </c>
    </row>
    <row r="126" spans="1:7">
      <c r="A126" s="13">
        <v>125</v>
      </c>
      <c r="B126" s="15" t="s">
        <v>314</v>
      </c>
      <c r="C126" s="15" t="s">
        <v>5</v>
      </c>
      <c r="D126" s="15" t="s">
        <v>315</v>
      </c>
      <c r="E126" s="15"/>
      <c r="F126" s="15"/>
      <c r="G126" s="44" t="str">
        <f>IF(B126=VLOOKUP(B:B,OS!B:F,1,0),"6.&lt;OS&gt;校验成功","6.&lt;OS&gt;校验失败")</f>
        <v>6.&lt;OS&gt;校验成功</v>
      </c>
    </row>
    <row r="127" spans="1:7">
      <c r="A127" s="13">
        <v>126</v>
      </c>
      <c r="B127" s="15" t="s">
        <v>316</v>
      </c>
      <c r="C127" s="15" t="s">
        <v>5</v>
      </c>
      <c r="D127" s="15" t="s">
        <v>317</v>
      </c>
      <c r="E127" s="15"/>
      <c r="F127" s="15"/>
      <c r="G127" s="44" t="str">
        <f>IF(B127=VLOOKUP(B:B,OS!B:F,1,0),"6.&lt;OS&gt;校验成功","6.&lt;OS&gt;校验失败")</f>
        <v>6.&lt;OS&gt;校验成功</v>
      </c>
    </row>
    <row r="128" spans="1:7">
      <c r="A128" s="13">
        <v>127</v>
      </c>
      <c r="B128" s="15" t="s">
        <v>422</v>
      </c>
      <c r="C128" s="15" t="s">
        <v>5</v>
      </c>
      <c r="D128" s="15" t="s">
        <v>423</v>
      </c>
      <c r="E128" s="15"/>
      <c r="F128" s="15"/>
      <c r="G128" s="44" t="str">
        <f>IF(B128=VLOOKUP(B:B,OS!B:F,1,0),"6.&lt;OS&gt;校验成功","6.&lt;OS&gt;校验失败")</f>
        <v>6.&lt;OS&gt;校验成功</v>
      </c>
    </row>
    <row r="129" spans="1:7">
      <c r="A129" s="13">
        <v>128</v>
      </c>
      <c r="B129" s="15" t="s">
        <v>424</v>
      </c>
      <c r="C129" s="15" t="s">
        <v>5</v>
      </c>
      <c r="D129" s="15" t="s">
        <v>425</v>
      </c>
      <c r="E129" s="15"/>
      <c r="F129" s="15"/>
      <c r="G129" s="44" t="str">
        <f>IF(B129=VLOOKUP(B:B,OS!B:F,1,0),"6.&lt;OS&gt;校验成功","6.&lt;OS&gt;校验失败")</f>
        <v>6.&lt;OS&gt;校验成功</v>
      </c>
    </row>
    <row r="130" spans="1:7">
      <c r="A130" s="13">
        <v>129</v>
      </c>
      <c r="B130" s="15" t="s">
        <v>426</v>
      </c>
      <c r="C130" s="15" t="s">
        <v>5</v>
      </c>
      <c r="D130" s="15" t="s">
        <v>427</v>
      </c>
      <c r="E130" s="15"/>
      <c r="F130" s="15"/>
      <c r="G130" s="44" t="str">
        <f>IF(B130=VLOOKUP(B:B,OS!B:F,1,0),"6.&lt;OS&gt;校验成功","6.&lt;OS&gt;校验失败")</f>
        <v>6.&lt;OS&gt;校验成功</v>
      </c>
    </row>
    <row r="131" spans="1:7">
      <c r="A131" s="13">
        <v>130</v>
      </c>
      <c r="B131" s="15" t="s">
        <v>428</v>
      </c>
      <c r="C131" s="15" t="s">
        <v>5</v>
      </c>
      <c r="D131" s="15" t="s">
        <v>429</v>
      </c>
      <c r="E131" s="15"/>
      <c r="F131" s="15"/>
      <c r="G131" s="44" t="str">
        <f>IF(B131=VLOOKUP(B:B,OS!B:F,1,0),"6.&lt;OS&gt;校验成功","6.&lt;OS&gt;校验失败")</f>
        <v>6.&lt;OS&gt;校验成功</v>
      </c>
    </row>
    <row r="132" spans="1:7">
      <c r="A132" s="13">
        <v>131</v>
      </c>
      <c r="B132" s="15" t="s">
        <v>430</v>
      </c>
      <c r="C132" s="15" t="s">
        <v>5</v>
      </c>
      <c r="D132" s="15" t="s">
        <v>431</v>
      </c>
      <c r="E132" s="15"/>
      <c r="F132" s="15"/>
      <c r="G132" s="44" t="str">
        <f>IF(B132=VLOOKUP(B:B,OS!B:F,1,0),"6.&lt;OS&gt;校验成功","6.&lt;OS&gt;校验失败")</f>
        <v>6.&lt;OS&gt;校验成功</v>
      </c>
    </row>
    <row r="133" spans="1:7">
      <c r="A133" s="13">
        <v>132</v>
      </c>
      <c r="B133" s="15" t="s">
        <v>432</v>
      </c>
      <c r="C133" s="15" t="s">
        <v>5</v>
      </c>
      <c r="D133" s="15" t="s">
        <v>433</v>
      </c>
      <c r="E133" s="15"/>
      <c r="F133" s="15"/>
      <c r="G133" s="44" t="str">
        <f>IF(B133=VLOOKUP(B:B,OS!B:F,1,0),"6.&lt;OS&gt;校验成功","6.&lt;OS&gt;校验失败")</f>
        <v>6.&lt;OS&gt;校验成功</v>
      </c>
    </row>
    <row r="134" spans="1:7">
      <c r="A134" s="13">
        <v>133</v>
      </c>
      <c r="B134" s="15" t="s">
        <v>434</v>
      </c>
      <c r="C134" s="15" t="s">
        <v>5</v>
      </c>
      <c r="D134" s="15" t="s">
        <v>435</v>
      </c>
      <c r="E134" s="15"/>
      <c r="F134" s="15"/>
      <c r="G134" s="44" t="str">
        <f>IF(B134=VLOOKUP(B:B,OS!B:F,1,0),"6.&lt;OS&gt;校验成功","6.&lt;OS&gt;校验失败")</f>
        <v>6.&lt;OS&gt;校验成功</v>
      </c>
    </row>
    <row r="135" spans="1:7">
      <c r="A135" s="13">
        <v>134</v>
      </c>
      <c r="B135" s="15" t="s">
        <v>436</v>
      </c>
      <c r="C135" s="15" t="s">
        <v>5</v>
      </c>
      <c r="D135" s="15" t="s">
        <v>437</v>
      </c>
      <c r="E135" s="15"/>
      <c r="F135" s="15"/>
      <c r="G135" s="44" t="str">
        <f>IF(B135=VLOOKUP(B:B,OS!B:F,1,0),"6.&lt;OS&gt;校验成功","6.&lt;OS&gt;校验失败")</f>
        <v>6.&lt;OS&gt;校验成功</v>
      </c>
    </row>
    <row r="136" spans="1:7">
      <c r="A136" s="13">
        <v>135</v>
      </c>
      <c r="B136" s="15" t="s">
        <v>299</v>
      </c>
      <c r="C136" s="15" t="s">
        <v>5</v>
      </c>
      <c r="D136" s="15" t="s">
        <v>325</v>
      </c>
      <c r="E136" s="15"/>
      <c r="F136" s="15"/>
      <c r="G136" s="44" t="str">
        <f>IF(B136=VLOOKUP(B:B,OS!B:F,1,0),"6.&lt;OS&gt;校验成功","6.&lt;OS&gt;校验失败")</f>
        <v>6.&lt;OS&gt;校验成功</v>
      </c>
    </row>
    <row r="137" spans="1:7">
      <c r="A137" s="13">
        <v>136</v>
      </c>
      <c r="B137" s="15" t="s">
        <v>438</v>
      </c>
      <c r="C137" s="15" t="s">
        <v>5</v>
      </c>
      <c r="D137" s="15" t="s">
        <v>439</v>
      </c>
      <c r="E137" s="15"/>
      <c r="F137" s="15"/>
      <c r="G137" s="44" t="str">
        <f>IF(B137=VLOOKUP(B:B,负载均衡!B:F,1,0),"7.&lt;负载均衡&gt;校验成功","7.&lt;负载均衡&gt;校验失败")</f>
        <v>7.&lt;负载均衡&gt;校验成功</v>
      </c>
    </row>
    <row r="138" spans="1:7">
      <c r="A138" s="13">
        <v>137</v>
      </c>
      <c r="B138" s="15" t="s">
        <v>316</v>
      </c>
      <c r="C138" s="15" t="s">
        <v>5</v>
      </c>
      <c r="D138" s="15" t="s">
        <v>317</v>
      </c>
      <c r="E138" s="15"/>
      <c r="F138" s="15"/>
      <c r="G138" s="44" t="str">
        <f>IF(B138=VLOOKUP(B:B,负载均衡!B:F,1,0),"7.&lt;负载均衡&gt;校验成功","7.&lt;负载均衡&gt;校验失败")</f>
        <v>7.&lt;负载均衡&gt;校验成功</v>
      </c>
    </row>
    <row r="139" spans="1:7">
      <c r="A139" s="13">
        <v>138</v>
      </c>
      <c r="B139" s="15" t="s">
        <v>440</v>
      </c>
      <c r="C139" s="15" t="s">
        <v>5</v>
      </c>
      <c r="D139" s="15" t="s">
        <v>441</v>
      </c>
      <c r="E139" s="15"/>
      <c r="F139" s="15"/>
      <c r="G139" s="44" t="str">
        <f>IF(B139=VLOOKUP(B:B,负载均衡!B:F,1,0),"7.&lt;负载均衡&gt;校验成功","7.&lt;负载均衡&gt;校验失败")</f>
        <v>7.&lt;负载均衡&gt;校验成功</v>
      </c>
    </row>
    <row r="140" spans="1:7">
      <c r="A140" s="13">
        <v>139</v>
      </c>
      <c r="B140" s="15" t="s">
        <v>305</v>
      </c>
      <c r="C140" s="15" t="s">
        <v>5</v>
      </c>
      <c r="D140" s="15" t="s">
        <v>306</v>
      </c>
      <c r="E140" s="15"/>
      <c r="F140" s="15"/>
      <c r="G140" s="44" t="str">
        <f>IF(B140=VLOOKUP(B:B,IDPS!B:F,1,0),"8.&lt;IDPS&gt;校验成功","8.&lt;IDPS&gt;校验失败")</f>
        <v>8.&lt;IDPS&gt;校验成功</v>
      </c>
    </row>
    <row r="141" spans="1:7">
      <c r="A141" s="13">
        <v>140</v>
      </c>
      <c r="B141" s="15" t="s">
        <v>442</v>
      </c>
      <c r="C141" s="15" t="s">
        <v>5</v>
      </c>
      <c r="D141" s="15" t="s">
        <v>443</v>
      </c>
      <c r="E141" s="15"/>
      <c r="F141" s="15"/>
      <c r="G141" s="44" t="str">
        <f>IF(B141=VLOOKUP(B:B,IDPS!B:F,1,0),"8.&lt;IDPS&gt;校验成功","8.&lt;IDPS&gt;校验失败")</f>
        <v>8.&lt;IDPS&gt;校验成功</v>
      </c>
    </row>
    <row r="142" spans="1:7">
      <c r="A142" s="13">
        <v>141</v>
      </c>
      <c r="B142" s="15" t="s">
        <v>444</v>
      </c>
      <c r="C142" s="15" t="s">
        <v>5</v>
      </c>
      <c r="D142" s="15" t="s">
        <v>445</v>
      </c>
      <c r="E142" s="15"/>
      <c r="F142" s="15"/>
      <c r="G142" s="44" t="str">
        <f>IF(B142=VLOOKUP(B:B,IDPS!B:F,1,0),"8.&lt;IDPS&gt;校验成功","8.&lt;IDPS&gt;校验失败")</f>
        <v>8.&lt;IDPS&gt;校验成功</v>
      </c>
    </row>
    <row r="143" spans="1:7">
      <c r="A143" s="13">
        <v>142</v>
      </c>
      <c r="B143" s="15" t="s">
        <v>312</v>
      </c>
      <c r="C143" s="15" t="s">
        <v>5</v>
      </c>
      <c r="D143" s="15" t="s">
        <v>313</v>
      </c>
      <c r="E143" s="15"/>
      <c r="F143" s="15"/>
      <c r="G143" s="44" t="str">
        <f>IF(B143=VLOOKUP(B:B,IDPS!B:F,1,0),"8.&lt;IDPS&gt;校验成功","8.&lt;IDPS&gt;校验失败")</f>
        <v>8.&lt;IDPS&gt;校验成功</v>
      </c>
    </row>
    <row r="144" spans="1:7">
      <c r="A144" s="13">
        <v>143</v>
      </c>
      <c r="B144" s="15" t="s">
        <v>331</v>
      </c>
      <c r="C144" s="15" t="s">
        <v>5</v>
      </c>
      <c r="D144" s="15" t="s">
        <v>332</v>
      </c>
      <c r="E144" s="15"/>
      <c r="F144" s="15"/>
      <c r="G144" s="44" t="str">
        <f>IF(B144=VLOOKUP(B:B,IDPS!B:F,1,0),"8.&lt;IDPS&gt;校验成功","8.&lt;IDPS&gt;校验失败")</f>
        <v>8.&lt;IDPS&gt;校验成功</v>
      </c>
    </row>
    <row r="145" spans="1:7">
      <c r="A145" s="13">
        <v>144</v>
      </c>
      <c r="B145" s="15" t="s">
        <v>316</v>
      </c>
      <c r="C145" s="15" t="s">
        <v>5</v>
      </c>
      <c r="D145" s="15" t="s">
        <v>317</v>
      </c>
      <c r="E145" s="15"/>
      <c r="F145" s="15"/>
      <c r="G145" s="44" t="str">
        <f>IF(B145=VLOOKUP(B:B,IDPS!B:F,1,0),"8.&lt;IDPS&gt;校验成功","8.&lt;IDPS&gt;校验失败")</f>
        <v>8.&lt;IDPS&gt;校验成功</v>
      </c>
    </row>
    <row r="146" spans="1:7">
      <c r="A146" s="13">
        <v>145</v>
      </c>
      <c r="B146" s="15" t="s">
        <v>446</v>
      </c>
      <c r="C146" s="15" t="s">
        <v>5</v>
      </c>
      <c r="D146" s="15" t="s">
        <v>447</v>
      </c>
      <c r="E146" s="15"/>
      <c r="F146" s="15"/>
      <c r="G146" s="44" t="str">
        <f>IF(B146=VLOOKUP(B:B,IDPS!B:F,1,0),"8.&lt;IDPS&gt;校验成功","8.&lt;IDPS&gt;校验失败")</f>
        <v>8.&lt;IDPS&gt;校验成功</v>
      </c>
    </row>
    <row r="147" spans="1:7">
      <c r="A147" s="13">
        <v>146</v>
      </c>
      <c r="B147" s="15" t="s">
        <v>448</v>
      </c>
      <c r="C147" s="15" t="s">
        <v>5</v>
      </c>
      <c r="D147" s="15" t="s">
        <v>449</v>
      </c>
      <c r="E147" s="15"/>
      <c r="F147" s="15"/>
      <c r="G147" s="44" t="str">
        <f>IF(B147=VLOOKUP(B:B,NTA!B:F,1,0),"9.&lt;NTA&gt;校验成功","9.&lt;NTA&gt;校验失败")</f>
        <v>9.&lt;NTA&gt;校验成功</v>
      </c>
    </row>
    <row r="148" spans="1:7">
      <c r="A148" s="13">
        <v>147</v>
      </c>
      <c r="B148" s="15" t="s">
        <v>450</v>
      </c>
      <c r="C148" s="15" t="s">
        <v>5</v>
      </c>
      <c r="D148" s="15" t="s">
        <v>451</v>
      </c>
      <c r="E148" s="15"/>
      <c r="F148" s="15"/>
      <c r="G148" s="44" t="str">
        <f>IF(B148=VLOOKUP(B:B,NTA!B:F,1,0),"9.&lt;NTA&gt;校验成功","9.&lt;NTA&gt;校验失败")</f>
        <v>9.&lt;NTA&gt;校验成功</v>
      </c>
    </row>
    <row r="149" spans="1:7">
      <c r="A149" s="13">
        <v>148</v>
      </c>
      <c r="B149" s="15" t="s">
        <v>452</v>
      </c>
      <c r="C149" s="15" t="s">
        <v>5</v>
      </c>
      <c r="D149" s="15" t="s">
        <v>453</v>
      </c>
      <c r="E149" s="15"/>
      <c r="F149" s="15"/>
      <c r="G149" s="44" t="str">
        <f>IF(B149=VLOOKUP(B:B,NTA!B:F,1,0),"9.&lt;NTA&gt;校验成功","9.&lt;NTA&gt;校验失败")</f>
        <v>9.&lt;NTA&gt;校验成功</v>
      </c>
    </row>
    <row r="150" spans="1:7">
      <c r="A150" s="13">
        <v>149</v>
      </c>
      <c r="B150" s="15" t="s">
        <v>454</v>
      </c>
      <c r="C150" s="15" t="s">
        <v>5</v>
      </c>
      <c r="D150" s="15" t="s">
        <v>455</v>
      </c>
      <c r="E150" s="15"/>
      <c r="F150" s="15"/>
      <c r="G150" s="44" t="str">
        <f>IF(B150=VLOOKUP(B:B,NTA!B:F,1,0),"9.&lt;NTA&gt;校验成功","9.&lt;NTA&gt;校验失败")</f>
        <v>9.&lt;NTA&gt;校验成功</v>
      </c>
    </row>
    <row r="151" spans="1:7">
      <c r="A151" s="13">
        <v>150</v>
      </c>
      <c r="B151" s="15" t="s">
        <v>456</v>
      </c>
      <c r="C151" s="15" t="s">
        <v>5</v>
      </c>
      <c r="D151" s="15" t="s">
        <v>457</v>
      </c>
      <c r="E151" s="15"/>
      <c r="F151" s="15"/>
      <c r="G151" s="44" t="str">
        <f>IF(B151=VLOOKUP(B:B,NTA!B:F,1,0),"9.&lt;NTA&gt;校验成功","9.&lt;NTA&gt;校验失败")</f>
        <v>9.&lt;NTA&gt;校验成功</v>
      </c>
    </row>
    <row r="152" spans="1:7">
      <c r="A152" s="13">
        <v>151</v>
      </c>
      <c r="B152" s="15" t="s">
        <v>360</v>
      </c>
      <c r="C152" s="15" t="s">
        <v>5</v>
      </c>
      <c r="D152" s="15" t="s">
        <v>458</v>
      </c>
      <c r="E152" s="15"/>
      <c r="F152" s="15"/>
      <c r="G152" s="44" t="str">
        <f>IF(B152=VLOOKUP(B:B,NTA!B:F,1,0),"9.&lt;NTA&gt;校验成功","9.&lt;NTA&gt;校验失败")</f>
        <v>9.&lt;NTA&gt;校验成功</v>
      </c>
    </row>
    <row r="153" spans="1:7">
      <c r="A153" s="13">
        <v>152</v>
      </c>
      <c r="B153" s="15" t="s">
        <v>299</v>
      </c>
      <c r="C153" s="15" t="s">
        <v>5</v>
      </c>
      <c r="D153" s="15" t="s">
        <v>325</v>
      </c>
      <c r="E153" s="15"/>
      <c r="F153" s="15"/>
      <c r="G153" s="44" t="str">
        <f>IF(B153=VLOOKUP(B:B,NTA!B:F,1,0),"9.&lt;NTA&gt;校验成功","9.&lt;NTA&gt;校验失败")</f>
        <v>9.&lt;NTA&gt;校验成功</v>
      </c>
    </row>
    <row r="154" spans="1:7">
      <c r="A154" s="13">
        <v>153</v>
      </c>
      <c r="B154" s="15" t="s">
        <v>348</v>
      </c>
      <c r="C154" s="15" t="s">
        <v>5</v>
      </c>
      <c r="D154" s="15" t="s">
        <v>349</v>
      </c>
      <c r="E154" s="15"/>
      <c r="F154" s="15"/>
      <c r="G154" s="44" t="str">
        <f>IF(B154=VLOOKUP(B:B,honeypot!B:F,1,0),"10.&lt;honeypot&gt;校验成功","10.&lt;honeypot&gt;校验失败")</f>
        <v>10.&lt;honeypot&gt;校验成功</v>
      </c>
    </row>
    <row r="155" spans="1:7">
      <c r="A155" s="13">
        <v>154</v>
      </c>
      <c r="B155" s="15" t="s">
        <v>305</v>
      </c>
      <c r="C155" s="15" t="s">
        <v>5</v>
      </c>
      <c r="D155" s="15" t="s">
        <v>326</v>
      </c>
      <c r="E155" s="15"/>
      <c r="F155" s="15"/>
      <c r="G155" s="44" t="str">
        <f>IF(B155=VLOOKUP(B:B,honeypot!B:F,1,0),"10.&lt;honeypot&gt;校验成功","10.&lt;honeypot&gt;校验失败")</f>
        <v>10.&lt;honeypot&gt;校验成功</v>
      </c>
    </row>
    <row r="156" spans="1:7">
      <c r="A156" s="13">
        <v>155</v>
      </c>
      <c r="B156" s="15" t="s">
        <v>352</v>
      </c>
      <c r="C156" s="15" t="s">
        <v>5</v>
      </c>
      <c r="D156" s="15" t="s">
        <v>353</v>
      </c>
      <c r="E156" s="15"/>
      <c r="F156" s="15"/>
      <c r="G156" s="44" t="str">
        <f>IF(B156=VLOOKUP(B:B,honeypot!B:F,1,0),"10.&lt;honeypot&gt;校验成功","10.&lt;honeypot&gt;校验失败")</f>
        <v>10.&lt;honeypot&gt;校验成功</v>
      </c>
    </row>
    <row r="157" spans="1:7">
      <c r="A157" s="13">
        <v>156</v>
      </c>
      <c r="B157" s="15" t="s">
        <v>459</v>
      </c>
      <c r="C157" s="15" t="s">
        <v>5</v>
      </c>
      <c r="D157" s="15" t="s">
        <v>460</v>
      </c>
      <c r="E157" s="15"/>
      <c r="F157" s="15"/>
      <c r="G157" s="44" t="str">
        <f>IF(B157=VLOOKUP(B:B,honeypot!B:F,1,0),"10.&lt;honeypot&gt;校验成功","10.&lt;honeypot&gt;校验失败")</f>
        <v>10.&lt;honeypot&gt;校验成功</v>
      </c>
    </row>
    <row r="158" spans="1:7">
      <c r="A158" s="13">
        <v>157</v>
      </c>
      <c r="B158" s="15" t="s">
        <v>327</v>
      </c>
      <c r="C158" s="15" t="s">
        <v>5</v>
      </c>
      <c r="D158" s="15" t="s">
        <v>328</v>
      </c>
      <c r="E158" s="15"/>
      <c r="F158" s="15"/>
      <c r="G158" s="44" t="str">
        <f>IF(B158=VLOOKUP(B:B,honeypot!B:F,1,0),"10.&lt;honeypot&gt;校验成功","10.&lt;honeypot&gt;校验失败")</f>
        <v>10.&lt;honeypot&gt;校验成功</v>
      </c>
    </row>
    <row r="159" spans="1:7">
      <c r="A159" s="13">
        <v>158</v>
      </c>
      <c r="B159" s="15" t="s">
        <v>355</v>
      </c>
      <c r="C159" s="15" t="s">
        <v>5</v>
      </c>
      <c r="D159" s="15" t="s">
        <v>356</v>
      </c>
      <c r="E159" s="15"/>
      <c r="F159" s="15"/>
      <c r="G159" s="44" t="str">
        <f>IF(B159=VLOOKUP(B:B,honeypot!B:F,1,0),"10.&lt;honeypot&gt;校验成功","10.&lt;honeypot&gt;校验失败")</f>
        <v>10.&lt;honeypot&gt;校验成功</v>
      </c>
    </row>
    <row r="160" spans="1:7">
      <c r="A160" s="13">
        <v>159</v>
      </c>
      <c r="B160" s="15" t="s">
        <v>316</v>
      </c>
      <c r="C160" s="15" t="s">
        <v>5</v>
      </c>
      <c r="D160" s="15" t="s">
        <v>317</v>
      </c>
      <c r="E160" s="15"/>
      <c r="F160" s="15"/>
      <c r="G160" s="44" t="str">
        <f>IF(B160=VLOOKUP(B:B,honeypot!B:F,1,0),"10.&lt;honeypot&gt;校验成功","10.&lt;honeypot&gt;校验失败")</f>
        <v>10.&lt;honeypot&gt;校验成功</v>
      </c>
    </row>
    <row r="161" spans="1:7">
      <c r="A161" s="13">
        <v>160</v>
      </c>
      <c r="B161" s="15" t="s">
        <v>333</v>
      </c>
      <c r="C161" s="15" t="s">
        <v>5</v>
      </c>
      <c r="D161" s="15" t="s">
        <v>334</v>
      </c>
      <c r="E161" s="15"/>
      <c r="F161" s="15"/>
      <c r="G161" s="44" t="str">
        <f>IF(B161=VLOOKUP(B:B,honeypot!B:F,1,0),"10.&lt;honeypot&gt;校验成功","10.&lt;honeypot&gt;校验失败")</f>
        <v>10.&lt;honeypot&gt;校验成功</v>
      </c>
    </row>
    <row r="162" spans="1:7">
      <c r="A162" s="13">
        <v>161</v>
      </c>
      <c r="B162" s="15" t="s">
        <v>338</v>
      </c>
      <c r="C162" s="15" t="s">
        <v>5</v>
      </c>
      <c r="D162" s="15" t="s">
        <v>339</v>
      </c>
      <c r="E162" s="15"/>
      <c r="F162" s="15"/>
      <c r="G162" s="44" t="str">
        <f>IF(B162=VLOOKUP(B:B,honeypot!B:F,1,0),"10.&lt;honeypot&gt;校验成功","10.&lt;honeypot&gt;校验失败")</f>
        <v>10.&lt;honeypot&gt;校验成功</v>
      </c>
    </row>
    <row r="163" spans="1:7">
      <c r="A163" s="13">
        <v>162</v>
      </c>
      <c r="B163" s="15" t="s">
        <v>446</v>
      </c>
      <c r="C163" s="15" t="s">
        <v>5</v>
      </c>
      <c r="D163" s="15" t="s">
        <v>447</v>
      </c>
      <c r="E163" s="15"/>
      <c r="F163" s="15"/>
      <c r="G163" s="44" t="str">
        <f>IF(B163=VLOOKUP(B:B,honeypot!B:F,1,0),"10.&lt;honeypot&gt;校验成功","10.&lt;honeypot&gt;校验失败")</f>
        <v>10.&lt;honeypot&gt;校验成功</v>
      </c>
    </row>
    <row r="164" spans="1:7">
      <c r="A164" s="13">
        <v>163</v>
      </c>
      <c r="B164" s="15" t="s">
        <v>346</v>
      </c>
      <c r="C164" s="15" t="s">
        <v>5</v>
      </c>
      <c r="D164" s="15" t="s">
        <v>347</v>
      </c>
      <c r="E164" s="15"/>
      <c r="F164" s="15"/>
      <c r="G164" s="44" t="str">
        <f>IF(B164=VLOOKUP(B:B,honeypot!B:F,1,0),"10.&lt;honeypot&gt;校验成功","10.&lt;honeypot&gt;校验失败")</f>
        <v>10.&lt;honeypot&gt;校验成功</v>
      </c>
    </row>
    <row r="165" spans="1:7">
      <c r="A165" s="13">
        <v>164</v>
      </c>
      <c r="B165" s="15" t="s">
        <v>365</v>
      </c>
      <c r="C165" s="15" t="s">
        <v>5</v>
      </c>
      <c r="D165" s="15" t="s">
        <v>366</v>
      </c>
      <c r="E165" s="15"/>
      <c r="F165" s="15"/>
      <c r="G165" s="44" t="str">
        <f>IF(B165=VLOOKUP(B:B,honeypot!B:F,1,0),"10.&lt;honeypot&gt;校验成功","10.&lt;honeypot&gt;校验失败")</f>
        <v>10.&lt;honeypot&gt;校验成功</v>
      </c>
    </row>
    <row r="166" spans="1:7">
      <c r="A166" s="13">
        <v>165</v>
      </c>
      <c r="B166" s="15" t="s">
        <v>404</v>
      </c>
      <c r="C166" s="15" t="s">
        <v>5</v>
      </c>
      <c r="D166" s="15" t="s">
        <v>405</v>
      </c>
      <c r="E166" s="15"/>
      <c r="F166" s="15"/>
      <c r="G166" s="44" t="str">
        <f>IF(B166=VLOOKUP(B:B,弱口令!B:F,1,0),"11.&lt;弱口令&gt;校验成功","11.&lt;弱口令&gt;校验失败")</f>
        <v>11.&lt;弱口令&gt;校验成功</v>
      </c>
    </row>
    <row r="167" spans="1:7">
      <c r="A167" s="13">
        <v>166</v>
      </c>
      <c r="B167" s="15" t="s">
        <v>461</v>
      </c>
      <c r="C167" s="15" t="s">
        <v>5</v>
      </c>
      <c r="D167" s="15" t="s">
        <v>462</v>
      </c>
      <c r="E167" s="15"/>
      <c r="F167" s="15"/>
      <c r="G167" s="44" t="str">
        <f>IF(B167=VLOOKUP(B:B,弱口令!B:F,1,0),"11.&lt;弱口令&gt;校验成功","11.&lt;弱口令&gt;校验失败")</f>
        <v>11.&lt;弱口令&gt;校验成功</v>
      </c>
    </row>
    <row r="168" spans="1:7">
      <c r="A168" s="13">
        <v>167</v>
      </c>
      <c r="B168" s="15" t="s">
        <v>463</v>
      </c>
      <c r="C168" s="15" t="s">
        <v>5</v>
      </c>
      <c r="D168" s="15" t="s">
        <v>464</v>
      </c>
      <c r="E168" s="15"/>
      <c r="F168" s="15"/>
      <c r="G168" s="44" t="str">
        <f>IF(B168=VLOOKUP(B:B,弱口令!B:F,1,0),"11.&lt;弱口令&gt;校验成功","11.&lt;弱口令&gt;校验失败")</f>
        <v>11.&lt;弱口令&gt;校验成功</v>
      </c>
    </row>
    <row r="169" spans="1:7">
      <c r="A169" s="13">
        <v>168</v>
      </c>
      <c r="B169" s="15" t="s">
        <v>465</v>
      </c>
      <c r="C169" s="15" t="s">
        <v>5</v>
      </c>
      <c r="D169" s="15" t="s">
        <v>466</v>
      </c>
      <c r="E169" s="15"/>
      <c r="F169" s="15"/>
      <c r="G169" s="44" t="str">
        <f>IF(B169=VLOOKUP(B:B,弱口令!B:F,1,0),"11.&lt;弱口令&gt;校验成功","11.&lt;弱口令&gt;校验失败")</f>
        <v>11.&lt;弱口令&gt;校验成功</v>
      </c>
    </row>
    <row r="170" spans="1:7">
      <c r="A170" s="13">
        <v>169</v>
      </c>
      <c r="B170" s="15" t="s">
        <v>467</v>
      </c>
      <c r="C170" s="15" t="s">
        <v>5</v>
      </c>
      <c r="D170" s="15" t="s">
        <v>468</v>
      </c>
      <c r="E170" s="15"/>
      <c r="F170" s="15"/>
      <c r="G170" s="44" t="str">
        <f>IF(B170=VLOOKUP(B:B,弱口令!B:F,1,0),"11.&lt;弱口令&gt;校验成功","11.&lt;弱口令&gt;校验失败")</f>
        <v>11.&lt;弱口令&gt;校验成功</v>
      </c>
    </row>
    <row r="171" spans="1:7">
      <c r="A171" s="13">
        <v>170</v>
      </c>
      <c r="B171" s="15" t="s">
        <v>299</v>
      </c>
      <c r="C171" s="15" t="s">
        <v>5</v>
      </c>
      <c r="D171" s="15" t="s">
        <v>469</v>
      </c>
      <c r="E171" s="15"/>
      <c r="F171" s="15"/>
      <c r="G171" s="44" t="str">
        <f>IF(B171=VLOOKUP(B:B,弱口令!B:F,1,0),"11.&lt;弱口令&gt;校验成功","11.&lt;弱口令&gt;校验失败")</f>
        <v>11.&lt;弱口令&gt;校验成功</v>
      </c>
    </row>
    <row r="172" spans="1:7">
      <c r="A172" s="13">
        <v>171</v>
      </c>
      <c r="B172" s="15" t="s">
        <v>470</v>
      </c>
      <c r="C172" s="15" t="s">
        <v>5</v>
      </c>
      <c r="D172" s="15" t="s">
        <v>471</v>
      </c>
      <c r="E172" s="15"/>
      <c r="F172" s="15"/>
      <c r="G172" s="44" t="str">
        <f>IF(B172=VLOOKUP(B:B,漏洞!B:F,1,0),"12.&lt;漏洞&gt;校验成功","12.&lt;漏洞&gt;校验失败")</f>
        <v>12.&lt;漏洞&gt;校验成功</v>
      </c>
    </row>
    <row r="173" spans="1:7">
      <c r="A173" s="13">
        <v>172</v>
      </c>
      <c r="B173" s="15" t="s">
        <v>472</v>
      </c>
      <c r="C173" s="15" t="s">
        <v>5</v>
      </c>
      <c r="D173" s="15" t="s">
        <v>473</v>
      </c>
      <c r="E173" s="15"/>
      <c r="F173" s="15"/>
      <c r="G173" s="44" t="str">
        <f>IF(B173=VLOOKUP(B:B,漏洞!B:F,1,0),"12.&lt;漏洞&gt;校验成功","12.&lt;漏洞&gt;校验失败")</f>
        <v>12.&lt;漏洞&gt;校验成功</v>
      </c>
    </row>
    <row r="174" spans="1:7">
      <c r="A174" s="13">
        <v>173</v>
      </c>
      <c r="B174" s="15" t="s">
        <v>392</v>
      </c>
      <c r="C174" s="15" t="s">
        <v>5</v>
      </c>
      <c r="D174" s="15" t="s">
        <v>393</v>
      </c>
      <c r="E174" s="15"/>
      <c r="F174" s="15"/>
      <c r="G174" s="44" t="str">
        <f>IF(B174=VLOOKUP(B:B,漏洞!B:F,1,0),"12.&lt;漏洞&gt;校验成功","12.&lt;漏洞&gt;校验失败")</f>
        <v>12.&lt;漏洞&gt;校验成功</v>
      </c>
    </row>
    <row r="175" spans="1:7">
      <c r="A175" s="13">
        <v>174</v>
      </c>
      <c r="B175" s="15" t="s">
        <v>327</v>
      </c>
      <c r="C175" s="15" t="s">
        <v>5</v>
      </c>
      <c r="D175" s="15" t="s">
        <v>328</v>
      </c>
      <c r="E175" s="15"/>
      <c r="F175" s="15"/>
      <c r="G175" s="44" t="str">
        <f>IF(B175=VLOOKUP(B:B,漏洞!B:F,1,0),"12.&lt;漏洞&gt;校验成功","12.&lt;漏洞&gt;校验失败")</f>
        <v>12.&lt;漏洞&gt;校验成功</v>
      </c>
    </row>
    <row r="176" spans="1:7">
      <c r="A176" s="13">
        <v>175</v>
      </c>
      <c r="B176" s="15" t="s">
        <v>474</v>
      </c>
      <c r="C176" s="15" t="s">
        <v>5</v>
      </c>
      <c r="D176" s="15" t="s">
        <v>475</v>
      </c>
      <c r="E176" s="15"/>
      <c r="F176" s="15"/>
      <c r="G176" s="44" t="str">
        <f>IF(B176=VLOOKUP(B:B,漏洞!B:F,1,0),"12.&lt;漏洞&gt;校验成功","12.&lt;漏洞&gt;校验失败")</f>
        <v>12.&lt;漏洞&gt;校验成功</v>
      </c>
    </row>
    <row r="177" spans="1:7">
      <c r="A177" s="13">
        <v>176</v>
      </c>
      <c r="B177" s="15" t="s">
        <v>476</v>
      </c>
      <c r="C177" s="15" t="s">
        <v>5</v>
      </c>
      <c r="D177" s="15" t="s">
        <v>477</v>
      </c>
      <c r="E177" s="15"/>
      <c r="F177" s="15"/>
      <c r="G177" s="44" t="str">
        <f>IF(B177=VLOOKUP(B:B,漏洞!B:F,1,0),"12.&lt;漏洞&gt;校验成功","12.&lt;漏洞&gt;校验失败")</f>
        <v>12.&lt;漏洞&gt;校验成功</v>
      </c>
    </row>
    <row r="178" spans="1:7">
      <c r="A178" s="13">
        <v>177</v>
      </c>
      <c r="B178" s="15" t="s">
        <v>346</v>
      </c>
      <c r="C178" s="15" t="s">
        <v>5</v>
      </c>
      <c r="D178" s="15" t="s">
        <v>362</v>
      </c>
      <c r="E178" s="15"/>
      <c r="F178" s="15"/>
      <c r="G178" s="44" t="str">
        <f>IF(B178=VLOOKUP(B:B,漏洞!B:F,1,0),"12.&lt;漏洞&gt;校验成功","12.&lt;漏洞&gt;校验失败")</f>
        <v>12.&lt;漏洞&gt;校验成功</v>
      </c>
    </row>
    <row r="179" spans="1:7">
      <c r="A179" s="13">
        <v>178</v>
      </c>
      <c r="B179" s="15" t="s">
        <v>478</v>
      </c>
      <c r="C179" s="15" t="s">
        <v>5</v>
      </c>
      <c r="D179" s="15" t="s">
        <v>479</v>
      </c>
      <c r="E179" s="15"/>
      <c r="F179" s="15"/>
      <c r="G179" s="44" t="str">
        <f>IF(B179=VLOOKUP(B:B,漏洞!B:F,1,0),"12.&lt;漏洞&gt;校验成功","12.&lt;漏洞&gt;校验失败")</f>
        <v>12.&lt;漏洞&gt;校验成功</v>
      </c>
    </row>
    <row r="180" spans="1:7">
      <c r="A180" s="13">
        <v>179</v>
      </c>
      <c r="B180" s="15" t="s">
        <v>480</v>
      </c>
      <c r="C180" s="15" t="s">
        <v>5</v>
      </c>
      <c r="D180" s="15" t="s">
        <v>481</v>
      </c>
      <c r="E180" s="15"/>
      <c r="F180" s="15"/>
      <c r="G180" s="44" t="str">
        <f>IF(B180=VLOOKUP(B:B,漏洞!B:F,1,0),"12.&lt;漏洞&gt;校验成功","12.&lt;漏洞&gt;校验失败")</f>
        <v>12.&lt;漏洞&gt;校验成功</v>
      </c>
    </row>
    <row r="181" spans="1:7">
      <c r="A181" s="13">
        <v>180</v>
      </c>
      <c r="B181" s="15" t="s">
        <v>482</v>
      </c>
      <c r="C181" s="15" t="s">
        <v>5</v>
      </c>
      <c r="D181" s="15" t="s">
        <v>483</v>
      </c>
      <c r="E181" s="15"/>
      <c r="F181" s="15"/>
      <c r="G181" s="44" t="str">
        <f>IF(B181=VLOOKUP(B:B,漏洞!B:F,1,0),"12.&lt;漏洞&gt;校验成功","12.&lt;漏洞&gt;校验失败")</f>
        <v>12.&lt;漏洞&gt;校验成功</v>
      </c>
    </row>
    <row r="182" spans="1:7">
      <c r="A182" s="13">
        <v>181</v>
      </c>
      <c r="B182" s="15" t="s">
        <v>484</v>
      </c>
      <c r="C182" s="15" t="s">
        <v>5</v>
      </c>
      <c r="D182" s="15" t="s">
        <v>485</v>
      </c>
      <c r="E182" s="15"/>
      <c r="F182" s="15"/>
      <c r="G182" s="44" t="str">
        <f>IF(B182=VLOOKUP(B:B,配置合规!B:F,1,0),"13.&lt;配置合规&gt;校验成功","13.&lt;配置合规&gt;校验失败")</f>
        <v>13.&lt;配置合规&gt;校验成功</v>
      </c>
    </row>
    <row r="183" spans="1:7">
      <c r="A183" s="13">
        <v>182</v>
      </c>
      <c r="B183" s="15" t="s">
        <v>486</v>
      </c>
      <c r="C183" s="15" t="s">
        <v>5</v>
      </c>
      <c r="D183" s="15" t="s">
        <v>487</v>
      </c>
      <c r="E183" s="15"/>
      <c r="F183" s="15"/>
      <c r="G183" s="44" t="str">
        <f>IF(B183=VLOOKUP(B:B,配置合规!B:F,1,0),"13.&lt;配置合规&gt;校验成功","13.&lt;配置合规&gt;校验失败")</f>
        <v>13.&lt;配置合规&gt;校验成功</v>
      </c>
    </row>
    <row r="184" spans="1:7">
      <c r="A184" s="13">
        <v>183</v>
      </c>
      <c r="B184" s="15" t="s">
        <v>488</v>
      </c>
      <c r="C184" s="15" t="s">
        <v>5</v>
      </c>
      <c r="D184" s="15" t="s">
        <v>489</v>
      </c>
      <c r="E184" s="15"/>
      <c r="F184" s="15"/>
      <c r="G184" s="44" t="str">
        <f>IF(B184=VLOOKUP(B:B,配置合规!B:F,1,0),"13.&lt;配置合规&gt;校验成功","13.&lt;配置合规&gt;校验失败")</f>
        <v>13.&lt;配置合规&gt;校验成功</v>
      </c>
    </row>
    <row r="185" spans="1:7">
      <c r="A185" s="13">
        <v>184</v>
      </c>
      <c r="B185" s="15" t="s">
        <v>490</v>
      </c>
      <c r="C185" s="15" t="s">
        <v>5</v>
      </c>
      <c r="D185" s="15" t="s">
        <v>491</v>
      </c>
      <c r="E185" s="15"/>
      <c r="F185" s="15"/>
      <c r="G185" s="44" t="str">
        <f>IF(B185=VLOOKUP(B:B,配置合规!B:F,1,0),"13.&lt;配置合规&gt;校验成功","13.&lt;配置合规&gt;校验失败")</f>
        <v>13.&lt;配置合规&gt;校验成功</v>
      </c>
    </row>
    <row r="186" spans="1:7">
      <c r="A186" s="13">
        <v>185</v>
      </c>
      <c r="B186" s="15" t="s">
        <v>465</v>
      </c>
      <c r="C186" s="15" t="s">
        <v>5</v>
      </c>
      <c r="D186" s="15" t="s">
        <v>466</v>
      </c>
      <c r="E186" s="15"/>
      <c r="F186" s="15"/>
      <c r="G186" s="44" t="str">
        <f>IF(B186=VLOOKUP(B:B,配置合规!B:F,1,0),"13.&lt;配置合规&gt;校验成功","13.&lt;配置合规&gt;校验失败")</f>
        <v>13.&lt;配置合规&gt;校验成功</v>
      </c>
    </row>
    <row r="187" spans="1:7">
      <c r="A187" s="13">
        <v>186</v>
      </c>
      <c r="B187" s="15" t="s">
        <v>476</v>
      </c>
      <c r="C187" s="15" t="s">
        <v>5</v>
      </c>
      <c r="D187" s="15" t="s">
        <v>492</v>
      </c>
      <c r="E187" s="15"/>
      <c r="F187" s="15"/>
      <c r="G187" s="44" t="str">
        <f>IF(B187=VLOOKUP(B:B,配置合规!B:F,1,0),"13.&lt;配置合规&gt;校验成功","13.&lt;配置合规&gt;校验失败")</f>
        <v>13.&lt;配置合规&gt;校验成功</v>
      </c>
    </row>
    <row r="188" spans="1:7">
      <c r="A188" s="13">
        <v>187</v>
      </c>
      <c r="B188" s="15" t="s">
        <v>493</v>
      </c>
      <c r="C188" s="15" t="s">
        <v>5</v>
      </c>
      <c r="D188" s="15" t="s">
        <v>494</v>
      </c>
      <c r="E188" s="15"/>
      <c r="F188" s="15"/>
      <c r="G188" s="44" t="str">
        <f>IF(B188=VLOOKUP(B:B,配置合规!B:F,1,0),"13.&lt;配置合规&gt;校验成功","13.&lt;配置合规&gt;校验失败")</f>
        <v>13.&lt;配置合规&gt;校验成功</v>
      </c>
    </row>
    <row r="189" spans="1:7">
      <c r="A189" s="13">
        <v>188</v>
      </c>
      <c r="B189" s="15" t="s">
        <v>480</v>
      </c>
      <c r="C189" s="15" t="s">
        <v>5</v>
      </c>
      <c r="D189" s="15" t="s">
        <v>495</v>
      </c>
      <c r="E189" s="15"/>
      <c r="F189" s="15"/>
      <c r="G189" s="44" t="str">
        <f>IF(B189=VLOOKUP(B:B,配置合规!B:F,1,0),"13.&lt;配置合规&gt;校验成功","13.&lt;配置合规&gt;校验失败")</f>
        <v>13.&lt;配置合规&gt;校验成功</v>
      </c>
    </row>
    <row r="190" spans="1:7">
      <c r="A190" s="13">
        <v>189</v>
      </c>
      <c r="B190" s="15" t="s">
        <v>305</v>
      </c>
      <c r="C190" s="15" t="s">
        <v>5</v>
      </c>
      <c r="D190" s="15" t="s">
        <v>326</v>
      </c>
      <c r="E190" s="15"/>
      <c r="F190" s="15"/>
      <c r="G190" s="44" t="str">
        <f>IF(B190=VLOOKUP(B:B,防火墙!B:F,1,0),"14.&lt;防火墙&gt;校验成功","14.&lt;防火墙&gt;校验失败")</f>
        <v>14.&lt;防火墙&gt;校验成功</v>
      </c>
    </row>
    <row r="191" spans="1:7">
      <c r="A191" s="13">
        <v>190</v>
      </c>
      <c r="B191" s="15" t="s">
        <v>496</v>
      </c>
      <c r="C191" s="15" t="s">
        <v>5</v>
      </c>
      <c r="D191" s="15" t="s">
        <v>497</v>
      </c>
      <c r="E191" s="15"/>
      <c r="F191" s="15"/>
      <c r="G191" s="44" t="str">
        <f>IF(B191=VLOOKUP(B:B,防火墙!B:F,1,0),"14.&lt;防火墙&gt;校验成功","14.&lt;防火墙&gt;校验失败")</f>
        <v>14.&lt;防火墙&gt;校验成功</v>
      </c>
    </row>
    <row r="192" spans="1:7">
      <c r="A192" s="13">
        <v>191</v>
      </c>
      <c r="B192" s="15" t="s">
        <v>312</v>
      </c>
      <c r="C192" s="15" t="s">
        <v>5</v>
      </c>
      <c r="D192" s="15" t="s">
        <v>313</v>
      </c>
      <c r="E192" s="15"/>
      <c r="F192" s="15"/>
      <c r="G192" s="44" t="str">
        <f>IF(B192=VLOOKUP(B:B,防火墙!B:F,1,0),"14.&lt;防火墙&gt;校验成功","14.&lt;防火墙&gt;校验失败")</f>
        <v>14.&lt;防火墙&gt;校验成功</v>
      </c>
    </row>
    <row r="193" spans="1:7">
      <c r="A193" s="13">
        <v>192</v>
      </c>
      <c r="B193" s="15" t="s">
        <v>331</v>
      </c>
      <c r="C193" s="15" t="s">
        <v>5</v>
      </c>
      <c r="D193" s="15" t="s">
        <v>332</v>
      </c>
      <c r="E193" s="15"/>
      <c r="F193" s="15"/>
      <c r="G193" s="44" t="str">
        <f>IF(B193=VLOOKUP(B:B,防火墙!B:F,1,0),"14.&lt;防火墙&gt;校验成功","14.&lt;防火墙&gt;校验失败")</f>
        <v>14.&lt;防火墙&gt;校验成功</v>
      </c>
    </row>
    <row r="194" spans="1:7">
      <c r="A194" s="13">
        <v>193</v>
      </c>
      <c r="B194" s="15" t="s">
        <v>316</v>
      </c>
      <c r="C194" s="15" t="s">
        <v>5</v>
      </c>
      <c r="D194" s="15" t="s">
        <v>317</v>
      </c>
      <c r="E194" s="15"/>
      <c r="F194" s="15"/>
      <c r="G194" s="44" t="str">
        <f>IF(B194=VLOOKUP(B:B,防火墙!B:F,1,0),"14.&lt;防火墙&gt;校验成功","14.&lt;防火墙&gt;校验失败")</f>
        <v>14.&lt;防火墙&gt;校验成功</v>
      </c>
    </row>
    <row r="195" spans="1:7">
      <c r="A195" s="13">
        <v>194</v>
      </c>
      <c r="B195" s="15" t="s">
        <v>498</v>
      </c>
      <c r="C195" s="15" t="s">
        <v>5</v>
      </c>
      <c r="D195" s="15" t="s">
        <v>499</v>
      </c>
      <c r="E195" s="15"/>
      <c r="F195" s="15"/>
      <c r="G195" s="44" t="str">
        <f>IF(B195=VLOOKUP(B:B,防火墙!B:F,1,0),"14.&lt;防火墙&gt;校验成功","14.&lt;防火墙&gt;校验失败")</f>
        <v>14.&lt;防火墙&gt;校验成功</v>
      </c>
    </row>
    <row r="196" spans="1:7">
      <c r="A196" s="13">
        <v>195</v>
      </c>
      <c r="B196" s="15" t="s">
        <v>299</v>
      </c>
      <c r="C196" s="15" t="s">
        <v>5</v>
      </c>
      <c r="D196" s="15" t="s">
        <v>300</v>
      </c>
      <c r="E196" s="15"/>
      <c r="F196" s="15"/>
      <c r="G196" s="44" t="str">
        <f>IF(B196=VLOOKUP(B:B,防火墙!B:F,1,0),"14.&lt;防火墙&gt;校验成功","14.&lt;防火墙&gt;校验失败")</f>
        <v>14.&lt;防火墙&gt;校验成功</v>
      </c>
    </row>
    <row r="197" spans="1:7">
      <c r="A197" s="13">
        <v>196</v>
      </c>
      <c r="B197" s="15" t="s">
        <v>305</v>
      </c>
      <c r="C197" s="15" t="s">
        <v>5</v>
      </c>
      <c r="D197" s="15" t="s">
        <v>326</v>
      </c>
      <c r="E197" s="15"/>
      <c r="F197" s="15"/>
      <c r="G197" s="44" t="str">
        <f>IF(B197=VLOOKUP(B:B,防病毒!B:F,1,0),"15.&lt;防病毒&gt;校验成功","15.&lt;防病毒&gt;校验失败")</f>
        <v>15.&lt;防病毒&gt;校验成功</v>
      </c>
    </row>
    <row r="198" spans="1:7">
      <c r="A198" s="13">
        <v>197</v>
      </c>
      <c r="B198" s="15" t="s">
        <v>500</v>
      </c>
      <c r="C198" s="15" t="s">
        <v>5</v>
      </c>
      <c r="D198" s="15" t="s">
        <v>501</v>
      </c>
      <c r="E198" s="15"/>
      <c r="F198" s="15"/>
      <c r="G198" s="44" t="str">
        <f>IF(B198=VLOOKUP(B:B,防病毒!B:F,1,0),"15.&lt;防病毒&gt;校验成功","15.&lt;防病毒&gt;校验失败")</f>
        <v>15.&lt;防病毒&gt;校验成功</v>
      </c>
    </row>
    <row r="199" spans="1:7">
      <c r="A199" s="13">
        <v>198</v>
      </c>
      <c r="B199" s="15" t="s">
        <v>502</v>
      </c>
      <c r="C199" s="15" t="s">
        <v>5</v>
      </c>
      <c r="D199" s="15" t="s">
        <v>503</v>
      </c>
      <c r="E199" s="15"/>
      <c r="F199" s="15"/>
      <c r="G199" s="44" t="str">
        <f>IF(B199=VLOOKUP(B:B,防病毒!B:F,1,0),"15.&lt;防病毒&gt;校验成功","15.&lt;防病毒&gt;校验失败")</f>
        <v>15.&lt;防病毒&gt;校验成功</v>
      </c>
    </row>
    <row r="200" spans="1:7">
      <c r="A200" s="13">
        <v>199</v>
      </c>
      <c r="B200" s="15" t="s">
        <v>504</v>
      </c>
      <c r="C200" s="15" t="s">
        <v>5</v>
      </c>
      <c r="D200" s="15" t="s">
        <v>505</v>
      </c>
      <c r="E200" s="15"/>
      <c r="F200" s="15"/>
      <c r="G200" s="44" t="str">
        <f>IF(B200=VLOOKUP(B:B,防病毒!B:F,1,0),"15.&lt;防病毒&gt;校验成功","15.&lt;防病毒&gt;校验失败")</f>
        <v>15.&lt;防病毒&gt;校验成功</v>
      </c>
    </row>
    <row r="201" spans="1:7">
      <c r="A201" s="13">
        <v>200</v>
      </c>
      <c r="B201" s="15" t="s">
        <v>312</v>
      </c>
      <c r="C201" s="15" t="s">
        <v>5</v>
      </c>
      <c r="D201" s="15" t="s">
        <v>313</v>
      </c>
      <c r="E201" s="15"/>
      <c r="F201" s="15"/>
      <c r="G201" s="44" t="str">
        <f>IF(B201=VLOOKUP(B:B,防病毒!B:F,1,0),"15.&lt;防病毒&gt;校验成功","15.&lt;防病毒&gt;校验失败")</f>
        <v>15.&lt;防病毒&gt;校验成功</v>
      </c>
    </row>
    <row r="202" spans="1:7">
      <c r="A202" s="13">
        <v>201</v>
      </c>
      <c r="B202" s="15" t="s">
        <v>392</v>
      </c>
      <c r="C202" s="15" t="s">
        <v>5</v>
      </c>
      <c r="D202" s="15" t="s">
        <v>393</v>
      </c>
      <c r="E202" s="15"/>
      <c r="F202" s="15"/>
      <c r="G202" s="44" t="str">
        <f>IF(B202=VLOOKUP(B:B,防病毒!B:F,1,0),"15.&lt;防病毒&gt;校验成功","15.&lt;防病毒&gt;校验失败")</f>
        <v>15.&lt;防病毒&gt;校验成功</v>
      </c>
    </row>
    <row r="203" spans="1:7">
      <c r="A203" s="13">
        <v>202</v>
      </c>
      <c r="B203" s="15" t="s">
        <v>506</v>
      </c>
      <c r="C203" s="15" t="s">
        <v>5</v>
      </c>
      <c r="D203" s="15" t="s">
        <v>507</v>
      </c>
      <c r="E203" s="15"/>
      <c r="F203" s="15"/>
      <c r="G203" s="44" t="str">
        <f>IF(B203=VLOOKUP(B:B,防病毒!B:F,1,0),"15.&lt;防病毒&gt;校验成功","15.&lt;防病毒&gt;校验失败")</f>
        <v>15.&lt;防病毒&gt;校验成功</v>
      </c>
    </row>
    <row r="204" spans="1:7">
      <c r="A204" s="13">
        <v>203</v>
      </c>
      <c r="B204" s="15" t="s">
        <v>329</v>
      </c>
      <c r="C204" s="15" t="s">
        <v>5</v>
      </c>
      <c r="D204" s="15" t="s">
        <v>508</v>
      </c>
      <c r="E204" s="15"/>
      <c r="F204" s="15"/>
      <c r="G204" s="44" t="str">
        <f>IF(B204=VLOOKUP(B:B,防病毒!B:F,1,0),"15.&lt;防病毒&gt;校验成功","15.&lt;防病毒&gt;校验失败")</f>
        <v>15.&lt;防病毒&gt;校验成功</v>
      </c>
    </row>
    <row r="205" spans="1:7">
      <c r="A205" s="13">
        <v>204</v>
      </c>
      <c r="B205" s="15" t="s">
        <v>509</v>
      </c>
      <c r="C205" s="15" t="s">
        <v>5</v>
      </c>
      <c r="D205" s="15" t="s">
        <v>510</v>
      </c>
      <c r="E205" s="15"/>
      <c r="F205" s="15"/>
      <c r="G205" s="44" t="str">
        <f>IF(B205=VLOOKUP(B:B,防病毒!B:F,1,0),"15.&lt;防病毒&gt;校验成功","15.&lt;防病毒&gt;校验失败")</f>
        <v>15.&lt;防病毒&gt;校验成功</v>
      </c>
    </row>
    <row r="206" spans="1:7">
      <c r="A206" s="13">
        <v>205</v>
      </c>
      <c r="B206" s="15" t="s">
        <v>511</v>
      </c>
      <c r="C206" s="15" t="s">
        <v>5</v>
      </c>
      <c r="D206" s="15" t="s">
        <v>512</v>
      </c>
      <c r="E206" s="15"/>
      <c r="F206" s="15"/>
      <c r="G206" s="44" t="str">
        <f>IF(B206=VLOOKUP(B:B,防病毒!B:F,1,0),"15.&lt;防病毒&gt;校验成功","15.&lt;防病毒&gt;校验失败")</f>
        <v>15.&lt;防病毒&gt;校验成功</v>
      </c>
    </row>
    <row r="207" spans="1:7">
      <c r="A207" s="13">
        <v>206</v>
      </c>
      <c r="B207" s="15" t="s">
        <v>513</v>
      </c>
      <c r="C207" s="15" t="s">
        <v>5</v>
      </c>
      <c r="D207" s="15" t="s">
        <v>514</v>
      </c>
      <c r="E207" s="15"/>
      <c r="F207" s="15"/>
      <c r="G207" s="44" t="str">
        <f>IF(B207=VLOOKUP(B:B,防病毒!B:F,1,0),"15.&lt;防病毒&gt;校验成功","15.&lt;防病毒&gt;校验失败")</f>
        <v>15.&lt;防病毒&gt;校验成功</v>
      </c>
    </row>
    <row r="208" spans="1:7">
      <c r="A208" s="13">
        <v>207</v>
      </c>
      <c r="B208" s="15" t="s">
        <v>299</v>
      </c>
      <c r="C208" s="15" t="s">
        <v>5</v>
      </c>
      <c r="D208" s="15" t="s">
        <v>300</v>
      </c>
      <c r="E208" s="15"/>
      <c r="F208" s="15"/>
      <c r="G208" s="44" t="str">
        <f>IF(B208=VLOOKUP(B:B,防病毒!B:F,1,0),"15.&lt;防病毒&gt;校验成功","15.&lt;防病毒&gt;校验失败")</f>
        <v>15.&lt;防病毒&gt;校验成功</v>
      </c>
    </row>
    <row r="209" spans="1:7" ht="17.25">
      <c r="A209" s="13">
        <v>208</v>
      </c>
      <c r="B209" s="24" t="str">
        <f>IF('共同字段-UEBA'!B48=0,"",'共同字段-UEBA'!B48)</f>
        <v>main_acct_id</v>
      </c>
      <c r="C209" s="24" t="str">
        <f>IF('共同字段-UEBA'!C48=0,"",'共同字段-UEBA'!C48)</f>
        <v>-</v>
      </c>
      <c r="D209" s="24" t="str">
        <f>IF('共同字段-UEBA'!D48=0,"",'共同字段-UEBA'!D48)</f>
        <v xml:space="preserve">主帐号ID                    </v>
      </c>
      <c r="E209" s="24" t="str">
        <f>IF('共同字段-UEBA'!E48=0,"",'共同字段-UEBA'!E48)</f>
        <v>-</v>
      </c>
      <c r="F209" s="24" t="str">
        <f>IF('共同字段-UEBA'!F48=0,"",'共同字段-UEBA'!F48)</f>
        <v>动态补全</v>
      </c>
      <c r="G209" s="44" t="str">
        <f>IF(B209=VLOOKUP(B:B,'移动应用系统操作审计日志-共同字段-UEBA'!B:F,1,0),"16.&lt;移动应用系统操作审计日志-共同字段-UEBA&gt;校验成功","16.&lt;移动应用系统操作审计日志-共同字段-UEBA&gt;校验失败")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0" spans="1:7" ht="17.25">
      <c r="A210" s="13">
        <v>209</v>
      </c>
      <c r="B210" s="24" t="str">
        <f>IF('共同字段-UEBA'!B49=0,"",'共同字段-UEBA'!B49)</f>
        <v>username</v>
      </c>
      <c r="C210" s="24" t="str">
        <f>IF('共同字段-UEBA'!C49=0,"",'共同字段-UEBA'!C49)</f>
        <v>-</v>
      </c>
      <c r="D210" s="24" t="str">
        <f>IF('共同字段-UEBA'!D49=0,"",'共同字段-UEBA'!D49)</f>
        <v xml:space="preserve">主帐号名称                    </v>
      </c>
      <c r="E210" s="24" t="str">
        <f>IF('共同字段-UEBA'!E49=0,"",'共同字段-UEBA'!E49)</f>
        <v>-</v>
      </c>
      <c r="F210" s="24" t="str">
        <f>IF('共同字段-UEBA'!F49=0,"",'共同字段-UEBA'!F49)</f>
        <v>动态补全</v>
      </c>
      <c r="G210" s="44" t="str">
        <f>IF(B210=VLOOKUP(B:B,'移动应用系统操作审计日志-共同字段-UEBA'!B:F,1,0),"16.&lt;移动应用系统操作审计日志-共同字段-UEBA&gt;校验成功","16.&lt;移动应用系统操作审计日志-共同字段-UEBA&gt;校验失败")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1" spans="1:7" ht="17.25">
      <c r="A211" s="13">
        <v>210</v>
      </c>
      <c r="B211" s="24" t="str">
        <f>IF('共同字段-UEBA'!B50=0,"",'共同字段-UEBA'!B50)</f>
        <v>main_acct_status_id</v>
      </c>
      <c r="C211" s="24" t="str">
        <f>IF('共同字段-UEBA'!C50=0,"",'共同字段-UEBA'!C50)</f>
        <v>-</v>
      </c>
      <c r="D211" s="24" t="str">
        <f>IF('共同字段-UEBA'!D50=0,"",'共同字段-UEBA'!D50)</f>
        <v xml:space="preserve">主帐号状态ID                  </v>
      </c>
      <c r="E211" s="24" t="str">
        <f>IF('共同字段-UEBA'!E50=0,"",'共同字段-UEBA'!E50)</f>
        <v>-</v>
      </c>
      <c r="F211" s="24" t="str">
        <f>IF('共同字段-UEBA'!F50=0,"",'共同字段-UEBA'!F50)</f>
        <v/>
      </c>
      <c r="G211" s="44" t="str">
        <f>IF(B211=VLOOKUP(B:B,'移动应用系统操作审计日志-共同字段-UEBA'!B:F,1,0),"16.&lt;移动应用系统操作审计日志-共同字段-UEBA&gt;校验成功","16.&lt;移动应用系统操作审计日志-共同字段-UEBA&gt;校验失败")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2" spans="1:7" ht="17.25">
      <c r="A212" s="13">
        <v>211</v>
      </c>
      <c r="B212" s="24" t="str">
        <f>IF('共同字段-UEBA'!B51=0,"",'共同字段-UEBA'!B51)</f>
        <v>main_acct_status</v>
      </c>
      <c r="C212" s="24" t="str">
        <f>IF('共同字段-UEBA'!C51=0,"",'共同字段-UEBA'!C51)</f>
        <v>-</v>
      </c>
      <c r="D212" s="24" t="str">
        <f>IF('共同字段-UEBA'!D51=0,"",'共同字段-UEBA'!D51)</f>
        <v xml:space="preserve">主帐号状态名称                  </v>
      </c>
      <c r="E212" s="24" t="str">
        <f>IF('共同字段-UEBA'!E51=0,"",'共同字段-UEBA'!E51)</f>
        <v>-</v>
      </c>
      <c r="F212" s="24" t="str">
        <f>IF('共同字段-UEBA'!F51=0,"",'共同字段-UEBA'!F51)</f>
        <v/>
      </c>
      <c r="G212" s="44" t="str">
        <f>IF(B212=VLOOKUP(B:B,'移动应用系统操作审计日志-共同字段-UEBA'!B:F,1,0),"16.&lt;移动应用系统操作审计日志-共同字段-UEBA&gt;校验成功","16.&lt;移动应用系统操作审计日志-共同字段-UEBA&gt;校验失败")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3" spans="1:7" ht="17.25">
      <c r="A213" s="13">
        <v>212</v>
      </c>
      <c r="B213" s="24" t="str">
        <f>IF('共同字段-UEBA'!B52=0,"",'共同字段-UEBA'!B52)</f>
        <v>sub_acct_id</v>
      </c>
      <c r="C213" s="24" t="str">
        <f>IF('共同字段-UEBA'!C52=0,"",'共同字段-UEBA'!C52)</f>
        <v>-</v>
      </c>
      <c r="D213" s="24" t="str">
        <f>IF('共同字段-UEBA'!D52=0,"",'共同字段-UEBA'!D52)</f>
        <v xml:space="preserve">从帐号ID                    </v>
      </c>
      <c r="E213" s="24" t="str">
        <f>IF('共同字段-UEBA'!E52=0,"",'共同字段-UEBA'!E52)</f>
        <v>-</v>
      </c>
      <c r="F213" s="24" t="str">
        <f>IF('共同字段-UEBA'!F52=0,"",'共同字段-UEBA'!F52)</f>
        <v/>
      </c>
      <c r="G213" s="44" t="str">
        <f>IF(B213=VLOOKUP(B:B,'移动应用系统操作审计日志-共同字段-UEBA'!B:F,1,0),"16.&lt;移动应用系统操作审计日志-共同字段-UEBA&gt;校验成功","16.&lt;移动应用系统操作审计日志-共同字段-UEBA&gt;校验失败")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4" spans="1:7" ht="17.25">
      <c r="A214" s="13">
        <v>213</v>
      </c>
      <c r="B214" s="24" t="str">
        <f>IF('共同字段-UEBA'!B53=0,"",'共同字段-UEBA'!B53)</f>
        <v>sub_acct_name</v>
      </c>
      <c r="C214" s="24" t="str">
        <f>IF('共同字段-UEBA'!C53=0,"",'共同字段-UEBA'!C53)</f>
        <v>-</v>
      </c>
      <c r="D214" s="24" t="str">
        <f>IF('共同字段-UEBA'!D53=0,"",'共同字段-UEBA'!D53)</f>
        <v xml:space="preserve">从帐号名称                    </v>
      </c>
      <c r="E214" s="24" t="str">
        <f>IF('共同字段-UEBA'!E53=0,"",'共同字段-UEBA'!E53)</f>
        <v>-</v>
      </c>
      <c r="F214" s="24" t="str">
        <f>IF('共同字段-UEBA'!F53=0,"",'共同字段-UEBA'!F53)</f>
        <v/>
      </c>
      <c r="G214" s="44" t="str">
        <f>IF(B214=VLOOKUP(B:B,'移动应用系统操作审计日志-共同字段-UEBA'!B:F,1,0),"16.&lt;移动应用系统操作审计日志-共同字段-UEBA&gt;校验成功","16.&lt;移动应用系统操作审计日志-共同字段-UEBA&gt;校验失败")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5" spans="1:7" ht="17.25">
      <c r="A215" s="13">
        <v>214</v>
      </c>
      <c r="B215" s="24" t="str">
        <f>IF('共同字段-UEBA'!B54=0,"",'共同字段-UEBA'!B54)</f>
        <v>person_name</v>
      </c>
      <c r="C215" s="24" t="str">
        <f>IF('共同字段-UEBA'!C54=0,"",'共同字段-UEBA'!C54)</f>
        <v>-</v>
      </c>
      <c r="D215" s="24" t="str">
        <f>IF('共同字段-UEBA'!D54=0,"",'共同字段-UEBA'!D54)</f>
        <v xml:space="preserve">自然人姓名                    </v>
      </c>
      <c r="E215" s="24" t="str">
        <f>IF('共同字段-UEBA'!E54=0,"",'共同字段-UEBA'!E54)</f>
        <v>-</v>
      </c>
      <c r="F215" s="24" t="str">
        <f>IF('共同字段-UEBA'!F54=0,"",'共同字段-UEBA'!F54)</f>
        <v/>
      </c>
      <c r="G215" s="44" t="str">
        <f>IF(B215=VLOOKUP(B:B,'移动应用系统操作审计日志-共同字段-UEBA'!B:F,1,0),"16.&lt;移动应用系统操作审计日志-共同字段-UEBA&gt;校验成功","16.&lt;移动应用系统操作审计日志-共同字段-UEBA&gt;校验失败")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6" spans="1:7" ht="17.25">
      <c r="A216" s="13">
        <v>215</v>
      </c>
      <c r="B216" s="24" t="str">
        <f>IF('共同字段-UEBA'!B55=0,"",'共同字段-UEBA'!B55)</f>
        <v>person_status_id</v>
      </c>
      <c r="C216" s="24" t="str">
        <f>IF('共同字段-UEBA'!C55=0,"",'共同字段-UEBA'!C55)</f>
        <v>-</v>
      </c>
      <c r="D216" s="24" t="str">
        <f>IF('共同字段-UEBA'!D55=0,"",'共同字段-UEBA'!D55)</f>
        <v xml:space="preserve">自然人状态ID                  </v>
      </c>
      <c r="E216" s="24" t="str">
        <f>IF('共同字段-UEBA'!E55=0,"",'共同字段-UEBA'!E55)</f>
        <v>-</v>
      </c>
      <c r="F216" s="24" t="str">
        <f>IF('共同字段-UEBA'!F55=0,"",'共同字段-UEBA'!F55)</f>
        <v>动态补全</v>
      </c>
      <c r="G216" s="44" t="str">
        <f>IF(B216=VLOOKUP(B:B,'移动应用系统操作审计日志-共同字段-UEBA'!B:F,1,0),"16.&lt;移动应用系统操作审计日志-共同字段-UEBA&gt;校验成功","16.&lt;移动应用系统操作审计日志-共同字段-UEBA&gt;校验失败")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7" spans="1:7" ht="17.25">
      <c r="A217" s="13">
        <v>216</v>
      </c>
      <c r="B217" s="24" t="str">
        <f>IF('共同字段-UEBA'!B56=0,"",'共同字段-UEBA'!B56)</f>
        <v>person_status</v>
      </c>
      <c r="C217" s="24" t="str">
        <f>IF('共同字段-UEBA'!C56=0,"",'共同字段-UEBA'!C56)</f>
        <v>-</v>
      </c>
      <c r="D217" s="24" t="str">
        <f>IF('共同字段-UEBA'!D56=0,"",'共同字段-UEBA'!D56)</f>
        <v xml:space="preserve">自然人状态名称                  </v>
      </c>
      <c r="E217" s="24" t="str">
        <f>IF('共同字段-UEBA'!E56=0,"",'共同字段-UEBA'!E56)</f>
        <v>-</v>
      </c>
      <c r="F217" s="24" t="str">
        <f>IF('共同字段-UEBA'!F56=0,"",'共同字段-UEBA'!F56)</f>
        <v>动态补全</v>
      </c>
      <c r="G217" s="44" t="str">
        <f>IF(B217=VLOOKUP(B:B,'移动应用系统操作审计日志-共同字段-UEBA'!B:F,1,0),"16.&lt;移动应用系统操作审计日志-共同字段-UEBA&gt;校验成功","16.&lt;移动应用系统操作审计日志-共同字段-UEBA&gt;校验失败")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8" spans="1:7" ht="17.25">
      <c r="A218" s="13">
        <v>217</v>
      </c>
      <c r="B218" s="24" t="str">
        <f>IF('共同字段-UEBA'!B57=0,"",'共同字段-UEBA'!B57)</f>
        <v>person_org_id</v>
      </c>
      <c r="C218" s="24" t="str">
        <f>IF('共同字段-UEBA'!C57=0,"",'共同字段-UEBA'!C57)</f>
        <v>-</v>
      </c>
      <c r="D218" s="24" t="str">
        <f>IF('共同字段-UEBA'!D57=0,"",'共同字段-UEBA'!D57)</f>
        <v xml:space="preserve">自然人组织机构ID                </v>
      </c>
      <c r="E218" s="24" t="str">
        <f>IF('共同字段-UEBA'!E57=0,"",'共同字段-UEBA'!E57)</f>
        <v>-</v>
      </c>
      <c r="F218" s="24" t="str">
        <f>IF('共同字段-UEBA'!F57=0,"",'共同字段-UEBA'!F57)</f>
        <v>动态补全</v>
      </c>
      <c r="G218" s="44" t="str">
        <f>IF(B218=VLOOKUP(B:B,'移动应用系统操作审计日志-共同字段-UEBA'!B:F,1,0),"16.&lt;移动应用系统操作审计日志-共同字段-UEBA&gt;校验成功","16.&lt;移动应用系统操作审计日志-共同字段-UEBA&gt;校验失败")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9" spans="1:7" ht="17.25">
      <c r="A219" s="13">
        <v>218</v>
      </c>
      <c r="B219" s="24" t="str">
        <f>IF('共同字段-UEBA'!B58=0,"",'共同字段-UEBA'!B58)</f>
        <v>person_org_name</v>
      </c>
      <c r="C219" s="24" t="str">
        <f>IF('共同字段-UEBA'!C58=0,"",'共同字段-UEBA'!C58)</f>
        <v>-</v>
      </c>
      <c r="D219" s="24" t="str">
        <f>IF('共同字段-UEBA'!D58=0,"",'共同字段-UEBA'!D58)</f>
        <v xml:space="preserve">自然人组织机构名称                </v>
      </c>
      <c r="E219" s="24" t="str">
        <f>IF('共同字段-UEBA'!E58=0,"",'共同字段-UEBA'!E58)</f>
        <v>-</v>
      </c>
      <c r="F219" s="24" t="str">
        <f>IF('共同字段-UEBA'!F58=0,"",'共同字段-UEBA'!F58)</f>
        <v>动态补全</v>
      </c>
      <c r="G219" s="44" t="str">
        <f>IF(B219=VLOOKUP(B:B,'移动应用系统操作审计日志-共同字段-UEBA'!B:F,1,0),"16.&lt;移动应用系统操作审计日志-共同字段-UEBA&gt;校验成功","16.&lt;移动应用系统操作审计日志-共同字段-UEBA&gt;校验失败")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0" spans="1:7">
      <c r="A220" s="13">
        <v>219</v>
      </c>
      <c r="B220" s="15" t="s">
        <v>515</v>
      </c>
      <c r="C220" s="15" t="s">
        <v>5</v>
      </c>
      <c r="D220" s="15" t="s">
        <v>516</v>
      </c>
      <c r="E220" s="15" t="s">
        <v>5</v>
      </c>
      <c r="F220" s="15"/>
      <c r="G220" s="44" t="str">
        <f>IF(B220=VLOOKUP(B:B,'移动应用系统操作审计日志-共同字段-UEBA'!B:F,1,0),"16.&lt;移动应用系统操作审计日志-共同字段-UEBA&gt;校验成功","16.&lt;移动应用系统操作审计日志-共同字段-UEBA&gt;校验失败")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1" spans="1:7">
      <c r="A221" s="13">
        <v>220</v>
      </c>
      <c r="B221" s="15" t="s">
        <v>517</v>
      </c>
      <c r="C221" s="15" t="s">
        <v>5</v>
      </c>
      <c r="D221" s="15" t="s">
        <v>518</v>
      </c>
      <c r="E221" s="15" t="s">
        <v>5</v>
      </c>
      <c r="F221" s="15"/>
      <c r="G221" s="44" t="str">
        <f>IF(B221=VLOOKUP(B:B,'移动应用系统操作审计日志-共同字段-UEBA'!B:F,1,0),"16.&lt;移动应用系统操作审计日志-共同字段-UEBA&gt;校验成功","16.&lt;移动应用系统操作审计日志-共同字段-UEBA&gt;校验失败")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2" spans="1:7">
      <c r="A222" s="13">
        <v>221</v>
      </c>
      <c r="B222" s="15" t="s">
        <v>519</v>
      </c>
      <c r="C222" s="15" t="s">
        <v>5</v>
      </c>
      <c r="D222" s="15" t="s">
        <v>520</v>
      </c>
      <c r="E222" s="15" t="s">
        <v>5</v>
      </c>
      <c r="F222" s="15"/>
      <c r="G222" s="44" t="str">
        <f>IF(B222=VLOOKUP(B:B,'移动应用系统操作审计日志-共同字段-UEBA'!B:F,1,0),"16.&lt;移动应用系统操作审计日志-共同字段-UEBA&gt;校验成功","16.&lt;移动应用系统操作审计日志-共同字段-UEBA&gt;校验失败")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3" spans="1:7">
      <c r="A223" s="13">
        <v>222</v>
      </c>
      <c r="B223" s="15" t="s">
        <v>321</v>
      </c>
      <c r="C223" s="15" t="s">
        <v>5</v>
      </c>
      <c r="D223" s="15" t="s">
        <v>322</v>
      </c>
      <c r="E223" s="15" t="s">
        <v>5</v>
      </c>
      <c r="F223" s="15"/>
      <c r="G223" s="44" t="str">
        <f>IF(B223=VLOOKUP(B:B,'移动应用系统操作审计日志-共同字段-UEBA'!B:F,1,0),"16.&lt;移动应用系统操作审计日志-共同字段-UEBA&gt;校验成功","16.&lt;移动应用系统操作审计日志-共同字段-UEBA&gt;校验失败")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4" spans="1:7">
      <c r="A224" s="13">
        <v>223</v>
      </c>
      <c r="B224" s="15" t="s">
        <v>521</v>
      </c>
      <c r="C224" s="15" t="s">
        <v>5</v>
      </c>
      <c r="D224" s="15" t="s">
        <v>522</v>
      </c>
      <c r="E224" s="15" t="s">
        <v>5</v>
      </c>
      <c r="F224" s="15"/>
      <c r="G224" s="44" t="str">
        <f>IF(B224=VLOOKUP(B:B,'移动应用系统操作审计日志-共同字段-UEBA'!B:F,1,0),"16.&lt;移动应用系统操作审计日志-共同字段-UEBA&gt;校验成功","16.&lt;移动应用系统操作审计日志-共同字段-UEBA&gt;校验失败")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5" spans="1:7">
      <c r="A225" s="13">
        <v>224</v>
      </c>
      <c r="B225" s="15" t="s">
        <v>308</v>
      </c>
      <c r="C225" s="15" t="s">
        <v>5</v>
      </c>
      <c r="D225" s="15" t="s">
        <v>309</v>
      </c>
      <c r="E225" s="15" t="s">
        <v>5</v>
      </c>
      <c r="F225" s="15"/>
      <c r="G225" s="44" t="str">
        <f>IF(B225=VLOOKUP(B:B,'移动应用系统操作审计日志-共同字段-UEBA'!B:F,1,0),"16.&lt;移动应用系统操作审计日志-共同字段-UEBA&gt;校验成功","16.&lt;移动应用系统操作审计日志-共同字段-UEBA&gt;校验失败")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6" spans="1:7">
      <c r="A226" s="13">
        <v>225</v>
      </c>
      <c r="B226" s="15" t="s">
        <v>523</v>
      </c>
      <c r="C226" s="15" t="s">
        <v>5</v>
      </c>
      <c r="D226" s="15" t="s">
        <v>524</v>
      </c>
      <c r="E226" s="15" t="s">
        <v>5</v>
      </c>
      <c r="F226" s="15"/>
      <c r="G226" s="44" t="str">
        <f>IF(B226=VLOOKUP(B:B,'移动应用系统操作审计日志-共同字段-UEBA'!B:F,1,0),"16.&lt;移动应用系统操作审计日志-共同字段-UEBA&gt;校验成功","16.&lt;移动应用系统操作审计日志-共同字段-UEBA&gt;校验失败")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7" spans="1:7">
      <c r="A227" s="13">
        <v>226</v>
      </c>
      <c r="B227" s="15" t="s">
        <v>525</v>
      </c>
      <c r="C227" s="15" t="s">
        <v>5</v>
      </c>
      <c r="D227" s="15" t="s">
        <v>526</v>
      </c>
      <c r="E227" s="15" t="s">
        <v>5</v>
      </c>
      <c r="F227" s="15"/>
      <c r="G227" s="44" t="str">
        <f>IF(B227=VLOOKUP(B:B,'移动应用系统操作审计日志-共同字段-UEBA'!B:F,1,0),"16.&lt;移动应用系统操作审计日志-共同字段-UEBA&gt;校验成功","16.&lt;移动应用系统操作审计日志-共同字段-UEBA&gt;校验失败")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8" spans="1:7">
      <c r="A228" s="13">
        <v>227</v>
      </c>
      <c r="B228" s="15" t="s">
        <v>404</v>
      </c>
      <c r="C228" s="15" t="s">
        <v>5</v>
      </c>
      <c r="D228" s="15" t="s">
        <v>527</v>
      </c>
      <c r="E228" s="15" t="s">
        <v>5</v>
      </c>
      <c r="F228" s="15"/>
      <c r="G228" s="44" t="str">
        <f>IF(B228=VLOOKUP(B:B,'移动应用系统操作审计日志-共同字段-UEBA'!B:F,1,0),"16.&lt;移动应用系统操作审计日志-共同字段-UEBA&gt;校验成功","16.&lt;移动应用系统操作审计日志-共同字段-UEBA&gt;校验失败")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9" spans="1:7">
      <c r="A229" s="13">
        <v>228</v>
      </c>
      <c r="B229" s="15" t="s">
        <v>528</v>
      </c>
      <c r="C229" s="15" t="s">
        <v>5</v>
      </c>
      <c r="D229" s="15" t="s">
        <v>529</v>
      </c>
      <c r="E229" s="15" t="s">
        <v>5</v>
      </c>
      <c r="F229" s="15"/>
      <c r="G229" s="44" t="str">
        <f>IF(B229=VLOOKUP(B:B,'移动应用系统操作审计日志-共同字段-UEBA'!B:F,1,0),"16.&lt;移动应用系统操作审计日志-共同字段-UEBA&gt;校验成功","16.&lt;移动应用系统操作审计日志-共同字段-UEBA&gt;校验失败")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0" spans="1:7">
      <c r="A230" s="13">
        <v>229</v>
      </c>
      <c r="B230" s="15" t="s">
        <v>530</v>
      </c>
      <c r="C230" s="15" t="s">
        <v>5</v>
      </c>
      <c r="D230" s="15" t="s">
        <v>531</v>
      </c>
      <c r="E230" s="15" t="s">
        <v>5</v>
      </c>
      <c r="F230" s="15"/>
      <c r="G230" s="44" t="str">
        <f>IF(B230=VLOOKUP(B:B,'移动应用系统操作审计日志-共同字段-UEBA'!B:F,1,0),"16.&lt;移动应用系统操作审计日志-共同字段-UEBA&gt;校验成功","16.&lt;移动应用系统操作审计日志-共同字段-UEBA&gt;校验失败")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1" spans="1:7">
      <c r="A231" s="13">
        <v>230</v>
      </c>
      <c r="B231" s="15" t="s">
        <v>532</v>
      </c>
      <c r="C231" s="15" t="s">
        <v>5</v>
      </c>
      <c r="D231" s="15" t="s">
        <v>533</v>
      </c>
      <c r="E231" s="15" t="s">
        <v>5</v>
      </c>
      <c r="F231" s="15"/>
      <c r="G231" s="44" t="str">
        <f>IF(B231=VLOOKUP(B:B,'移动应用系统操作审计日志-共同字段-UEBA'!B:F,1,0),"16.&lt;移动应用系统操作审计日志-共同字段-UEBA&gt;校验成功","16.&lt;移动应用系统操作审计日志-共同字段-UEBA&gt;校验失败")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2" spans="1:7">
      <c r="A232" s="13">
        <v>231</v>
      </c>
      <c r="B232" s="15" t="s">
        <v>534</v>
      </c>
      <c r="C232" s="15" t="s">
        <v>5</v>
      </c>
      <c r="D232" s="15" t="s">
        <v>535</v>
      </c>
      <c r="E232" s="15" t="s">
        <v>5</v>
      </c>
      <c r="F232" s="15"/>
      <c r="G232" s="44" t="str">
        <f>IF(B232=VLOOKUP(B:B,'移动应用系统操作审计日志-共同字段-UEBA'!B:F,1,0),"16.&lt;移动应用系统操作审计日志-共同字段-UEBA&gt;校验成功","16.&lt;移动应用系统操作审计日志-共同字段-UEBA&gt;校验失败")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3" spans="1:7">
      <c r="A233" s="13">
        <v>232</v>
      </c>
      <c r="B233" s="15" t="s">
        <v>536</v>
      </c>
      <c r="C233" s="15" t="s">
        <v>5</v>
      </c>
      <c r="D233" s="15" t="s">
        <v>537</v>
      </c>
      <c r="E233" s="15" t="s">
        <v>5</v>
      </c>
      <c r="F233" s="15"/>
      <c r="G233" s="44" t="str">
        <f>IF(B233=VLOOKUP(B:B,'移动应用系统操作审计日志-共同字段-UEBA'!B:F,1,0),"16.&lt;移动应用系统操作审计日志-共同字段-UEBA&gt;校验成功","16.&lt;移动应用系统操作审计日志-共同字段-UEBA&gt;校验失败")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4" spans="1:7">
      <c r="A234" s="13">
        <v>233</v>
      </c>
      <c r="B234" s="15" t="s">
        <v>538</v>
      </c>
      <c r="C234" s="15" t="s">
        <v>5</v>
      </c>
      <c r="D234" s="15" t="s">
        <v>539</v>
      </c>
      <c r="E234" s="15" t="s">
        <v>5</v>
      </c>
      <c r="F234" s="15"/>
      <c r="G234" s="44" t="str">
        <f>IF(B234=VLOOKUP(B:B,补丁!B:F,1,0),"17.&lt;补丁&gt;校验成功","17.&lt;补丁&gt;校验失败")</f>
        <v>17.&lt;补丁&gt;校验成功</v>
      </c>
    </row>
    <row r="235" spans="1:7">
      <c r="A235" s="13">
        <v>234</v>
      </c>
      <c r="B235" s="15" t="s">
        <v>540</v>
      </c>
      <c r="C235" s="15" t="s">
        <v>5</v>
      </c>
      <c r="D235" s="15" t="s">
        <v>541</v>
      </c>
      <c r="E235" s="15" t="s">
        <v>5</v>
      </c>
      <c r="F235" s="15"/>
      <c r="G235" s="44" t="str">
        <f>IF(B235=VLOOKUP(B:B,补丁!B:F,1,0),"17.&lt;补丁&gt;校验成功","17.&lt;补丁&gt;校验失败")</f>
        <v>17.&lt;补丁&gt;校验成功</v>
      </c>
    </row>
    <row r="236" spans="1:7">
      <c r="A236" s="13">
        <v>235</v>
      </c>
      <c r="B236" s="15" t="s">
        <v>474</v>
      </c>
      <c r="C236" s="15" t="s">
        <v>5</v>
      </c>
      <c r="D236" s="15" t="s">
        <v>542</v>
      </c>
      <c r="E236" s="15" t="s">
        <v>5</v>
      </c>
      <c r="F236" s="15"/>
      <c r="G236" s="44" t="str">
        <f>IF(B236=VLOOKUP(B:B,补丁!B:F,1,0),"17.&lt;补丁&gt;校验成功","17.&lt;补丁&gt;校验失败")</f>
        <v>17.&lt;补丁&gt;校验成功</v>
      </c>
    </row>
    <row r="237" spans="1:7">
      <c r="A237" s="13">
        <v>236</v>
      </c>
      <c r="B237" s="15" t="s">
        <v>543</v>
      </c>
      <c r="C237" s="15" t="s">
        <v>5</v>
      </c>
      <c r="D237" s="15" t="s">
        <v>544</v>
      </c>
      <c r="E237" s="15" t="s">
        <v>5</v>
      </c>
      <c r="F237" s="15"/>
      <c r="G237" s="44" t="str">
        <f>IF(B237=VLOOKUP(B:B,补丁!B:F,1,0),"17.&lt;补丁&gt;校验成功","17.&lt;补丁&gt;校验失败")</f>
        <v>17.&lt;补丁&gt;校验成功</v>
      </c>
    </row>
    <row r="238" spans="1:7">
      <c r="A238" s="13">
        <v>237</v>
      </c>
      <c r="B238" s="15" t="s">
        <v>360</v>
      </c>
      <c r="C238" s="15" t="s">
        <v>5</v>
      </c>
      <c r="D238" s="15" t="s">
        <v>545</v>
      </c>
      <c r="E238" s="15" t="s">
        <v>5</v>
      </c>
      <c r="F238" s="15"/>
      <c r="G238" s="44" t="str">
        <f>IF(B238=VLOOKUP(B:B,补丁!B:F,1,0),"17.&lt;补丁&gt;校验成功","17.&lt;补丁&gt;校验失败")</f>
        <v>17.&lt;补丁&gt;校验成功</v>
      </c>
    </row>
    <row r="239" spans="1:7">
      <c r="A239" s="13">
        <v>238</v>
      </c>
      <c r="B239" s="15" t="s">
        <v>546</v>
      </c>
      <c r="C239" s="15" t="s">
        <v>5</v>
      </c>
      <c r="D239" s="15" t="s">
        <v>547</v>
      </c>
      <c r="E239" s="15" t="s">
        <v>5</v>
      </c>
      <c r="F239" s="15"/>
      <c r="G239" s="44" t="str">
        <f>IF(B239=VLOOKUP(B:B,补丁!B:F,1,0),"17.&lt;补丁&gt;校验成功","17.&lt;补丁&gt;校验失败")</f>
        <v>17.&lt;补丁&gt;校验成功</v>
      </c>
    </row>
    <row r="240" spans="1:7">
      <c r="A240" s="13">
        <v>239</v>
      </c>
      <c r="B240" s="15" t="s">
        <v>305</v>
      </c>
      <c r="C240" s="15" t="s">
        <v>5</v>
      </c>
      <c r="D240" s="15" t="s">
        <v>326</v>
      </c>
      <c r="E240" s="15" t="s">
        <v>5</v>
      </c>
      <c r="F240" s="15"/>
      <c r="G240" s="44" t="str">
        <f>IF(B240=VLOOKUP(B:B,DDOS!B:F,1,0),"18.&lt;DDOS&gt;校验成功","18.&lt;DDOS&gt;校验失败")</f>
        <v>18.&lt;DDOS&gt;校验成功</v>
      </c>
    </row>
    <row r="241" spans="1:7">
      <c r="A241" s="13">
        <v>240</v>
      </c>
      <c r="B241" s="15" t="s">
        <v>360</v>
      </c>
      <c r="C241" s="15" t="s">
        <v>5</v>
      </c>
      <c r="D241" s="15" t="s">
        <v>458</v>
      </c>
      <c r="E241" s="15" t="s">
        <v>5</v>
      </c>
      <c r="F241" s="15"/>
      <c r="G241" s="44" t="str">
        <f>IF(B241=VLOOKUP(B:B,DDOS!B:F,1,0),"18.&lt;DDOS&gt;校验成功","18.&lt;DDOS&gt;校验失败")</f>
        <v>18.&lt;DDOS&gt;校验成功</v>
      </c>
    </row>
    <row r="242" spans="1:7">
      <c r="A242" s="13">
        <v>241</v>
      </c>
      <c r="B242" s="15" t="s">
        <v>299</v>
      </c>
      <c r="C242" s="15" t="s">
        <v>5</v>
      </c>
      <c r="D242" s="15" t="s">
        <v>300</v>
      </c>
      <c r="E242" s="15" t="s">
        <v>5</v>
      </c>
      <c r="F242" s="15"/>
      <c r="G242" s="44" t="str">
        <f>IF(B242=VLOOKUP(B:B,DDOS!B:F,1,0),"18.&lt;DDOS&gt;校验成功","18.&lt;DDOS&gt;校验失败")</f>
        <v>18.&lt;DDOS&gt;校验成功</v>
      </c>
    </row>
    <row r="243" spans="1:7">
      <c r="A243" s="13">
        <v>242</v>
      </c>
      <c r="B243" s="15" t="s">
        <v>331</v>
      </c>
      <c r="C243" s="15" t="s">
        <v>5</v>
      </c>
      <c r="D243" s="15" t="s">
        <v>332</v>
      </c>
      <c r="E243" s="15" t="s">
        <v>5</v>
      </c>
      <c r="F243" s="15"/>
      <c r="G243" s="44" t="str">
        <f>IF(B243=VLOOKUP(B:B,DDOS!B:F,1,0),"18.&lt;DDOS&gt;校验成功","18.&lt;DDOS&gt;校验失败")</f>
        <v>18.&lt;DDOS&gt;校验成功</v>
      </c>
    </row>
    <row r="244" spans="1:7">
      <c r="A244" s="13">
        <v>243</v>
      </c>
      <c r="B244" s="15" t="s">
        <v>329</v>
      </c>
      <c r="C244" s="15" t="s">
        <v>5</v>
      </c>
      <c r="D244" s="15" t="s">
        <v>548</v>
      </c>
      <c r="E244" s="15" t="s">
        <v>5</v>
      </c>
      <c r="F244" s="15"/>
      <c r="G244" s="44" t="str">
        <f>IF(B244=VLOOKUP(B:B,DDOS!B:F,1,0),"18.&lt;DDOS&gt;校验成功","18.&lt;DDOS&gt;校验失败")</f>
        <v>18.&lt;DDOS&gt;校验成功</v>
      </c>
    </row>
    <row r="245" spans="1:7">
      <c r="A245" s="13">
        <v>244</v>
      </c>
      <c r="B245" s="15" t="s">
        <v>549</v>
      </c>
      <c r="C245" s="15" t="s">
        <v>5</v>
      </c>
      <c r="D245" s="15" t="s">
        <v>343</v>
      </c>
      <c r="E245" s="15" t="s">
        <v>5</v>
      </c>
      <c r="F245" s="15"/>
      <c r="G245" s="44" t="str">
        <f>IF(B245=VLOOKUP(B:B,DDOS!B:F,1,0),"18.&lt;DDOS&gt;校验成功","18.&lt;DDOS&gt;校验失败")</f>
        <v>18.&lt;DDOS&gt;校验成功</v>
      </c>
    </row>
    <row r="246" spans="1:7">
      <c r="A246" s="13">
        <v>245</v>
      </c>
      <c r="B246" s="15" t="s">
        <v>550</v>
      </c>
      <c r="C246" s="15" t="s">
        <v>5</v>
      </c>
      <c r="D246" s="15" t="s">
        <v>551</v>
      </c>
      <c r="E246" s="15" t="s">
        <v>5</v>
      </c>
      <c r="F246" s="15"/>
      <c r="G246" s="44" t="str">
        <f>IF(B246=VLOOKUP(B:B,DDOS!B:F,1,0),"18.&lt;DDOS&gt;校验成功","18.&lt;DDOS&gt;校验失败")</f>
        <v>18.&lt;DDOS&gt;校验成功</v>
      </c>
    </row>
    <row r="247" spans="1:7">
      <c r="A247" s="13">
        <v>246</v>
      </c>
      <c r="B247" s="15" t="s">
        <v>552</v>
      </c>
      <c r="C247" s="15" t="s">
        <v>5</v>
      </c>
      <c r="D247" s="15" t="s">
        <v>553</v>
      </c>
      <c r="E247" s="15" t="s">
        <v>5</v>
      </c>
      <c r="F247" s="15"/>
      <c r="G247" s="44" t="str">
        <f>IF(B247=VLOOKUP(B:B,DDOS!B:F,1,0),"18.&lt;DDOS&gt;校验成功","18.&lt;DDOS&gt;校验失败")</f>
        <v>18.&lt;DDOS&gt;校验成功</v>
      </c>
    </row>
    <row r="248" spans="1:7">
      <c r="A248" s="13">
        <v>247</v>
      </c>
      <c r="B248" s="15" t="s">
        <v>310</v>
      </c>
      <c r="C248" s="15" t="s">
        <v>5</v>
      </c>
      <c r="D248" s="15" t="s">
        <v>554</v>
      </c>
      <c r="E248" s="15" t="s">
        <v>5</v>
      </c>
      <c r="F248" s="15"/>
      <c r="G248" s="44" t="str">
        <f>IF(B248=VLOOKUP(B:B,DDOS!B:F,1,0),"18.&lt;DDOS&gt;校验成功","18.&lt;DDOS&gt;校验失败")</f>
        <v>18.&lt;DDOS&gt;校验成功</v>
      </c>
    </row>
    <row r="249" spans="1:7">
      <c r="A249" s="13">
        <v>248</v>
      </c>
      <c r="B249" s="15" t="s">
        <v>555</v>
      </c>
      <c r="C249" s="15" t="s">
        <v>5</v>
      </c>
      <c r="D249" s="15" t="s">
        <v>556</v>
      </c>
      <c r="E249" s="15" t="s">
        <v>5</v>
      </c>
      <c r="F249" s="15"/>
      <c r="G249" s="44" t="str">
        <f>IF(B249=VLOOKUP(B:B,DDOS!B:F,1,0),"18.&lt;DDOS&gt;校验成功","18.&lt;DDOS&gt;校验失败")</f>
        <v>18.&lt;DDOS&gt;校验成功</v>
      </c>
    </row>
    <row r="250" spans="1:7">
      <c r="A250" s="13">
        <v>249</v>
      </c>
      <c r="B250" s="15" t="s">
        <v>557</v>
      </c>
      <c r="C250" s="15" t="s">
        <v>5</v>
      </c>
      <c r="D250" s="15" t="s">
        <v>558</v>
      </c>
      <c r="E250" s="15" t="s">
        <v>5</v>
      </c>
      <c r="F250" s="15"/>
      <c r="G250" s="44" t="str">
        <f>IF(B250=VLOOKUP(B:B,DDOS!B:F,1,0),"18.&lt;DDOS&gt;校验成功","18.&lt;DDOS&gt;校验失败")</f>
        <v>18.&lt;DDOS&gt;校验成功</v>
      </c>
    </row>
    <row r="251" spans="1:7">
      <c r="A251" s="13">
        <v>250</v>
      </c>
      <c r="B251" s="15" t="s">
        <v>559</v>
      </c>
      <c r="C251" s="15" t="s">
        <v>5</v>
      </c>
      <c r="D251" s="15" t="s">
        <v>560</v>
      </c>
      <c r="E251" s="15" t="s">
        <v>5</v>
      </c>
      <c r="F251" s="15"/>
      <c r="G251" s="44" t="str">
        <f>IF(B251=VLOOKUP(B:B,DDOS!B:F,1,0),"18.&lt;DDOS&gt;校验成功","18.&lt;DDOS&gt;校验失败")</f>
        <v>18.&lt;DDOS&gt;校验成功</v>
      </c>
    </row>
    <row r="252" spans="1:7">
      <c r="A252" s="13">
        <v>251</v>
      </c>
      <c r="B252" s="15" t="s">
        <v>561</v>
      </c>
      <c r="C252" s="15" t="s">
        <v>5</v>
      </c>
      <c r="D252" s="15" t="s">
        <v>562</v>
      </c>
      <c r="E252" s="15" t="s">
        <v>5</v>
      </c>
      <c r="F252" s="15"/>
      <c r="G252" s="44" t="str">
        <f>IF(B252=VLOOKUP(B:B,DDOS!B:F,1,0),"18.&lt;DDOS&gt;校验成功","18.&lt;DDOS&gt;校验失败")</f>
        <v>18.&lt;DDOS&gt;校验成功</v>
      </c>
    </row>
    <row r="253" spans="1:7">
      <c r="A253" s="13">
        <v>252</v>
      </c>
      <c r="B253" s="15" t="s">
        <v>563</v>
      </c>
      <c r="C253" s="15" t="s">
        <v>5</v>
      </c>
      <c r="D253" s="15" t="s">
        <v>564</v>
      </c>
      <c r="E253" s="15" t="s">
        <v>5</v>
      </c>
      <c r="F253" s="15"/>
      <c r="G253" s="44" t="str">
        <f>IF(B253=VLOOKUP(B:B,DDOS!B:F,1,0),"18.&lt;DDOS&gt;校验成功","18.&lt;DDOS&gt;校验失败")</f>
        <v>18.&lt;DDOS&gt;校验成功</v>
      </c>
    </row>
    <row r="254" spans="1:7">
      <c r="A254" s="13">
        <v>253</v>
      </c>
      <c r="B254" s="33" t="s">
        <v>299</v>
      </c>
      <c r="C254" s="32" t="s">
        <v>5</v>
      </c>
      <c r="D254" s="34" t="s">
        <v>325</v>
      </c>
      <c r="E254" s="32" t="s">
        <v>5</v>
      </c>
      <c r="F254" s="32"/>
      <c r="G254" s="44" t="str">
        <f>IF(B254=VLOOKUP(B:B,业务风控系统!B:F,1,0),"19.&lt;业务风控系统&gt;校验成功","19.&lt;业务风控系统&gt;校验失败")</f>
        <v>19.&lt;业务风控系统&gt;校验成功</v>
      </c>
    </row>
    <row r="255" spans="1:7">
      <c r="A255" s="13">
        <v>254</v>
      </c>
      <c r="B255" s="34" t="s">
        <v>565</v>
      </c>
      <c r="C255" s="32" t="s">
        <v>5</v>
      </c>
      <c r="D255" s="34" t="s">
        <v>566</v>
      </c>
      <c r="E255" s="32" t="s">
        <v>5</v>
      </c>
      <c r="F255" s="32"/>
      <c r="G255" s="44" t="str">
        <f>IF(B255=VLOOKUP(B:B,业务风控系统!B:F,1,0),"19.&lt;业务风控系统&gt;校验成功","19.&lt;业务风控系统&gt;校验失败")</f>
        <v>19.&lt;业务风控系统&gt;校验成功</v>
      </c>
    </row>
    <row r="256" spans="1:7">
      <c r="A256" s="13">
        <v>255</v>
      </c>
      <c r="B256" s="34" t="s">
        <v>567</v>
      </c>
      <c r="C256" s="32" t="s">
        <v>5</v>
      </c>
      <c r="D256" s="34" t="s">
        <v>568</v>
      </c>
      <c r="E256" s="32" t="s">
        <v>5</v>
      </c>
      <c r="F256" s="32"/>
      <c r="G256" s="44" t="str">
        <f>IF(B256=VLOOKUP(B:B,业务风控系统!B:F,1,0),"19.&lt;业务风控系统&gt;校验成功","19.&lt;业务风控系统&gt;校验失败")</f>
        <v>19.&lt;业务风控系统&gt;校验成功</v>
      </c>
    </row>
    <row r="257" spans="1:7">
      <c r="A257" s="13">
        <v>256</v>
      </c>
      <c r="B257" s="34" t="s">
        <v>569</v>
      </c>
      <c r="C257" s="32" t="s">
        <v>5</v>
      </c>
      <c r="D257" s="34" t="s">
        <v>570</v>
      </c>
      <c r="E257" s="32" t="s">
        <v>5</v>
      </c>
      <c r="F257" s="32"/>
      <c r="G257" s="44" t="str">
        <f>IF(B257=VLOOKUP(B:B,业务风控系统!B:F,1,0),"19.&lt;业务风控系统&gt;校验成功","19.&lt;业务风控系统&gt;校验失败")</f>
        <v>19.&lt;业务风控系统&gt;校验成功</v>
      </c>
    </row>
    <row r="258" spans="1:7">
      <c r="A258" s="13">
        <v>257</v>
      </c>
      <c r="B258" s="34" t="s">
        <v>571</v>
      </c>
      <c r="C258" s="32" t="s">
        <v>5</v>
      </c>
      <c r="D258" s="34" t="s">
        <v>572</v>
      </c>
      <c r="E258" s="32" t="s">
        <v>5</v>
      </c>
      <c r="F258" s="32"/>
      <c r="G258" s="44" t="str">
        <f>IF(B258=VLOOKUP(B:B,业务风控系统!B:F,1,0),"19.&lt;业务风控系统&gt;校验成功","19.&lt;业务风控系统&gt;校验失败")</f>
        <v>19.&lt;业务风控系统&gt;校验成功</v>
      </c>
    </row>
    <row r="259" spans="1:7">
      <c r="A259" s="13">
        <v>258</v>
      </c>
      <c r="B259" s="33" t="s">
        <v>573</v>
      </c>
      <c r="C259" s="32" t="s">
        <v>5</v>
      </c>
      <c r="D259" s="34" t="s">
        <v>359</v>
      </c>
      <c r="E259" s="32" t="s">
        <v>5</v>
      </c>
      <c r="F259" s="32"/>
      <c r="G259" s="44" t="str">
        <f>IF(B259=VLOOKUP(B:B,业务风控系统!B:F,1,0),"19.&lt;业务风控系统&gt;校验成功","19.&lt;业务风控系统&gt;校验失败")</f>
        <v>19.&lt;业务风控系统&gt;校验成功</v>
      </c>
    </row>
    <row r="260" spans="1:7">
      <c r="A260" s="13">
        <v>259</v>
      </c>
      <c r="B260" s="34" t="s">
        <v>574</v>
      </c>
      <c r="C260" s="32" t="s">
        <v>5</v>
      </c>
      <c r="D260" s="34" t="s">
        <v>575</v>
      </c>
      <c r="E260" s="32" t="s">
        <v>5</v>
      </c>
      <c r="F260" s="32"/>
      <c r="G260" s="44" t="str">
        <f>IF(B260=VLOOKUP(B:B,业务风控系统!B:F,1,0),"19.&lt;业务风控系统&gt;校验成功","19.&lt;业务风控系统&gt;校验失败")</f>
        <v>19.&lt;业务风控系统&gt;校验成功</v>
      </c>
    </row>
    <row r="261" spans="1:7">
      <c r="A261" s="13">
        <v>260</v>
      </c>
      <c r="B261" s="34" t="s">
        <v>576</v>
      </c>
      <c r="C261" s="32" t="s">
        <v>5</v>
      </c>
      <c r="D261" s="34" t="s">
        <v>577</v>
      </c>
      <c r="E261" s="32" t="s">
        <v>5</v>
      </c>
      <c r="F261" s="32"/>
      <c r="G261" s="44" t="str">
        <f>IF(B261=VLOOKUP(B:B,业务风控系统!B:F,1,0),"19.&lt;业务风控系统&gt;校验成功","19.&lt;业务风控系统&gt;校验失败")</f>
        <v>19.&lt;业务风控系统&gt;校验成功</v>
      </c>
    </row>
    <row r="262" spans="1:7">
      <c r="A262" s="13">
        <v>261</v>
      </c>
      <c r="B262" s="35" t="s">
        <v>578</v>
      </c>
      <c r="C262" s="32" t="s">
        <v>5</v>
      </c>
      <c r="D262" s="34" t="s">
        <v>579</v>
      </c>
      <c r="E262" s="32" t="s">
        <v>5</v>
      </c>
      <c r="F262" s="32"/>
      <c r="G262" s="44" t="str">
        <f>IF(B262=VLOOKUP(B:B,业务风控系统!B:F,1,0),"19.&lt;业务风控系统&gt;校验成功","19.&lt;业务风控系统&gt;校验失败")</f>
        <v>19.&lt;业务风控系统&gt;校验成功</v>
      </c>
    </row>
    <row r="263" spans="1:7">
      <c r="A263" s="13">
        <v>262</v>
      </c>
      <c r="B263" s="34" t="s">
        <v>580</v>
      </c>
      <c r="C263" s="32" t="s">
        <v>5</v>
      </c>
      <c r="D263" s="34" t="s">
        <v>581</v>
      </c>
      <c r="E263" s="32" t="s">
        <v>5</v>
      </c>
      <c r="F263" s="32"/>
      <c r="G263" s="44" t="str">
        <f>IF(B263=VLOOKUP(B:B,业务风控系统!B:F,1,0),"19.&lt;业务风控系统&gt;校验成功","19.&lt;业务风控系统&gt;校验失败")</f>
        <v>19.&lt;业务风控系统&gt;校验成功</v>
      </c>
    </row>
    <row r="264" spans="1:7">
      <c r="A264" s="13">
        <v>263</v>
      </c>
      <c r="B264" s="34" t="s">
        <v>582</v>
      </c>
      <c r="C264" s="32" t="s">
        <v>5</v>
      </c>
      <c r="D264" s="34" t="s">
        <v>583</v>
      </c>
      <c r="E264" s="32" t="s">
        <v>5</v>
      </c>
      <c r="F264" s="32"/>
      <c r="G264" s="44" t="str">
        <f>IF(B264=VLOOKUP(B:B,业务风控系统!B:F,1,0),"19.&lt;业务风控系统&gt;校验成功","19.&lt;业务风控系统&gt;校验失败")</f>
        <v>19.&lt;业务风控系统&gt;校验成功</v>
      </c>
    </row>
    <row r="265" spans="1:7">
      <c r="A265" s="13">
        <v>264</v>
      </c>
      <c r="B265" s="34" t="s">
        <v>584</v>
      </c>
      <c r="C265" s="32" t="s">
        <v>5</v>
      </c>
      <c r="D265" s="34" t="s">
        <v>585</v>
      </c>
      <c r="E265" s="32" t="s">
        <v>5</v>
      </c>
      <c r="F265" s="32"/>
      <c r="G265" s="44" t="str">
        <f>IF(B265=VLOOKUP(B:B,业务风控系统!B:F,1,0),"19.&lt;业务风控系统&gt;校验成功","19.&lt;业务风控系统&gt;校验失败")</f>
        <v>19.&lt;业务风控系统&gt;校验成功</v>
      </c>
    </row>
    <row r="266" spans="1:7">
      <c r="A266" s="13">
        <v>265</v>
      </c>
      <c r="B266" s="34" t="s">
        <v>586</v>
      </c>
      <c r="C266" s="32" t="s">
        <v>5</v>
      </c>
      <c r="D266" s="34" t="s">
        <v>587</v>
      </c>
      <c r="E266" s="32" t="s">
        <v>5</v>
      </c>
      <c r="F266" s="32"/>
      <c r="G266" s="44" t="str">
        <f>IF(B266=VLOOKUP(B:B,业务风控系统!B:F,1,0),"19.&lt;业务风控系统&gt;校验成功","19.&lt;业务风控系统&gt;校验失败")</f>
        <v>19.&lt;业务风控系统&gt;校验成功</v>
      </c>
    </row>
    <row r="267" spans="1:7">
      <c r="A267" s="13">
        <v>266</v>
      </c>
      <c r="B267" s="34" t="s">
        <v>588</v>
      </c>
      <c r="C267" s="32" t="s">
        <v>5</v>
      </c>
      <c r="D267" s="34" t="s">
        <v>589</v>
      </c>
      <c r="E267" s="32" t="s">
        <v>5</v>
      </c>
      <c r="F267" s="32"/>
      <c r="G267" s="44" t="str">
        <f>IF(B267=VLOOKUP(B:B,业务风控系统!B:F,1,0),"19.&lt;业务风控系统&gt;校验成功","19.&lt;业务风控系统&gt;校验失败")</f>
        <v>19.&lt;业务风控系统&gt;校验成功</v>
      </c>
    </row>
    <row r="268" spans="1:7">
      <c r="A268" s="13">
        <v>267</v>
      </c>
      <c r="B268" s="34" t="s">
        <v>590</v>
      </c>
      <c r="C268" s="32" t="s">
        <v>5</v>
      </c>
      <c r="D268" s="34" t="s">
        <v>591</v>
      </c>
      <c r="E268" s="32" t="s">
        <v>5</v>
      </c>
      <c r="F268" s="32"/>
      <c r="G268" s="44" t="str">
        <f>IF(B268=VLOOKUP(B:B,业务风控系统!B:F,1,0),"19.&lt;业务风控系统&gt;校验成功","19.&lt;业务风控系统&gt;校验失败")</f>
        <v>19.&lt;业务风控系统&gt;校验成功</v>
      </c>
    </row>
    <row r="269" spans="1:7">
      <c r="A269" s="13">
        <v>268</v>
      </c>
      <c r="B269" s="34" t="s">
        <v>592</v>
      </c>
      <c r="C269" s="32" t="s">
        <v>5</v>
      </c>
      <c r="D269" s="34" t="s">
        <v>593</v>
      </c>
      <c r="E269" s="32" t="s">
        <v>5</v>
      </c>
      <c r="F269" s="32"/>
      <c r="G269" s="44" t="str">
        <f>IF(B269=VLOOKUP(B:B,业务风控系统!B:F,1,0),"19.&lt;业务风控系统&gt;校验成功","19.&lt;业务风控系统&gt;校验失败")</f>
        <v>19.&lt;业务风控系统&gt;校验成功</v>
      </c>
    </row>
    <row r="270" spans="1:7">
      <c r="A270" s="13">
        <v>269</v>
      </c>
      <c r="B270" s="34" t="s">
        <v>594</v>
      </c>
      <c r="C270" s="32" t="s">
        <v>5</v>
      </c>
      <c r="D270" s="34" t="s">
        <v>595</v>
      </c>
      <c r="E270" s="32" t="s">
        <v>5</v>
      </c>
      <c r="F270" s="32"/>
      <c r="G270" s="44" t="str">
        <f>IF(B270=VLOOKUP(B:B,业务风控系统!B:F,1,0),"19.&lt;业务风控系统&gt;校验成功","19.&lt;业务风控系统&gt;校验失败")</f>
        <v>19.&lt;业务风控系统&gt;校验成功</v>
      </c>
    </row>
    <row r="271" spans="1:7">
      <c r="A271" s="13">
        <v>270</v>
      </c>
      <c r="B271" s="34" t="s">
        <v>596</v>
      </c>
      <c r="C271" s="32" t="s">
        <v>5</v>
      </c>
      <c r="D271" s="34" t="s">
        <v>597</v>
      </c>
      <c r="E271" s="32" t="s">
        <v>5</v>
      </c>
      <c r="F271" s="32"/>
      <c r="G271" s="44" t="str">
        <f>IF(B271=VLOOKUP(B:B,业务风控系统!B:F,1,0),"19.&lt;业务风控系统&gt;校验成功","19.&lt;业务风控系统&gt;校验失败")</f>
        <v>19.&lt;业务风控系统&gt;校验成功</v>
      </c>
    </row>
    <row r="272" spans="1:7">
      <c r="A272" s="13">
        <v>271</v>
      </c>
      <c r="B272" s="34" t="s">
        <v>598</v>
      </c>
      <c r="C272" s="32" t="s">
        <v>5</v>
      </c>
      <c r="D272" s="34" t="s">
        <v>599</v>
      </c>
      <c r="E272" s="32" t="s">
        <v>5</v>
      </c>
      <c r="F272" s="32"/>
      <c r="G272" s="44" t="str">
        <f>IF(B272=VLOOKUP(B:B,业务风控系统!B:F,1,0),"19.&lt;业务风控系统&gt;校验成功","19.&lt;业务风控系统&gt;校验失败")</f>
        <v>19.&lt;业务风控系统&gt;校验成功</v>
      </c>
    </row>
    <row r="273" spans="1:7">
      <c r="A273" s="13">
        <v>272</v>
      </c>
      <c r="B273" s="36" t="s">
        <v>600</v>
      </c>
      <c r="C273" s="32" t="s">
        <v>5</v>
      </c>
      <c r="D273" s="34" t="s">
        <v>435</v>
      </c>
      <c r="E273" s="32" t="s">
        <v>5</v>
      </c>
      <c r="F273" s="32"/>
      <c r="G273" s="44" t="str">
        <f>IF(B273=VLOOKUP(B:B,业务风控系统!B:F,1,0),"19.&lt;业务风控系统&gt;校验成功","19.&lt;业务风控系统&gt;校验失败")</f>
        <v>19.&lt;业务风控系统&gt;校验成功</v>
      </c>
    </row>
    <row r="274" spans="1:7">
      <c r="A274" s="13">
        <v>273</v>
      </c>
      <c r="B274" s="34" t="s">
        <v>601</v>
      </c>
      <c r="C274" s="32" t="s">
        <v>5</v>
      </c>
      <c r="D274" s="34" t="s">
        <v>602</v>
      </c>
      <c r="E274" s="32" t="s">
        <v>5</v>
      </c>
      <c r="F274" s="32"/>
      <c r="G274" s="44" t="str">
        <f>IF(B274=VLOOKUP(B:B,业务风控系统!B:F,1,0),"19.&lt;业务风控系统&gt;校验成功","19.&lt;业务风控系统&gt;校验失败")</f>
        <v>19.&lt;业务风控系统&gt;校验成功</v>
      </c>
    </row>
    <row r="275" spans="1:7">
      <c r="A275" s="13">
        <v>274</v>
      </c>
      <c r="B275" s="37" t="s">
        <v>365</v>
      </c>
      <c r="C275" s="32" t="s">
        <v>5</v>
      </c>
      <c r="D275" s="34" t="s">
        <v>365</v>
      </c>
      <c r="E275" s="32" t="s">
        <v>5</v>
      </c>
      <c r="F275" s="32"/>
      <c r="G275" s="44" t="str">
        <f>IF(B275=VLOOKUP(B:B,业务风控系统!B:F,1,0),"19.&lt;业务风控系统&gt;校验成功","19.&lt;业务风控系统&gt;校验失败")</f>
        <v>19.&lt;业务风控系统&gt;校验成功</v>
      </c>
    </row>
    <row r="276" spans="1:7">
      <c r="A276" s="13">
        <v>275</v>
      </c>
      <c r="B276" s="34" t="s">
        <v>603</v>
      </c>
      <c r="C276" s="32" t="s">
        <v>5</v>
      </c>
      <c r="D276" s="34" t="s">
        <v>604</v>
      </c>
      <c r="E276" s="32" t="s">
        <v>5</v>
      </c>
      <c r="F276" s="32"/>
      <c r="G276" s="44" t="str">
        <f>IF(B276=VLOOKUP(B:B,业务风控系统!B:F,1,0),"19.&lt;业务风控系统&gt;校验成功","19.&lt;业务风控系统&gt;校验失败")</f>
        <v>19.&lt;业务风控系统&gt;校验成功</v>
      </c>
    </row>
    <row r="277" spans="1:7">
      <c r="A277" s="13">
        <v>276</v>
      </c>
      <c r="B277" s="34" t="s">
        <v>605</v>
      </c>
      <c r="C277" s="32" t="s">
        <v>5</v>
      </c>
      <c r="D277" s="34" t="s">
        <v>606</v>
      </c>
      <c r="E277" s="32" t="s">
        <v>5</v>
      </c>
      <c r="F277" s="32"/>
      <c r="G277" s="44" t="str">
        <f>IF(B277=VLOOKUP(B:B,业务风控系统!B:F,1,0),"19.&lt;业务风控系统&gt;校验成功","19.&lt;业务风控系统&gt;校验失败")</f>
        <v>19.&lt;业务风控系统&gt;校验成功</v>
      </c>
    </row>
    <row r="278" spans="1:7">
      <c r="A278" s="13">
        <v>277</v>
      </c>
      <c r="B278" s="38" t="s">
        <v>607</v>
      </c>
      <c r="C278" s="32" t="s">
        <v>5</v>
      </c>
      <c r="D278" s="34" t="s">
        <v>608</v>
      </c>
      <c r="E278" s="32" t="s">
        <v>5</v>
      </c>
      <c r="F278" s="32"/>
      <c r="G278" s="44" t="str">
        <f>IF(B278=VLOOKUP(B:B,业务风控系统!B:F,1,0),"19.&lt;业务风控系统&gt;校验成功","19.&lt;业务风控系统&gt;校验失败")</f>
        <v>19.&lt;业务风控系统&gt;校验成功</v>
      </c>
    </row>
    <row r="279" spans="1:7">
      <c r="A279" s="13">
        <v>278</v>
      </c>
      <c r="B279" s="38" t="s">
        <v>609</v>
      </c>
      <c r="C279" s="32" t="s">
        <v>5</v>
      </c>
      <c r="D279" s="34" t="s">
        <v>610</v>
      </c>
      <c r="E279" s="32" t="s">
        <v>5</v>
      </c>
      <c r="F279" s="32"/>
      <c r="G279" s="44" t="str">
        <f>IF(B279=VLOOKUP(B:B,业务风控系统!B:F,1,0),"19.&lt;业务风控系统&gt;校验成功","19.&lt;业务风控系统&gt;校验失败")</f>
        <v>19.&lt;业务风控系统&gt;校验成功</v>
      </c>
    </row>
    <row r="280" spans="1:7">
      <c r="A280" s="13">
        <v>279</v>
      </c>
      <c r="B280" s="38" t="s">
        <v>611</v>
      </c>
      <c r="C280" s="32" t="s">
        <v>5</v>
      </c>
      <c r="D280" s="34" t="s">
        <v>612</v>
      </c>
      <c r="E280" s="32" t="s">
        <v>5</v>
      </c>
      <c r="F280" s="32"/>
      <c r="G280" s="44" t="str">
        <f>IF(B280=VLOOKUP(B:B,业务风控系统!B:F,1,0),"19.&lt;业务风控系统&gt;校验成功","19.&lt;业务风控系统&gt;校验失败")</f>
        <v>19.&lt;业务风控系统&gt;校验成功</v>
      </c>
    </row>
    <row r="281" spans="1:7">
      <c r="A281" s="13">
        <v>280</v>
      </c>
      <c r="B281" s="38" t="s">
        <v>613</v>
      </c>
      <c r="C281" s="32" t="s">
        <v>5</v>
      </c>
      <c r="D281" s="34" t="s">
        <v>614</v>
      </c>
      <c r="E281" s="32" t="s">
        <v>5</v>
      </c>
      <c r="F281" s="32"/>
      <c r="G281" s="44" t="str">
        <f>IF(B281=VLOOKUP(B:B,业务风控系统!B:F,1,0),"19.&lt;业务风控系统&gt;校验成功","19.&lt;业务风控系统&gt;校验失败")</f>
        <v>19.&lt;业务风控系统&gt;校验成功</v>
      </c>
    </row>
    <row r="282" spans="1:7">
      <c r="A282" s="13">
        <v>281</v>
      </c>
      <c r="B282" s="38" t="s">
        <v>615</v>
      </c>
      <c r="C282" s="32" t="s">
        <v>5</v>
      </c>
      <c r="D282" s="34" t="s">
        <v>616</v>
      </c>
      <c r="E282" s="32" t="s">
        <v>5</v>
      </c>
      <c r="F282" s="32"/>
      <c r="G282" s="44" t="str">
        <f>IF(B282=VLOOKUP(B:B,业务风控系统!B:F,1,0),"19.&lt;业务风控系统&gt;校验成功","19.&lt;业务风控系统&gt;校验失败")</f>
        <v>19.&lt;业务风控系统&gt;校验成功</v>
      </c>
    </row>
    <row r="283" spans="1:7">
      <c r="A283" s="13">
        <v>282</v>
      </c>
      <c r="B283" s="38" t="s">
        <v>617</v>
      </c>
      <c r="C283" s="32" t="s">
        <v>5</v>
      </c>
      <c r="D283" s="34" t="s">
        <v>618</v>
      </c>
      <c r="E283" s="32" t="s">
        <v>5</v>
      </c>
      <c r="F283" s="32"/>
      <c r="G283" s="44" t="str">
        <f>IF(B283=VLOOKUP(B:B,业务风控系统!B:F,1,0),"19.&lt;业务风控系统&gt;校验成功","19.&lt;业务风控系统&gt;校验失败")</f>
        <v>19.&lt;业务风控系统&gt;校验成功</v>
      </c>
    </row>
    <row r="284" spans="1:7">
      <c r="A284" s="13">
        <v>283</v>
      </c>
      <c r="B284" s="38" t="s">
        <v>619</v>
      </c>
      <c r="C284" s="32" t="s">
        <v>5</v>
      </c>
      <c r="D284" s="34" t="s">
        <v>620</v>
      </c>
      <c r="E284" s="32" t="s">
        <v>5</v>
      </c>
      <c r="F284" s="32"/>
      <c r="G284" s="44" t="str">
        <f>IF(B284=VLOOKUP(B:B,业务风控系统!B:F,1,0),"19.&lt;业务风控系统&gt;校验成功","19.&lt;业务风控系统&gt;校验失败")</f>
        <v>19.&lt;业务风控系统&gt;校验成功</v>
      </c>
    </row>
    <row r="285" spans="1:7">
      <c r="A285" s="13">
        <v>284</v>
      </c>
      <c r="B285" s="38" t="s">
        <v>621</v>
      </c>
      <c r="C285" s="32" t="s">
        <v>5</v>
      </c>
      <c r="D285" s="34" t="s">
        <v>622</v>
      </c>
      <c r="E285" s="32" t="s">
        <v>5</v>
      </c>
      <c r="F285" s="32"/>
      <c r="G285" s="44" t="str">
        <f>IF(B285=VLOOKUP(B:B,业务风控系统!B:F,1,0),"19.&lt;业务风控系统&gt;校验成功","19.&lt;业务风控系统&gt;校验失败")</f>
        <v>19.&lt;业务风控系统&gt;校验成功</v>
      </c>
    </row>
    <row r="286" spans="1:7">
      <c r="A286" s="13">
        <v>285</v>
      </c>
      <c r="B286" s="38" t="s">
        <v>623</v>
      </c>
      <c r="C286" s="32" t="s">
        <v>5</v>
      </c>
      <c r="D286" s="34" t="s">
        <v>624</v>
      </c>
      <c r="E286" s="32" t="s">
        <v>5</v>
      </c>
      <c r="F286" s="32"/>
      <c r="G286" s="44" t="str">
        <f>IF(B286=VLOOKUP(B:B,业务风控系统!B:F,1,0),"19.&lt;业务风控系统&gt;校验成功","19.&lt;业务风控系统&gt;校验失败")</f>
        <v>19.&lt;业务风控系统&gt;校验成功</v>
      </c>
    </row>
    <row r="287" spans="1:7">
      <c r="A287" s="13">
        <v>286</v>
      </c>
      <c r="B287" s="38" t="s">
        <v>625</v>
      </c>
      <c r="C287" s="32" t="s">
        <v>5</v>
      </c>
      <c r="D287" s="34" t="s">
        <v>626</v>
      </c>
      <c r="E287" s="32" t="s">
        <v>5</v>
      </c>
      <c r="F287" s="32"/>
      <c r="G287" s="44" t="str">
        <f>IF(B287=VLOOKUP(B:B,业务风控系统!B:F,1,0),"19.&lt;业务风控系统&gt;校验成功","19.&lt;业务风控系统&gt;校验失败")</f>
        <v>19.&lt;业务风控系统&gt;校验成功</v>
      </c>
    </row>
    <row r="288" spans="1:7">
      <c r="A288" s="13">
        <v>287</v>
      </c>
      <c r="B288" s="38" t="s">
        <v>627</v>
      </c>
      <c r="C288" s="32" t="s">
        <v>5</v>
      </c>
      <c r="D288" s="34" t="s">
        <v>628</v>
      </c>
      <c r="E288" s="32" t="s">
        <v>5</v>
      </c>
      <c r="F288" s="32"/>
      <c r="G288" s="44" t="str">
        <f>IF(B288=VLOOKUP(B:B,业务风控系统!B:F,1,0),"19.&lt;业务风控系统&gt;校验成功","19.&lt;业务风控系统&gt;校验失败")</f>
        <v>19.&lt;业务风控系统&gt;校验成功</v>
      </c>
    </row>
    <row r="289" spans="1:7">
      <c r="A289" s="13">
        <v>288</v>
      </c>
      <c r="B289" s="37" t="s">
        <v>338</v>
      </c>
      <c r="C289" s="32" t="s">
        <v>5</v>
      </c>
      <c r="D289" s="34" t="s">
        <v>339</v>
      </c>
      <c r="E289" s="32" t="s">
        <v>5</v>
      </c>
      <c r="F289" s="32"/>
      <c r="G289" s="44" t="str">
        <f>IF(B289=VLOOKUP(B:B,业务风控系统!B:F,1,0),"19.&lt;业务风控系统&gt;校验成功","19.&lt;业务风控系统&gt;校验失败")</f>
        <v>19.&lt;业务风控系统&gt;校验成功</v>
      </c>
    </row>
    <row r="290" spans="1:7">
      <c r="A290" s="13">
        <v>289</v>
      </c>
      <c r="B290" s="38" t="s">
        <v>629</v>
      </c>
      <c r="C290" s="32" t="s">
        <v>5</v>
      </c>
      <c r="D290" s="34" t="s">
        <v>630</v>
      </c>
      <c r="E290" s="32" t="s">
        <v>5</v>
      </c>
      <c r="F290" s="32"/>
      <c r="G290" s="44" t="str">
        <f>IF(B290=VLOOKUP(B:B,业务风控系统!B:F,1,0),"19.&lt;业务风控系统&gt;校验成功","19.&lt;业务风控系统&gt;校验失败")</f>
        <v>19.&lt;业务风控系统&gt;校验成功</v>
      </c>
    </row>
    <row r="291" spans="1:7">
      <c r="A291" s="13">
        <v>290</v>
      </c>
      <c r="B291" s="38" t="s">
        <v>631</v>
      </c>
      <c r="C291" s="32" t="s">
        <v>5</v>
      </c>
      <c r="D291" s="34" t="s">
        <v>632</v>
      </c>
      <c r="E291" s="32" t="s">
        <v>5</v>
      </c>
      <c r="F291" s="32"/>
      <c r="G291" s="44" t="str">
        <f>IF(B291=VLOOKUP(B:B,业务风控系统!B:F,1,0),"19.&lt;业务风控系统&gt;校验成功","19.&lt;业务风控系统&gt;校验失败")</f>
        <v>19.&lt;业务风控系统&gt;校验成功</v>
      </c>
    </row>
    <row r="292" spans="1:7">
      <c r="A292" s="13">
        <v>291</v>
      </c>
      <c r="B292" s="38" t="s">
        <v>312</v>
      </c>
      <c r="C292" s="32" t="s">
        <v>5</v>
      </c>
      <c r="D292" s="34" t="s">
        <v>633</v>
      </c>
      <c r="E292" s="32" t="s">
        <v>5</v>
      </c>
      <c r="F292" s="32"/>
      <c r="G292" s="44" t="str">
        <f>IF(B292=VLOOKUP(B:B,业务风控系统!B:F,1,0),"19.&lt;业务风控系统&gt;校验成功","19.&lt;业务风控系统&gt;校验失败")</f>
        <v>19.&lt;业务风控系统&gt;校验成功</v>
      </c>
    </row>
    <row r="293" spans="1:7">
      <c r="A293" s="13">
        <v>292</v>
      </c>
      <c r="B293" s="38" t="s">
        <v>634</v>
      </c>
      <c r="C293" s="32" t="s">
        <v>5</v>
      </c>
      <c r="D293" s="34" t="s">
        <v>635</v>
      </c>
      <c r="E293" s="32" t="s">
        <v>5</v>
      </c>
      <c r="F293" s="32"/>
      <c r="G293" s="44" t="str">
        <f>IF(B293=VLOOKUP(B:B,业务风控系统!B:F,1,0),"19.&lt;业务风控系统&gt;校验成功","19.&lt;业务风控系统&gt;校验失败")</f>
        <v>19.&lt;业务风控系统&gt;校验成功</v>
      </c>
    </row>
    <row r="294" spans="1:7">
      <c r="A294" s="13">
        <v>293</v>
      </c>
      <c r="B294" s="38" t="s">
        <v>636</v>
      </c>
      <c r="C294" s="32" t="s">
        <v>5</v>
      </c>
      <c r="D294" s="34" t="s">
        <v>637</v>
      </c>
      <c r="E294" s="32" t="s">
        <v>5</v>
      </c>
      <c r="F294" s="32"/>
      <c r="G294" s="44" t="str">
        <f>IF(B294=VLOOKUP(B:B,业务风控系统!B:F,1,0),"19.&lt;业务风控系统&gt;校验成功","19.&lt;业务风控系统&gt;校验失败")</f>
        <v>19.&lt;业务风控系统&gt;校验成功</v>
      </c>
    </row>
    <row r="295" spans="1:7">
      <c r="A295" s="13">
        <v>294</v>
      </c>
      <c r="B295" s="38" t="s">
        <v>638</v>
      </c>
      <c r="C295" s="32" t="s">
        <v>5</v>
      </c>
      <c r="D295" s="34" t="s">
        <v>639</v>
      </c>
      <c r="E295" s="32" t="s">
        <v>5</v>
      </c>
      <c r="F295" s="32"/>
      <c r="G295" s="44" t="str">
        <f>IF(B295=VLOOKUP(B:B,业务风控系统!B:F,1,0),"19.&lt;业务风控系统&gt;校验成功","19.&lt;业务风控系统&gt;校验失败")</f>
        <v>19.&lt;业务风控系统&gt;校验成功</v>
      </c>
    </row>
    <row r="296" spans="1:7">
      <c r="A296" s="13">
        <v>295</v>
      </c>
      <c r="B296" s="38" t="s">
        <v>640</v>
      </c>
      <c r="C296" s="32" t="s">
        <v>5</v>
      </c>
      <c r="D296" s="34" t="s">
        <v>641</v>
      </c>
      <c r="E296" s="32" t="s">
        <v>5</v>
      </c>
      <c r="F296" s="32"/>
      <c r="G296" s="44" t="str">
        <f>IF(B296=VLOOKUP(B:B,业务风控系统!B:F,1,0),"19.&lt;业务风控系统&gt;校验成功","19.&lt;业务风控系统&gt;校验失败")</f>
        <v>19.&lt;业务风控系统&gt;校验成功</v>
      </c>
    </row>
    <row r="297" spans="1:7">
      <c r="A297" s="13">
        <v>296</v>
      </c>
      <c r="B297" s="38" t="s">
        <v>642</v>
      </c>
      <c r="C297" s="32" t="s">
        <v>5</v>
      </c>
      <c r="D297" s="34" t="s">
        <v>643</v>
      </c>
      <c r="E297" s="32" t="s">
        <v>5</v>
      </c>
      <c r="F297" s="32"/>
      <c r="G297" s="44" t="str">
        <f>IF(B297=VLOOKUP(B:B,业务风控系统!B:F,1,0),"19.&lt;业务风控系统&gt;校验成功","19.&lt;业务风控系统&gt;校验失败")</f>
        <v>19.&lt;业务风控系统&gt;校验成功</v>
      </c>
    </row>
    <row r="298" spans="1:7">
      <c r="A298" s="13">
        <v>297</v>
      </c>
      <c r="B298" s="38" t="s">
        <v>644</v>
      </c>
      <c r="C298" s="32" t="s">
        <v>5</v>
      </c>
      <c r="D298" s="34" t="s">
        <v>455</v>
      </c>
      <c r="E298" s="32" t="s">
        <v>5</v>
      </c>
      <c r="F298" s="32"/>
      <c r="G298" s="44" t="str">
        <f>IF(B298=VLOOKUP(B:B,业务风控系统!B:F,1,0),"19.&lt;业务风控系统&gt;校验成功","19.&lt;业务风控系统&gt;校验失败")</f>
        <v>19.&lt;业务风控系统&gt;校验成功</v>
      </c>
    </row>
    <row r="299" spans="1:7">
      <c r="A299" s="13">
        <v>298</v>
      </c>
      <c r="B299" s="38" t="s">
        <v>645</v>
      </c>
      <c r="C299" s="32" t="s">
        <v>5</v>
      </c>
      <c r="D299" s="34" t="s">
        <v>646</v>
      </c>
      <c r="E299" s="32" t="s">
        <v>5</v>
      </c>
      <c r="F299" s="32"/>
      <c r="G299" s="44" t="str">
        <f>IF(B299=VLOOKUP(B:B,业务风控系统!B:F,1,0),"19.&lt;业务风控系统&gt;校验成功","19.&lt;业务风控系统&gt;校验失败")</f>
        <v>19.&lt;业务风控系统&gt;校验成功</v>
      </c>
    </row>
    <row r="300" spans="1:7">
      <c r="A300" s="13">
        <v>299</v>
      </c>
      <c r="B300" s="38" t="s">
        <v>647</v>
      </c>
      <c r="C300" s="32" t="s">
        <v>5</v>
      </c>
      <c r="D300" s="34" t="s">
        <v>648</v>
      </c>
      <c r="E300" s="32" t="s">
        <v>5</v>
      </c>
      <c r="F300" s="32"/>
      <c r="G300" s="44" t="str">
        <f>IF(B300=VLOOKUP(B:B,业务风控系统!B:F,1,0),"19.&lt;业务风控系统&gt;校验成功","19.&lt;业务风控系统&gt;校验失败")</f>
        <v>19.&lt;业务风控系统&gt;校验成功</v>
      </c>
    </row>
    <row r="301" spans="1:7">
      <c r="A301" s="13">
        <v>300</v>
      </c>
      <c r="B301" s="38" t="s">
        <v>649</v>
      </c>
      <c r="C301" s="32" t="s">
        <v>5</v>
      </c>
      <c r="D301" s="34" t="s">
        <v>650</v>
      </c>
      <c r="E301" s="32" t="s">
        <v>5</v>
      </c>
      <c r="F301" s="32"/>
      <c r="G301" s="44" t="str">
        <f>IF(B301=VLOOKUP(B:B,业务风控系统!B:F,1,0),"19.&lt;业务风控系统&gt;校验成功","19.&lt;业务风控系统&gt;校验失败")</f>
        <v>19.&lt;业务风控系统&gt;校验成功</v>
      </c>
    </row>
    <row r="302" spans="1:7">
      <c r="A302" s="13">
        <v>301</v>
      </c>
      <c r="B302" s="38" t="s">
        <v>651</v>
      </c>
      <c r="C302" s="32" t="s">
        <v>5</v>
      </c>
      <c r="D302" s="34" t="s">
        <v>652</v>
      </c>
      <c r="E302" s="32" t="s">
        <v>5</v>
      </c>
      <c r="F302" s="32"/>
      <c r="G302" s="44" t="str">
        <f>IF(B302=VLOOKUP(B:B,业务风控系统!B:F,1,0),"19.&lt;业务风控系统&gt;校验成功","19.&lt;业务风控系统&gt;校验失败")</f>
        <v>19.&lt;业务风控系统&gt;校验成功</v>
      </c>
    </row>
    <row r="303" spans="1:7">
      <c r="A303" s="13">
        <v>302</v>
      </c>
      <c r="B303" s="38" t="s">
        <v>653</v>
      </c>
      <c r="C303" s="32" t="s">
        <v>5</v>
      </c>
      <c r="D303" s="34" t="s">
        <v>654</v>
      </c>
      <c r="E303" s="32" t="s">
        <v>5</v>
      </c>
      <c r="F303" s="32"/>
      <c r="G303" s="44" t="str">
        <f>IF(B303=VLOOKUP(B:B,业务风控系统!B:F,1,0),"19.&lt;业务风控系统&gt;校验成功","19.&lt;业务风控系统&gt;校验失败")</f>
        <v>19.&lt;业务风控系统&gt;校验成功</v>
      </c>
    </row>
    <row r="304" spans="1:7">
      <c r="A304" s="13">
        <v>303</v>
      </c>
      <c r="B304" s="38" t="s">
        <v>655</v>
      </c>
      <c r="C304" s="32" t="s">
        <v>5</v>
      </c>
      <c r="D304" s="34" t="s">
        <v>656</v>
      </c>
      <c r="E304" s="32" t="s">
        <v>5</v>
      </c>
      <c r="F304" s="32"/>
      <c r="G304" s="44" t="str">
        <f>IF(B304=VLOOKUP(B:B,业务风控系统!B:F,1,0),"19.&lt;业务风控系统&gt;校验成功","19.&lt;业务风控系统&gt;校验失败")</f>
        <v>19.&lt;业务风控系统&gt;校验成功</v>
      </c>
    </row>
    <row r="305" spans="1:7">
      <c r="A305" s="13">
        <v>304</v>
      </c>
      <c r="B305" s="34" t="s">
        <v>657</v>
      </c>
      <c r="C305" s="32" t="s">
        <v>5</v>
      </c>
      <c r="D305" s="34" t="s">
        <v>658</v>
      </c>
      <c r="E305" s="32" t="s">
        <v>5</v>
      </c>
      <c r="F305" s="32"/>
      <c r="G305" s="44" t="str">
        <f>IF(B305=VLOOKUP(B:B,业务风控系统!B:F,1,0),"19.&lt;业务风控系统&gt;校验成功","19.&lt;业务风控系统&gt;校验失败")</f>
        <v>19.&lt;业务风控系统&gt;校验成功</v>
      </c>
    </row>
    <row r="306" spans="1:7">
      <c r="A306" s="13">
        <v>305</v>
      </c>
      <c r="B306" s="37" t="s">
        <v>321</v>
      </c>
      <c r="C306" s="32" t="s">
        <v>5</v>
      </c>
      <c r="D306" s="34" t="s">
        <v>659</v>
      </c>
      <c r="E306" s="32" t="s">
        <v>5</v>
      </c>
      <c r="F306" s="32"/>
      <c r="G306" s="44" t="str">
        <f>IF(B306=VLOOKUP(B:B,业务风控系统!B:F,1,0),"19.&lt;业务风控系统&gt;校验成功","19.&lt;业务风控系统&gt;校验失败")</f>
        <v>19.&lt;业务风控系统&gt;校验成功</v>
      </c>
    </row>
    <row r="307" spans="1:7">
      <c r="A307" s="13">
        <v>306</v>
      </c>
      <c r="B307" s="34" t="s">
        <v>660</v>
      </c>
      <c r="C307" s="32" t="s">
        <v>5</v>
      </c>
      <c r="D307" s="34" t="s">
        <v>661</v>
      </c>
      <c r="E307" s="32" t="s">
        <v>5</v>
      </c>
      <c r="F307" s="32"/>
      <c r="G307" s="44" t="str">
        <f>IF(B307=VLOOKUP(B:B,业务风控系统!B:F,1,0),"19.&lt;业务风控系统&gt;校验成功","19.&lt;业务风控系统&gt;校验失败")</f>
        <v>19.&lt;业务风控系统&gt;校验成功</v>
      </c>
    </row>
    <row r="308" spans="1:7">
      <c r="A308" s="13">
        <v>307</v>
      </c>
      <c r="B308" s="34" t="s">
        <v>662</v>
      </c>
      <c r="C308" s="32" t="s">
        <v>5</v>
      </c>
      <c r="D308" s="34" t="s">
        <v>663</v>
      </c>
      <c r="E308" s="32" t="s">
        <v>5</v>
      </c>
      <c r="F308" s="32"/>
      <c r="G308" s="44" t="str">
        <f>IF(B308=VLOOKUP(B:B,业务风控系统!B:F,1,0),"19.&lt;业务风控系统&gt;校验成功","19.&lt;业务风控系统&gt;校验失败")</f>
        <v>19.&lt;业务风控系统&gt;校验成功</v>
      </c>
    </row>
    <row r="309" spans="1:7">
      <c r="A309" s="13">
        <v>308</v>
      </c>
      <c r="B309" s="34" t="s">
        <v>664</v>
      </c>
      <c r="C309" s="32" t="s">
        <v>5</v>
      </c>
      <c r="D309" s="34" t="s">
        <v>665</v>
      </c>
      <c r="E309" s="32" t="s">
        <v>5</v>
      </c>
      <c r="F309" s="32"/>
      <c r="G309" s="44" t="str">
        <f>IF(B309=VLOOKUP(B:B,业务风控系统!B:F,1,0),"19.&lt;业务风控系统&gt;校验成功","19.&lt;业务风控系统&gt;校验失败")</f>
        <v>19.&lt;业务风控系统&gt;校验成功</v>
      </c>
    </row>
    <row r="310" spans="1:7">
      <c r="A310" s="13">
        <v>309</v>
      </c>
      <c r="B310" s="34" t="s">
        <v>666</v>
      </c>
      <c r="C310" s="32" t="s">
        <v>5</v>
      </c>
      <c r="D310" s="34" t="s">
        <v>667</v>
      </c>
      <c r="E310" s="32" t="s">
        <v>5</v>
      </c>
      <c r="F310" s="32"/>
      <c r="G310" s="44" t="str">
        <f>IF(B310=VLOOKUP(B:B,业务风控系统!B:F,1,0),"19.&lt;业务风控系统&gt;校验成功","19.&lt;业务风控系统&gt;校验失败")</f>
        <v>19.&lt;业务风控系统&gt;校验成功</v>
      </c>
    </row>
    <row r="311" spans="1:7">
      <c r="A311" s="13">
        <v>310</v>
      </c>
      <c r="B311" s="34" t="s">
        <v>668</v>
      </c>
      <c r="C311" s="32" t="s">
        <v>5</v>
      </c>
      <c r="D311" s="34" t="s">
        <v>669</v>
      </c>
      <c r="E311" s="32" t="s">
        <v>5</v>
      </c>
      <c r="F311" s="32"/>
      <c r="G311" s="44" t="str">
        <f>IF(B311=VLOOKUP(B:B,业务风控系统!B:F,1,0),"19.&lt;业务风控系统&gt;校验成功","19.&lt;业务风控系统&gt;校验失败")</f>
        <v>19.&lt;业务风控系统&gt;校验成功</v>
      </c>
    </row>
    <row r="312" spans="1:7">
      <c r="A312" s="13">
        <v>311</v>
      </c>
      <c r="B312" s="34" t="s">
        <v>670</v>
      </c>
      <c r="C312" s="32" t="s">
        <v>5</v>
      </c>
      <c r="D312" s="34" t="s">
        <v>671</v>
      </c>
      <c r="E312" s="32" t="s">
        <v>5</v>
      </c>
      <c r="F312" s="32"/>
      <c r="G312" s="44" t="str">
        <f>IF(B312=VLOOKUP(B:B,业务风控系统!B:F,1,0),"19.&lt;业务风控系统&gt;校验成功","19.&lt;业务风控系统&gt;校验失败")</f>
        <v>19.&lt;业务风控系统&gt;校验成功</v>
      </c>
    </row>
    <row r="313" spans="1:7">
      <c r="A313" s="13">
        <v>312</v>
      </c>
      <c r="B313" s="38" t="s">
        <v>672</v>
      </c>
      <c r="C313" s="32" t="s">
        <v>5</v>
      </c>
      <c r="D313" s="38" t="s">
        <v>673</v>
      </c>
      <c r="E313" s="32" t="s">
        <v>5</v>
      </c>
      <c r="F313" s="32"/>
      <c r="G313" s="44" t="str">
        <f>IF(B313=VLOOKUP(B:B,业务风控系统!B:F,1,0),"19.&lt;业务风控系统&gt;校验成功","19.&lt;业务风控系统&gt;校验失败")</f>
        <v>19.&lt;业务风控系统&gt;校验成功</v>
      </c>
    </row>
    <row r="314" spans="1:7">
      <c r="A314" s="13">
        <v>313</v>
      </c>
      <c r="B314" s="38" t="s">
        <v>674</v>
      </c>
      <c r="C314" s="32" t="s">
        <v>5</v>
      </c>
      <c r="D314" s="38" t="s">
        <v>675</v>
      </c>
      <c r="E314" s="32" t="s">
        <v>5</v>
      </c>
      <c r="F314" s="32"/>
      <c r="G314" s="44" t="str">
        <f>IF(B314=VLOOKUP(B:B,业务风控系统!B:F,1,0),"19.&lt;业务风控系统&gt;校验成功","19.&lt;业务风控系统&gt;校验失败")</f>
        <v>19.&lt;业务风控系统&gt;校验成功</v>
      </c>
    </row>
    <row r="315" spans="1:7">
      <c r="A315" s="13">
        <v>314</v>
      </c>
      <c r="B315" s="34" t="s">
        <v>676</v>
      </c>
      <c r="C315" s="32" t="s">
        <v>5</v>
      </c>
      <c r="D315" s="34" t="s">
        <v>677</v>
      </c>
      <c r="E315" s="32" t="s">
        <v>5</v>
      </c>
      <c r="F315" s="32"/>
      <c r="G315" s="44" t="str">
        <f>IF(B315=VLOOKUP(B:B,业务风控系统!B:F,1,0),"19.&lt;业务风控系统&gt;校验成功","19.&lt;业务风控系统&gt;校验失败")</f>
        <v>19.&lt;业务风控系统&gt;校验成功</v>
      </c>
    </row>
    <row r="316" spans="1:7">
      <c r="A316" s="13">
        <v>315</v>
      </c>
      <c r="B316" s="39" t="s">
        <v>678</v>
      </c>
      <c r="C316" s="32" t="s">
        <v>5</v>
      </c>
      <c r="D316" s="34" t="s">
        <v>679</v>
      </c>
      <c r="E316" s="32" t="s">
        <v>5</v>
      </c>
      <c r="F316" s="32"/>
      <c r="G316" s="44" t="str">
        <f>IF(B316=VLOOKUP(B:B,业务风控系统!B:F,1,0),"19.&lt;业务风控系统&gt;校验成功","19.&lt;业务风控系统&gt;校验失败")</f>
        <v>19.&lt;业务风控系统&gt;校验成功</v>
      </c>
    </row>
    <row r="317" spans="1:7">
      <c r="A317" s="13">
        <v>316</v>
      </c>
      <c r="B317" s="40" t="s">
        <v>680</v>
      </c>
      <c r="C317" s="32" t="s">
        <v>5</v>
      </c>
      <c r="D317" s="41" t="s">
        <v>681</v>
      </c>
      <c r="E317" s="32" t="s">
        <v>5</v>
      </c>
      <c r="F317" s="32"/>
      <c r="G317" s="44" t="str">
        <f>IF(B317=VLOOKUP(B:B,业务风控系统!B:F,1,0),"19.&lt;业务风控系统&gt;校验成功","19.&lt;业务风控系统&gt;校验失败")</f>
        <v>19.&lt;业务风控系统&gt;校验成功</v>
      </c>
    </row>
    <row r="318" spans="1:7">
      <c r="A318" s="13">
        <v>317</v>
      </c>
      <c r="B318" s="39" t="s">
        <v>682</v>
      </c>
      <c r="C318" s="32" t="s">
        <v>5</v>
      </c>
      <c r="D318" s="41" t="s">
        <v>683</v>
      </c>
      <c r="E318" s="32" t="s">
        <v>5</v>
      </c>
      <c r="F318" s="32"/>
      <c r="G318" s="44" t="str">
        <f>IF(B318=VLOOKUP(B:B,业务风控系统!B:F,1,0),"19.&lt;业务风控系统&gt;校验成功","19.&lt;业务风控系统&gt;校验失败")</f>
        <v>19.&lt;业务风控系统&gt;校验成功</v>
      </c>
    </row>
    <row r="319" spans="1:7">
      <c r="A319" s="13">
        <v>318</v>
      </c>
      <c r="B319" s="38" t="s">
        <v>684</v>
      </c>
      <c r="C319" s="32" t="s">
        <v>5</v>
      </c>
      <c r="D319" s="38" t="s">
        <v>685</v>
      </c>
      <c r="E319" s="32" t="s">
        <v>5</v>
      </c>
      <c r="F319" s="32"/>
      <c r="G319" s="44" t="str">
        <f>IF(B319=VLOOKUP(B:B,业务风控系统!B:F,1,0),"19.&lt;业务风控系统&gt;校验成功","19.&lt;业务风控系统&gt;校验失败")</f>
        <v>19.&lt;业务风控系统&gt;校验成功</v>
      </c>
    </row>
    <row r="320" spans="1:7">
      <c r="A320" s="13">
        <v>319</v>
      </c>
      <c r="B320" s="38" t="s">
        <v>686</v>
      </c>
      <c r="C320" s="32" t="s">
        <v>5</v>
      </c>
      <c r="D320" s="38" t="s">
        <v>687</v>
      </c>
      <c r="E320" s="32" t="s">
        <v>5</v>
      </c>
      <c r="F320" s="32"/>
      <c r="G320" s="44" t="str">
        <f>IF(B320=VLOOKUP(B:B,业务风控系统!B:F,1,0),"19.&lt;业务风控系统&gt;校验成功","19.&lt;业务风控系统&gt;校验失败")</f>
        <v>19.&lt;业务风控系统&gt;校验成功</v>
      </c>
    </row>
    <row r="321" spans="1:7">
      <c r="A321" s="13">
        <v>320</v>
      </c>
      <c r="B321" s="38" t="s">
        <v>688</v>
      </c>
      <c r="C321" s="32" t="s">
        <v>5</v>
      </c>
      <c r="D321" s="38" t="s">
        <v>689</v>
      </c>
      <c r="E321" s="32" t="s">
        <v>5</v>
      </c>
      <c r="F321" s="32"/>
      <c r="G321" s="44" t="str">
        <f>IF(B321=VLOOKUP(B:B,业务风控系统!B:F,1,0),"19.&lt;业务风控系统&gt;校验成功","19.&lt;业务风控系统&gt;校验失败")</f>
        <v>19.&lt;业务风控系统&gt;校验成功</v>
      </c>
    </row>
    <row r="322" spans="1:7">
      <c r="A322" s="13">
        <v>321</v>
      </c>
      <c r="B322" s="38" t="s">
        <v>690</v>
      </c>
      <c r="C322" s="32" t="s">
        <v>5</v>
      </c>
      <c r="D322" s="38" t="s">
        <v>691</v>
      </c>
      <c r="E322" s="32" t="s">
        <v>5</v>
      </c>
      <c r="F322" s="32"/>
      <c r="G322" s="44" t="str">
        <f>IF(B322=VLOOKUP(B:B,业务风控系统!B:F,1,0),"19.&lt;业务风控系统&gt;校验成功","19.&lt;业务风控系统&gt;校验失败")</f>
        <v>19.&lt;业务风控系统&gt;校验成功</v>
      </c>
    </row>
    <row r="323" spans="1:7">
      <c r="A323" s="13">
        <v>322</v>
      </c>
      <c r="B323" s="38" t="s">
        <v>692</v>
      </c>
      <c r="C323" s="32" t="s">
        <v>5</v>
      </c>
      <c r="D323" s="38" t="s">
        <v>693</v>
      </c>
      <c r="E323" s="32" t="s">
        <v>5</v>
      </c>
      <c r="F323" s="32"/>
      <c r="G323" s="44" t="str">
        <f>IF(B323=VLOOKUP(B:B,业务风控系统!B:F,1,0),"19.&lt;业务风控系统&gt;校验成功","19.&lt;业务风控系统&gt;校验失败")</f>
        <v>19.&lt;业务风控系统&gt;校验成功</v>
      </c>
    </row>
    <row r="324" spans="1:7">
      <c r="A324" s="13">
        <v>323</v>
      </c>
      <c r="B324" s="38" t="s">
        <v>694</v>
      </c>
      <c r="C324" s="32" t="s">
        <v>5</v>
      </c>
      <c r="D324" s="38" t="s">
        <v>695</v>
      </c>
      <c r="E324" s="32" t="s">
        <v>5</v>
      </c>
      <c r="F324" s="32"/>
      <c r="G324" s="44" t="str">
        <f>IF(B324=VLOOKUP(B:B,业务风控系统!B:F,1,0),"19.&lt;业务风控系统&gt;校验成功","19.&lt;业务风控系统&gt;校验失败")</f>
        <v>19.&lt;业务风控系统&gt;校验成功</v>
      </c>
    </row>
    <row r="325" spans="1:7">
      <c r="A325" s="13">
        <v>324</v>
      </c>
      <c r="B325" s="38" t="s">
        <v>696</v>
      </c>
      <c r="C325" s="32" t="s">
        <v>5</v>
      </c>
      <c r="D325" s="38" t="s">
        <v>697</v>
      </c>
      <c r="E325" s="32" t="s">
        <v>5</v>
      </c>
      <c r="F325" s="32"/>
      <c r="G325" s="44" t="str">
        <f>IF(B325=VLOOKUP(B:B,业务风控系统!B:F,1,0),"19.&lt;业务风控系统&gt;校验成功","19.&lt;业务风控系统&gt;校验失败")</f>
        <v>19.&lt;业务风控系统&gt;校验成功</v>
      </c>
    </row>
    <row r="326" spans="1:7">
      <c r="A326" s="13">
        <v>325</v>
      </c>
      <c r="B326" s="38" t="s">
        <v>698</v>
      </c>
      <c r="C326" s="32" t="s">
        <v>5</v>
      </c>
      <c r="D326" s="38" t="s">
        <v>699</v>
      </c>
      <c r="E326" s="32" t="s">
        <v>5</v>
      </c>
      <c r="F326" s="32"/>
      <c r="G326" s="44" t="str">
        <f>IF(B326=VLOOKUP(B:B,业务风控系统!B:F,1,0),"19.&lt;业务风控系统&gt;校验成功","19.&lt;业务风控系统&gt;校验失败")</f>
        <v>19.&lt;业务风控系统&gt;校验成功</v>
      </c>
    </row>
    <row r="327" spans="1:7">
      <c r="A327" s="13">
        <v>326</v>
      </c>
      <c r="B327" s="38" t="s">
        <v>700</v>
      </c>
      <c r="C327" s="32" t="s">
        <v>5</v>
      </c>
      <c r="D327" s="38" t="s">
        <v>701</v>
      </c>
      <c r="E327" s="32" t="s">
        <v>5</v>
      </c>
      <c r="F327" s="32"/>
      <c r="G327" s="44" t="str">
        <f>IF(B327=VLOOKUP(B:B,业务风控系统!B:F,1,0),"19.&lt;业务风控系统&gt;校验成功","19.&lt;业务风控系统&gt;校验失败")</f>
        <v>19.&lt;业务风控系统&gt;校验成功</v>
      </c>
    </row>
    <row r="328" spans="1:7">
      <c r="A328" s="13">
        <v>327</v>
      </c>
      <c r="B328" s="38" t="s">
        <v>702</v>
      </c>
      <c r="C328" s="32" t="s">
        <v>5</v>
      </c>
      <c r="D328" s="38" t="s">
        <v>703</v>
      </c>
      <c r="E328" s="32" t="s">
        <v>5</v>
      </c>
      <c r="F328" s="32"/>
      <c r="G328" s="44" t="str">
        <f>IF(B328=VLOOKUP(B:B,业务风控系统!B:F,1,0),"19.&lt;业务风控系统&gt;校验成功","19.&lt;业务风控系统&gt;校验失败")</f>
        <v>19.&lt;业务风控系统&gt;校验成功</v>
      </c>
    </row>
    <row r="329" spans="1:7">
      <c r="A329" s="13">
        <v>328</v>
      </c>
      <c r="B329" s="38" t="s">
        <v>704</v>
      </c>
      <c r="C329" s="32" t="s">
        <v>5</v>
      </c>
      <c r="D329" s="38" t="s">
        <v>705</v>
      </c>
      <c r="E329" s="32" t="s">
        <v>5</v>
      </c>
      <c r="F329" s="32"/>
      <c r="G329" s="44" t="str">
        <f>IF(B329=VLOOKUP(B:B,业务风控系统!B:F,1,0),"19.&lt;业务风控系统&gt;校验成功","19.&lt;业务风控系统&gt;校验失败")</f>
        <v>19.&lt;业务风控系统&gt;校验成功</v>
      </c>
    </row>
    <row r="330" spans="1:7">
      <c r="A330" s="13">
        <v>329</v>
      </c>
      <c r="B330" s="38" t="s">
        <v>706</v>
      </c>
      <c r="C330" s="32" t="s">
        <v>5</v>
      </c>
      <c r="D330" s="38" t="s">
        <v>707</v>
      </c>
      <c r="E330" s="32" t="s">
        <v>5</v>
      </c>
      <c r="F330" s="32"/>
      <c r="G330" s="44" t="str">
        <f>IF(B330=VLOOKUP(B:B,业务风控系统!B:F,1,0),"19.&lt;业务风控系统&gt;校验成功","19.&lt;业务风控系统&gt;校验失败")</f>
        <v>19.&lt;业务风控系统&gt;校验成功</v>
      </c>
    </row>
    <row r="331" spans="1:7">
      <c r="A331" s="13">
        <v>330</v>
      </c>
      <c r="B331" s="38" t="s">
        <v>708</v>
      </c>
      <c r="C331" s="32" t="s">
        <v>5</v>
      </c>
      <c r="D331" s="38" t="s">
        <v>709</v>
      </c>
      <c r="E331" s="32" t="s">
        <v>5</v>
      </c>
      <c r="F331" s="32"/>
      <c r="G331" s="44" t="str">
        <f>IF(B331=VLOOKUP(B:B,业务风控系统!B:F,1,0),"19.&lt;业务风控系统&gt;校验成功","19.&lt;业务风控系统&gt;校验失败")</f>
        <v>19.&lt;业务风控系统&gt;校验成功</v>
      </c>
    </row>
    <row r="332" spans="1:7">
      <c r="A332" s="13">
        <v>331</v>
      </c>
      <c r="B332" s="38" t="s">
        <v>710</v>
      </c>
      <c r="C332" s="32" t="s">
        <v>5</v>
      </c>
      <c r="D332" s="38" t="s">
        <v>711</v>
      </c>
      <c r="E332" s="32" t="s">
        <v>5</v>
      </c>
      <c r="F332" s="32"/>
      <c r="G332" s="44" t="str">
        <f>IF(B332=VLOOKUP(B:B,业务风控系统!B:F,1,0),"19.&lt;业务风控系统&gt;校验成功","19.&lt;业务风控系统&gt;校验失败")</f>
        <v>19.&lt;业务风控系统&gt;校验成功</v>
      </c>
    </row>
    <row r="333" spans="1:7">
      <c r="A333" s="13">
        <v>332</v>
      </c>
      <c r="B333" s="38" t="s">
        <v>712</v>
      </c>
      <c r="C333" s="32" t="s">
        <v>5</v>
      </c>
      <c r="D333" s="38" t="s">
        <v>713</v>
      </c>
      <c r="E333" s="32" t="s">
        <v>5</v>
      </c>
      <c r="F333" s="32"/>
      <c r="G333" s="44" t="str">
        <f>IF(B333=VLOOKUP(B:B,业务风控系统!B:F,1,0),"19.&lt;业务风控系统&gt;校验成功","19.&lt;业务风控系统&gt;校验失败")</f>
        <v>19.&lt;业务风控系统&gt;校验成功</v>
      </c>
    </row>
    <row r="334" spans="1:7">
      <c r="A334" s="13">
        <v>333</v>
      </c>
      <c r="B334" s="38" t="s">
        <v>714</v>
      </c>
      <c r="C334" s="32" t="s">
        <v>5</v>
      </c>
      <c r="D334" s="38" t="s">
        <v>715</v>
      </c>
      <c r="E334" s="32" t="s">
        <v>5</v>
      </c>
      <c r="F334" s="32"/>
      <c r="G334" s="44" t="str">
        <f>IF(B334=VLOOKUP(B:B,业务风控系统!B:F,1,0),"19.&lt;业务风控系统&gt;校验成功","19.&lt;业务风控系统&gt;校验失败")</f>
        <v>19.&lt;业务风控系统&gt;校验成功</v>
      </c>
    </row>
    <row r="335" spans="1:7">
      <c r="A335" s="13">
        <v>334</v>
      </c>
      <c r="B335" s="38" t="s">
        <v>716</v>
      </c>
      <c r="C335" s="32" t="s">
        <v>5</v>
      </c>
      <c r="D335" s="38" t="s">
        <v>717</v>
      </c>
      <c r="E335" s="32" t="s">
        <v>5</v>
      </c>
      <c r="F335" s="32"/>
      <c r="G335" s="44" t="str">
        <f>IF(B335=VLOOKUP(B:B,业务风控系统!B:F,1,0),"19.&lt;业务风控系统&gt;校验成功","19.&lt;业务风控系统&gt;校验失败")</f>
        <v>19.&lt;业务风控系统&gt;校验成功</v>
      </c>
    </row>
    <row r="336" spans="1:7">
      <c r="A336" s="13">
        <v>335</v>
      </c>
      <c r="B336" s="38" t="s">
        <v>718</v>
      </c>
      <c r="C336" s="32" t="s">
        <v>5</v>
      </c>
      <c r="D336" s="38" t="s">
        <v>719</v>
      </c>
      <c r="E336" s="32" t="s">
        <v>5</v>
      </c>
      <c r="F336" s="32"/>
      <c r="G336" s="44" t="str">
        <f>IF(B336=VLOOKUP(B:B,业务风控系统!B:F,1,0),"19.&lt;业务风控系统&gt;校验成功","19.&lt;业务风控系统&gt;校验失败")</f>
        <v>19.&lt;业务风控系统&gt;校验成功</v>
      </c>
    </row>
    <row r="337" spans="1:7">
      <c r="A337" s="13">
        <v>336</v>
      </c>
      <c r="B337" s="38" t="s">
        <v>720</v>
      </c>
      <c r="C337" s="32" t="s">
        <v>5</v>
      </c>
      <c r="D337" s="38" t="s">
        <v>721</v>
      </c>
      <c r="E337" s="32" t="s">
        <v>5</v>
      </c>
      <c r="F337" s="32"/>
      <c r="G337" s="44" t="str">
        <f>IF(B337=VLOOKUP(B:B,业务风控系统!B:F,1,0),"19.&lt;业务风控系统&gt;校验成功","19.&lt;业务风控系统&gt;校验失败")</f>
        <v>19.&lt;业务风控系统&gt;校验成功</v>
      </c>
    </row>
    <row r="338" spans="1:7">
      <c r="A338" s="13">
        <v>337</v>
      </c>
      <c r="B338" s="38" t="s">
        <v>722</v>
      </c>
      <c r="C338" s="32" t="s">
        <v>5</v>
      </c>
      <c r="D338" s="38" t="s">
        <v>723</v>
      </c>
      <c r="E338" s="32" t="s">
        <v>5</v>
      </c>
      <c r="F338" s="32"/>
      <c r="G338" s="44" t="str">
        <f>IF(B338=VLOOKUP(B:B,业务风控系统!B:F,1,0),"19.&lt;业务风控系统&gt;校验成功","19.&lt;业务风控系统&gt;校验失败")</f>
        <v>19.&lt;业务风控系统&gt;校验成功</v>
      </c>
    </row>
    <row r="339" spans="1:7">
      <c r="A339" s="13">
        <v>338</v>
      </c>
      <c r="B339" s="38" t="s">
        <v>724</v>
      </c>
      <c r="C339" s="32" t="s">
        <v>5</v>
      </c>
      <c r="D339" s="38" t="s">
        <v>725</v>
      </c>
      <c r="E339" s="32" t="s">
        <v>5</v>
      </c>
      <c r="F339" s="32"/>
      <c r="G339" s="44" t="str">
        <f>IF(B339=VLOOKUP(B:B,业务风控系统!B:F,1,0),"19.&lt;业务风控系统&gt;校验成功","19.&lt;业务风控系统&gt;校验失败")</f>
        <v>19.&lt;业务风控系统&gt;校验成功</v>
      </c>
    </row>
    <row r="340" spans="1:7">
      <c r="A340" s="13">
        <v>339</v>
      </c>
      <c r="B340" s="38" t="s">
        <v>726</v>
      </c>
      <c r="C340" s="32" t="s">
        <v>5</v>
      </c>
      <c r="D340" s="38" t="s">
        <v>727</v>
      </c>
      <c r="E340" s="32" t="s">
        <v>5</v>
      </c>
      <c r="F340" s="32"/>
      <c r="G340" s="44" t="str">
        <f>IF(B340=VLOOKUP(B:B,业务风控系统!B:F,1,0),"19.&lt;业务风控系统&gt;校验成功","19.&lt;业务风控系统&gt;校验失败")</f>
        <v>19.&lt;业务风控系统&gt;校验成功</v>
      </c>
    </row>
    <row r="341" spans="1:7">
      <c r="A341" s="13">
        <v>340</v>
      </c>
      <c r="B341" s="38" t="s">
        <v>728</v>
      </c>
      <c r="C341" s="32" t="s">
        <v>5</v>
      </c>
      <c r="D341" s="38" t="s">
        <v>729</v>
      </c>
      <c r="E341" s="32" t="s">
        <v>5</v>
      </c>
      <c r="F341" s="32"/>
      <c r="G341" s="44" t="str">
        <f>IF(B341=VLOOKUP(B:B,业务风控系统!B:F,1,0),"19.&lt;业务风控系统&gt;校验成功","19.&lt;业务风控系统&gt;校验失败")</f>
        <v>19.&lt;业务风控系统&gt;校验成功</v>
      </c>
    </row>
    <row r="342" spans="1:7">
      <c r="A342" s="13">
        <v>341</v>
      </c>
      <c r="B342" s="38" t="s">
        <v>730</v>
      </c>
      <c r="C342" s="32" t="s">
        <v>5</v>
      </c>
      <c r="D342" s="38" t="s">
        <v>731</v>
      </c>
      <c r="E342" s="32" t="s">
        <v>5</v>
      </c>
      <c r="F342" s="32"/>
      <c r="G342" s="44" t="str">
        <f>IF(B342=VLOOKUP(B:B,业务风控系统!B:F,1,0),"19.&lt;业务风控系统&gt;校验成功","19.&lt;业务风控系统&gt;校验失败")</f>
        <v>19.&lt;业务风控系统&gt;校验成功</v>
      </c>
    </row>
    <row r="343" spans="1:7">
      <c r="A343" s="13">
        <v>342</v>
      </c>
      <c r="B343" s="38" t="s">
        <v>732</v>
      </c>
      <c r="C343" s="32" t="s">
        <v>5</v>
      </c>
      <c r="D343" s="38" t="s">
        <v>733</v>
      </c>
      <c r="E343" s="32" t="s">
        <v>5</v>
      </c>
      <c r="F343" s="32"/>
      <c r="G343" s="44" t="str">
        <f>IF(B343=VLOOKUP(B:B,业务风控系统!B:F,1,0),"19.&lt;业务风控系统&gt;校验成功","19.&lt;业务风控系统&gt;校验失败")</f>
        <v>19.&lt;业务风控系统&gt;校验成功</v>
      </c>
    </row>
    <row r="344" spans="1:7">
      <c r="A344" s="13">
        <v>343</v>
      </c>
      <c r="B344" s="38" t="s">
        <v>734</v>
      </c>
      <c r="C344" s="32" t="s">
        <v>5</v>
      </c>
      <c r="D344" s="38" t="s">
        <v>735</v>
      </c>
      <c r="E344" s="32" t="s">
        <v>5</v>
      </c>
      <c r="F344" s="32"/>
      <c r="G344" s="44" t="str">
        <f>IF(B344=VLOOKUP(B:B,业务风控系统!B:F,1,0),"19.&lt;业务风控系统&gt;校验成功","19.&lt;业务风控系统&gt;校验失败")</f>
        <v>19.&lt;业务风控系统&gt;校验成功</v>
      </c>
    </row>
    <row r="345" spans="1:7">
      <c r="A345" s="13">
        <v>344</v>
      </c>
      <c r="B345" s="38" t="s">
        <v>736</v>
      </c>
      <c r="C345" s="32" t="s">
        <v>5</v>
      </c>
      <c r="D345" s="38" t="s">
        <v>737</v>
      </c>
      <c r="E345" s="32" t="s">
        <v>5</v>
      </c>
      <c r="F345" s="32"/>
      <c r="G345" s="44" t="str">
        <f>IF(B345=VLOOKUP(B:B,业务风控系统!B:F,1,0),"19.&lt;业务风控系统&gt;校验成功","19.&lt;业务风控系统&gt;校验失败")</f>
        <v>19.&lt;业务风控系统&gt;校验成功</v>
      </c>
    </row>
    <row r="346" spans="1:7">
      <c r="A346" s="13">
        <v>345</v>
      </c>
      <c r="B346" s="38" t="s">
        <v>738</v>
      </c>
      <c r="C346" s="32" t="s">
        <v>5</v>
      </c>
      <c r="D346" s="38" t="s">
        <v>739</v>
      </c>
      <c r="E346" s="32" t="s">
        <v>5</v>
      </c>
      <c r="F346" s="32"/>
      <c r="G346" s="44" t="str">
        <f>IF(B346=VLOOKUP(B:B,业务风控系统!B:F,1,0),"19.&lt;业务风控系统&gt;校验成功","19.&lt;业务风控系统&gt;校验失败")</f>
        <v>19.&lt;业务风控系统&gt;校验成功</v>
      </c>
    </row>
    <row r="347" spans="1:7">
      <c r="A347" s="13">
        <v>346</v>
      </c>
      <c r="B347" s="38" t="s">
        <v>740</v>
      </c>
      <c r="C347" s="32" t="s">
        <v>5</v>
      </c>
      <c r="D347" s="38" t="s">
        <v>741</v>
      </c>
      <c r="E347" s="32" t="s">
        <v>5</v>
      </c>
      <c r="F347" s="32"/>
      <c r="G347" s="44" t="str">
        <f>IF(B347=VLOOKUP(B:B,业务风控系统!B:F,1,0),"19.&lt;业务风控系统&gt;校验成功","19.&lt;业务风控系统&gt;校验失败")</f>
        <v>19.&lt;业务风控系统&gt;校验成功</v>
      </c>
    </row>
    <row r="348" spans="1:7">
      <c r="A348" s="13">
        <v>347</v>
      </c>
      <c r="B348" s="38" t="s">
        <v>742</v>
      </c>
      <c r="C348" s="32" t="s">
        <v>5</v>
      </c>
      <c r="D348" s="38" t="s">
        <v>743</v>
      </c>
      <c r="E348" s="32" t="s">
        <v>5</v>
      </c>
      <c r="F348" s="32"/>
      <c r="G348" s="44" t="str">
        <f>IF(B348=VLOOKUP(B:B,业务风控系统!B:F,1,0),"19.&lt;业务风控系统&gt;校验成功","19.&lt;业务风控系统&gt;校验失败")</f>
        <v>19.&lt;业务风控系统&gt;校验成功</v>
      </c>
    </row>
    <row r="349" spans="1:7">
      <c r="A349" s="13">
        <v>348</v>
      </c>
      <c r="B349" s="38" t="s">
        <v>744</v>
      </c>
      <c r="C349" s="32" t="s">
        <v>5</v>
      </c>
      <c r="D349" s="38" t="s">
        <v>745</v>
      </c>
      <c r="E349" s="32" t="s">
        <v>5</v>
      </c>
      <c r="F349" s="32"/>
      <c r="G349" s="44" t="str">
        <f>IF(B349=VLOOKUP(B:B,业务风控系统!B:F,1,0),"19.&lt;业务风控系统&gt;校验成功","19.&lt;业务风控系统&gt;校验失败")</f>
        <v>19.&lt;业务风控系统&gt;校验成功</v>
      </c>
    </row>
    <row r="350" spans="1:7">
      <c r="A350" s="13">
        <v>349</v>
      </c>
      <c r="B350" s="38" t="s">
        <v>746</v>
      </c>
      <c r="C350" s="32" t="s">
        <v>5</v>
      </c>
      <c r="D350" s="38" t="s">
        <v>747</v>
      </c>
      <c r="E350" s="32" t="s">
        <v>5</v>
      </c>
      <c r="F350" s="32"/>
      <c r="G350" s="44" t="str">
        <f>IF(B350=VLOOKUP(B:B,业务风控系统!B:F,1,0),"19.&lt;业务风控系统&gt;校验成功","19.&lt;业务风控系统&gt;校验失败")</f>
        <v>19.&lt;业务风控系统&gt;校验成功</v>
      </c>
    </row>
    <row r="351" spans="1:7">
      <c r="A351" s="13">
        <v>350</v>
      </c>
      <c r="B351" s="38" t="s">
        <v>748</v>
      </c>
      <c r="C351" s="32" t="s">
        <v>5</v>
      </c>
      <c r="D351" s="38" t="s">
        <v>749</v>
      </c>
      <c r="E351" s="32" t="s">
        <v>5</v>
      </c>
      <c r="F351" s="32"/>
      <c r="G351" s="44" t="str">
        <f>IF(B351=VLOOKUP(B:B,业务风控系统!B:F,1,0),"19.&lt;业务风控系统&gt;校验成功","19.&lt;业务风控系统&gt;校验失败")</f>
        <v>19.&lt;业务风控系统&gt;校验成功</v>
      </c>
    </row>
    <row r="352" spans="1:7">
      <c r="A352" s="13">
        <v>351</v>
      </c>
      <c r="B352" s="38" t="s">
        <v>750</v>
      </c>
      <c r="C352" s="32" t="s">
        <v>5</v>
      </c>
      <c r="D352" s="38" t="s">
        <v>751</v>
      </c>
      <c r="E352" s="32" t="s">
        <v>5</v>
      </c>
      <c r="F352" s="32"/>
      <c r="G352" s="44" t="str">
        <f>IF(B352=VLOOKUP(B:B,业务风控系统!B:F,1,0),"19.&lt;业务风控系统&gt;校验成功","19.&lt;业务风控系统&gt;校验失败")</f>
        <v>19.&lt;业务风控系统&gt;校验成功</v>
      </c>
    </row>
    <row r="353" spans="1:7">
      <c r="A353" s="13">
        <v>352</v>
      </c>
      <c r="B353" s="38" t="s">
        <v>752</v>
      </c>
      <c r="C353" s="32" t="s">
        <v>5</v>
      </c>
      <c r="D353" s="38" t="s">
        <v>753</v>
      </c>
      <c r="E353" s="32" t="s">
        <v>5</v>
      </c>
      <c r="F353" s="32"/>
      <c r="G353" s="44" t="str">
        <f>IF(B353=VLOOKUP(B:B,业务风控系统!B:F,1,0),"19.&lt;业务风控系统&gt;校验成功","19.&lt;业务风控系统&gt;校验失败")</f>
        <v>19.&lt;业务风控系统&gt;校验成功</v>
      </c>
    </row>
    <row r="354" spans="1:7">
      <c r="A354" s="13">
        <v>353</v>
      </c>
      <c r="B354" s="38" t="s">
        <v>754</v>
      </c>
      <c r="C354" s="32" t="s">
        <v>5</v>
      </c>
      <c r="D354" s="38" t="s">
        <v>755</v>
      </c>
      <c r="E354" s="32" t="s">
        <v>5</v>
      </c>
      <c r="F354" s="32"/>
      <c r="G354" s="44" t="str">
        <f>IF(B354=VLOOKUP(B:B,业务风控系统!B:F,1,0),"19.&lt;业务风控系统&gt;校验成功","19.&lt;业务风控系统&gt;校验失败")</f>
        <v>19.&lt;业务风控系统&gt;校验成功</v>
      </c>
    </row>
    <row r="355" spans="1:7">
      <c r="A355" s="13">
        <v>354</v>
      </c>
      <c r="B355" s="38" t="s">
        <v>756</v>
      </c>
      <c r="C355" s="32" t="s">
        <v>5</v>
      </c>
      <c r="D355" s="38" t="s">
        <v>757</v>
      </c>
      <c r="E355" s="32" t="s">
        <v>5</v>
      </c>
      <c r="F355" s="32"/>
      <c r="G355" s="44" t="str">
        <f>IF(B355=VLOOKUP(B:B,业务风控系统!B:F,1,0),"19.&lt;业务风控系统&gt;校验成功","19.&lt;业务风控系统&gt;校验失败")</f>
        <v>19.&lt;业务风控系统&gt;校验成功</v>
      </c>
    </row>
    <row r="356" spans="1:7">
      <c r="A356" s="13">
        <v>355</v>
      </c>
      <c r="B356" s="38" t="s">
        <v>758</v>
      </c>
      <c r="C356" s="32" t="s">
        <v>5</v>
      </c>
      <c r="D356" s="38" t="s">
        <v>759</v>
      </c>
      <c r="E356" s="32" t="s">
        <v>5</v>
      </c>
      <c r="F356" s="32"/>
      <c r="G356" s="44" t="str">
        <f>IF(B356=VLOOKUP(B:B,业务风控系统!B:F,1,0),"19.&lt;业务风控系统&gt;校验成功","19.&lt;业务风控系统&gt;校验失败")</f>
        <v>19.&lt;业务风控系统&gt;校验成功</v>
      </c>
    </row>
    <row r="357" spans="1:7">
      <c r="A357" s="13">
        <v>356</v>
      </c>
      <c r="B357" s="38" t="s">
        <v>760</v>
      </c>
      <c r="C357" s="32" t="s">
        <v>5</v>
      </c>
      <c r="D357" s="38" t="s">
        <v>761</v>
      </c>
      <c r="E357" s="32" t="s">
        <v>5</v>
      </c>
      <c r="F357" s="32"/>
      <c r="G357" s="44" t="str">
        <f>IF(B357=VLOOKUP(B:B,业务风控系统!B:F,1,0),"19.&lt;业务风控系统&gt;校验成功","19.&lt;业务风控系统&gt;校验失败")</f>
        <v>19.&lt;业务风控系统&gt;校验成功</v>
      </c>
    </row>
    <row r="358" spans="1:7">
      <c r="A358" s="13">
        <v>357</v>
      </c>
      <c r="B358" s="38" t="s">
        <v>762</v>
      </c>
      <c r="C358" s="32" t="s">
        <v>5</v>
      </c>
      <c r="D358" s="38" t="s">
        <v>763</v>
      </c>
      <c r="E358" s="32" t="s">
        <v>5</v>
      </c>
      <c r="F358" s="32"/>
      <c r="G358" s="44" t="str">
        <f>IF(B358=VLOOKUP(B:B,业务风控系统!B:F,1,0),"19.&lt;业务风控系统&gt;校验成功","19.&lt;业务风控系统&gt;校验失败")</f>
        <v>19.&lt;业务风控系统&gt;校验成功</v>
      </c>
    </row>
    <row r="359" spans="1:7">
      <c r="A359" s="13">
        <v>358</v>
      </c>
      <c r="B359" s="38" t="s">
        <v>764</v>
      </c>
      <c r="C359" s="32" t="s">
        <v>5</v>
      </c>
      <c r="D359" s="38" t="s">
        <v>765</v>
      </c>
      <c r="E359" s="32" t="s">
        <v>5</v>
      </c>
      <c r="F359" s="32"/>
      <c r="G359" s="44" t="str">
        <f>IF(B359=VLOOKUP(B:B,业务风控系统!B:F,1,0),"19.&lt;业务风控系统&gt;校验成功","19.&lt;业务风控系统&gt;校验失败")</f>
        <v>19.&lt;业务风控系统&gt;校验成功</v>
      </c>
    </row>
    <row r="360" spans="1:7">
      <c r="A360" s="13">
        <v>359</v>
      </c>
      <c r="B360" s="38" t="s">
        <v>766</v>
      </c>
      <c r="C360" s="32" t="s">
        <v>5</v>
      </c>
      <c r="D360" s="38" t="s">
        <v>767</v>
      </c>
      <c r="E360" s="32" t="s">
        <v>5</v>
      </c>
      <c r="F360" s="32"/>
      <c r="G360" s="44" t="str">
        <f>IF(B360=VLOOKUP(B:B,业务风控系统!B:F,1,0),"19.&lt;业务风控系统&gt;校验成功","19.&lt;业务风控系统&gt;校验失败")</f>
        <v>19.&lt;业务风控系统&gt;校验成功</v>
      </c>
    </row>
    <row r="361" spans="1:7">
      <c r="A361" s="13">
        <v>360</v>
      </c>
      <c r="B361" s="38" t="s">
        <v>768</v>
      </c>
      <c r="C361" s="32" t="s">
        <v>5</v>
      </c>
      <c r="D361" s="38" t="s">
        <v>769</v>
      </c>
      <c r="E361" s="32" t="s">
        <v>5</v>
      </c>
      <c r="F361" s="32"/>
      <c r="G361" s="44" t="str">
        <f>IF(B361=VLOOKUP(B:B,业务风控系统!B:F,1,0),"19.&lt;业务风控系统&gt;校验成功","19.&lt;业务风控系统&gt;校验失败")</f>
        <v>19.&lt;业务风控系统&gt;校验成功</v>
      </c>
    </row>
    <row r="362" spans="1:7">
      <c r="A362" s="13">
        <v>361</v>
      </c>
      <c r="B362" s="38" t="s">
        <v>770</v>
      </c>
      <c r="C362" s="32" t="s">
        <v>5</v>
      </c>
      <c r="D362" s="38" t="s">
        <v>771</v>
      </c>
      <c r="E362" s="32" t="s">
        <v>5</v>
      </c>
      <c r="F362" s="32"/>
      <c r="G362" s="44" t="str">
        <f>IF(B362=VLOOKUP(B:B,业务风控系统!B:F,1,0),"19.&lt;业务风控系统&gt;校验成功","19.&lt;业务风控系统&gt;校验失败")</f>
        <v>19.&lt;业务风控系统&gt;校验成功</v>
      </c>
    </row>
    <row r="363" spans="1:7">
      <c r="A363" s="13">
        <v>362</v>
      </c>
      <c r="B363" s="38" t="s">
        <v>772</v>
      </c>
      <c r="C363" s="32" t="s">
        <v>5</v>
      </c>
      <c r="D363" s="38" t="s">
        <v>773</v>
      </c>
      <c r="E363" s="32" t="s">
        <v>5</v>
      </c>
      <c r="F363" s="32"/>
      <c r="G363" s="44" t="str">
        <f>IF(B363=VLOOKUP(B:B,业务风控系统!B:F,1,0),"19.&lt;业务风控系统&gt;校验成功","19.&lt;业务风控系统&gt;校验失败")</f>
        <v>19.&lt;业务风控系统&gt;校验成功</v>
      </c>
    </row>
    <row r="364" spans="1:7">
      <c r="A364" s="13">
        <v>363</v>
      </c>
      <c r="B364" s="38" t="s">
        <v>774</v>
      </c>
      <c r="C364" s="32" t="s">
        <v>5</v>
      </c>
      <c r="D364" s="38" t="s">
        <v>775</v>
      </c>
      <c r="E364" s="32" t="s">
        <v>5</v>
      </c>
      <c r="F364" s="32"/>
      <c r="G364" s="44" t="str">
        <f>IF(B364=VLOOKUP(B:B,业务风控系统!B:F,1,0),"19.&lt;业务风控系统&gt;校验成功","19.&lt;业务风控系统&gt;校验失败")</f>
        <v>19.&lt;业务风控系统&gt;校验成功</v>
      </c>
    </row>
    <row r="365" spans="1:7">
      <c r="A365" s="13">
        <v>364</v>
      </c>
      <c r="B365" s="38" t="s">
        <v>776</v>
      </c>
      <c r="C365" s="32" t="s">
        <v>5</v>
      </c>
      <c r="D365" s="38" t="s">
        <v>777</v>
      </c>
      <c r="E365" s="32" t="s">
        <v>5</v>
      </c>
      <c r="F365" s="32"/>
      <c r="G365" s="44" t="str">
        <f>IF(B365=VLOOKUP(B:B,业务风控系统!B:F,1,0),"19.&lt;业务风控系统&gt;校验成功","19.&lt;业务风控系统&gt;校验失败")</f>
        <v>19.&lt;业务风控系统&gt;校验成功</v>
      </c>
    </row>
    <row r="366" spans="1:7">
      <c r="A366" s="13">
        <v>365</v>
      </c>
      <c r="B366" s="38" t="s">
        <v>778</v>
      </c>
      <c r="C366" s="32" t="s">
        <v>5</v>
      </c>
      <c r="D366" s="38" t="s">
        <v>779</v>
      </c>
      <c r="E366" s="32" t="s">
        <v>5</v>
      </c>
      <c r="F366" s="32"/>
      <c r="G366" s="44" t="str">
        <f>IF(B366=VLOOKUP(B:B,业务风控系统!B:F,1,0),"19.&lt;业务风控系统&gt;校验成功","19.&lt;业务风控系统&gt;校验失败")</f>
        <v>19.&lt;业务风控系统&gt;校验成功</v>
      </c>
    </row>
    <row r="367" spans="1:7">
      <c r="A367" s="13">
        <v>366</v>
      </c>
      <c r="B367" s="38" t="s">
        <v>780</v>
      </c>
      <c r="C367" s="32" t="s">
        <v>5</v>
      </c>
      <c r="D367" s="38" t="s">
        <v>781</v>
      </c>
      <c r="E367" s="32" t="s">
        <v>5</v>
      </c>
      <c r="F367" s="32"/>
      <c r="G367" s="44" t="str">
        <f>IF(B367=VLOOKUP(B:B,业务风控系统!B:F,1,0),"19.&lt;业务风控系统&gt;校验成功","19.&lt;业务风控系统&gt;校验失败")</f>
        <v>19.&lt;业务风控系统&gt;校验成功</v>
      </c>
    </row>
    <row r="368" spans="1:7">
      <c r="A368" s="13">
        <v>367</v>
      </c>
      <c r="B368" s="38" t="s">
        <v>782</v>
      </c>
      <c r="C368" s="32" t="s">
        <v>5</v>
      </c>
      <c r="D368" s="38" t="s">
        <v>783</v>
      </c>
      <c r="E368" s="32" t="s">
        <v>5</v>
      </c>
      <c r="F368" s="32"/>
      <c r="G368" s="44" t="str">
        <f>IF(B368=VLOOKUP(B:B,业务风控系统!B:F,1,0),"19.&lt;业务风控系统&gt;校验成功","19.&lt;业务风控系统&gt;校验失败")</f>
        <v>19.&lt;业务风控系统&gt;校验成功</v>
      </c>
    </row>
    <row r="369" spans="1:7">
      <c r="A369" s="13">
        <v>368</v>
      </c>
      <c r="B369" s="38" t="s">
        <v>784</v>
      </c>
      <c r="C369" s="32" t="s">
        <v>5</v>
      </c>
      <c r="D369" s="38" t="s">
        <v>785</v>
      </c>
      <c r="E369" s="32" t="s">
        <v>5</v>
      </c>
      <c r="F369" s="32"/>
      <c r="G369" s="44" t="str">
        <f>IF(B369=VLOOKUP(B:B,业务风控系统!B:F,1,0),"19.&lt;业务风控系统&gt;校验成功","19.&lt;业务风控系统&gt;校验失败")</f>
        <v>19.&lt;业务风控系统&gt;校验成功</v>
      </c>
    </row>
    <row r="370" spans="1:7">
      <c r="A370" s="13">
        <v>369</v>
      </c>
      <c r="B370" s="38" t="s">
        <v>786</v>
      </c>
      <c r="C370" s="32" t="s">
        <v>5</v>
      </c>
      <c r="D370" s="38" t="s">
        <v>787</v>
      </c>
      <c r="E370" s="32" t="s">
        <v>5</v>
      </c>
      <c r="F370" s="32"/>
      <c r="G370" s="44" t="str">
        <f>IF(B370=VLOOKUP(B:B,业务风控系统!B:F,1,0),"19.&lt;业务风控系统&gt;校验成功","19.&lt;业务风控系统&gt;校验失败")</f>
        <v>19.&lt;业务风控系统&gt;校验成功</v>
      </c>
    </row>
    <row r="371" spans="1:7">
      <c r="A371" s="13">
        <v>370</v>
      </c>
      <c r="B371" s="38" t="s">
        <v>788</v>
      </c>
      <c r="C371" s="32" t="s">
        <v>5</v>
      </c>
      <c r="D371" s="38" t="s">
        <v>789</v>
      </c>
      <c r="E371" s="32" t="s">
        <v>5</v>
      </c>
      <c r="F371" s="32"/>
      <c r="G371" s="44" t="str">
        <f>IF(B371=VLOOKUP(B:B,业务风控系统!B:F,1,0),"19.&lt;业务风控系统&gt;校验成功","19.&lt;业务风控系统&gt;校验失败")</f>
        <v>19.&lt;业务风控系统&gt;校验成功</v>
      </c>
    </row>
  </sheetData>
  <phoneticPr fontId="21" type="noConversion"/>
  <conditionalFormatting sqref="B254">
    <cfRule type="duplicateValues" dxfId="83" priority="16"/>
    <cfRule type="expression" dxfId="82" priority="17">
      <formula>"C3&lt;&gt;D3"</formula>
    </cfRule>
    <cfRule type="expression" dxfId="81" priority="18">
      <formula>"C$3!=$D$3"</formula>
    </cfRule>
  </conditionalFormatting>
  <conditionalFormatting sqref="B259">
    <cfRule type="duplicateValues" dxfId="80" priority="13"/>
    <cfRule type="expression" dxfId="79" priority="14">
      <formula>"C3&lt;&gt;D3"</formula>
    </cfRule>
    <cfRule type="expression" dxfId="78" priority="15">
      <formula>"C$3!=$D$3"</formula>
    </cfRule>
  </conditionalFormatting>
  <conditionalFormatting sqref="B275">
    <cfRule type="duplicateValues" dxfId="77" priority="10"/>
    <cfRule type="expression" dxfId="76" priority="11">
      <formula>"C3&lt;&gt;D3"</formula>
    </cfRule>
    <cfRule type="expression" dxfId="75" priority="12">
      <formula>"C$3!=$D$3"</formula>
    </cfRule>
  </conditionalFormatting>
  <conditionalFormatting sqref="B289">
    <cfRule type="duplicateValues" dxfId="74" priority="7"/>
    <cfRule type="expression" dxfId="73" priority="8">
      <formula>"C3&lt;&gt;D3"</formula>
    </cfRule>
    <cfRule type="expression" dxfId="72" priority="9">
      <formula>"C$3!=$D$3"</formula>
    </cfRule>
  </conditionalFormatting>
  <conditionalFormatting sqref="D298">
    <cfRule type="expression" dxfId="71" priority="6">
      <formula>"C$3!=$D$3"</formula>
    </cfRule>
  </conditionalFormatting>
  <conditionalFormatting sqref="B306">
    <cfRule type="duplicateValues" dxfId="70" priority="3"/>
    <cfRule type="expression" dxfId="69" priority="4">
      <formula>"C3&lt;&gt;D3"</formula>
    </cfRule>
    <cfRule type="expression" dxfId="68" priority="5">
      <formula>"C$3!=$D$3"</formula>
    </cfRule>
  </conditionalFormatting>
  <conditionalFormatting sqref="B45:B50">
    <cfRule type="duplicateValues" dxfId="67" priority="42"/>
  </conditionalFormatting>
  <conditionalFormatting sqref="B51:B62">
    <cfRule type="duplicateValues" dxfId="66" priority="41"/>
  </conditionalFormatting>
  <conditionalFormatting sqref="B63:B76">
    <cfRule type="duplicateValues" dxfId="65" priority="39"/>
    <cfRule type="duplicateValues" dxfId="64" priority="40"/>
  </conditionalFormatting>
  <conditionalFormatting sqref="B77:B92">
    <cfRule type="duplicateValues" dxfId="63" priority="38"/>
  </conditionalFormatting>
  <conditionalFormatting sqref="B93:B100">
    <cfRule type="duplicateValues" dxfId="62" priority="37"/>
  </conditionalFormatting>
  <conditionalFormatting sqref="B101:B136">
    <cfRule type="duplicateValues" dxfId="61" priority="36"/>
  </conditionalFormatting>
  <conditionalFormatting sqref="B137:B139">
    <cfRule type="duplicateValues" dxfId="60" priority="35"/>
  </conditionalFormatting>
  <conditionalFormatting sqref="B140:B146">
    <cfRule type="duplicateValues" dxfId="59" priority="34"/>
  </conditionalFormatting>
  <conditionalFormatting sqref="B147:B153">
    <cfRule type="duplicateValues" dxfId="58" priority="33"/>
  </conditionalFormatting>
  <conditionalFormatting sqref="B154:B165">
    <cfRule type="duplicateValues" dxfId="57" priority="32"/>
  </conditionalFormatting>
  <conditionalFormatting sqref="B172:B181">
    <cfRule type="duplicateValues" dxfId="56" priority="31"/>
  </conditionalFormatting>
  <conditionalFormatting sqref="B182:B189">
    <cfRule type="duplicateValues" dxfId="55" priority="30"/>
  </conditionalFormatting>
  <conditionalFormatting sqref="B197:B208">
    <cfRule type="duplicateValues" dxfId="54" priority="28"/>
    <cfRule type="duplicateValues" dxfId="53" priority="29"/>
  </conditionalFormatting>
  <conditionalFormatting sqref="B254:B371">
    <cfRule type="duplicateValues" dxfId="52" priority="1"/>
    <cfRule type="duplicateValues" dxfId="51" priority="2"/>
  </conditionalFormatting>
  <conditionalFormatting sqref="G1:G1048576">
    <cfRule type="iconSet" priority="22">
      <iconSet iconSet="4TrafficLights">
        <cfvo type="percent" val="0"/>
        <cfvo type="percent" val="25"/>
        <cfvo type="percent" val="50"/>
        <cfvo type="percent" val="75"/>
      </iconSe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6">
      <iconSet>
        <cfvo type="percent" val="0"/>
        <cfvo type="percent" val="33"/>
        <cfvo type="percent" val="67"/>
      </iconSet>
    </cfRule>
  </conditionalFormatting>
  <conditionalFormatting sqref="B1:B208 B372:B1048576 B234:B239">
    <cfRule type="duplicateValues" dxfId="50" priority="25"/>
  </conditionalFormatting>
  <conditionalFormatting sqref="D1:D208 D372:D1048576 D234:D239">
    <cfRule type="duplicateValues" dxfId="49" priority="24"/>
  </conditionalFormatting>
  <conditionalFormatting sqref="B220:B233 B209:F219">
    <cfRule type="duplicateValues" dxfId="48" priority="21"/>
  </conditionalFormatting>
  <conditionalFormatting sqref="B315 B254:B312">
    <cfRule type="duplicateValues" dxfId="47" priority="20"/>
  </conditionalFormatting>
  <conditionalFormatting sqref="D254 D259 D275 D289 D306">
    <cfRule type="expression" dxfId="46" priority="19">
      <formula>"C$3!=$D$3"</formula>
    </cfRule>
  </conditionalFormatting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F47"/>
  <sheetViews>
    <sheetView topLeftCell="A25" workbookViewId="0">
      <selection activeCell="F32" sqref="F32"/>
    </sheetView>
  </sheetViews>
  <sheetFormatPr defaultColWidth="8.875" defaultRowHeight="14.25"/>
  <cols>
    <col min="1" max="1" width="5.875" customWidth="1"/>
    <col min="2" max="2" width="28.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spans="1:6" ht="15">
      <c r="A2" s="26">
        <v>1</v>
      </c>
      <c r="B2" s="27" t="s">
        <v>793</v>
      </c>
      <c r="C2" s="27" t="s">
        <v>5</v>
      </c>
      <c r="D2" s="27" t="s">
        <v>794</v>
      </c>
      <c r="E2" s="27" t="s">
        <v>5</v>
      </c>
      <c r="F2" s="26" t="s">
        <v>412</v>
      </c>
    </row>
    <row r="3" spans="1:6" ht="16.5">
      <c r="A3" s="13">
        <v>2</v>
      </c>
      <c r="B3" s="28" t="s">
        <v>795</v>
      </c>
      <c r="C3" s="28" t="s">
        <v>5</v>
      </c>
      <c r="D3" s="28" t="s">
        <v>796</v>
      </c>
      <c r="E3" s="28" t="s">
        <v>5</v>
      </c>
      <c r="F3" s="13"/>
    </row>
    <row r="4" spans="1:6" ht="16.5">
      <c r="A4" s="13">
        <v>3</v>
      </c>
      <c r="B4" s="28" t="s">
        <v>797</v>
      </c>
      <c r="C4" s="28" t="s">
        <v>5</v>
      </c>
      <c r="D4" s="28" t="s">
        <v>798</v>
      </c>
      <c r="E4" s="28" t="s">
        <v>5</v>
      </c>
      <c r="F4" s="13"/>
    </row>
    <row r="5" spans="1:6" ht="16.5">
      <c r="A5" s="13">
        <v>4</v>
      </c>
      <c r="B5" s="28" t="s">
        <v>799</v>
      </c>
      <c r="C5" s="28" t="s">
        <v>5</v>
      </c>
      <c r="D5" s="28" t="s">
        <v>800</v>
      </c>
      <c r="E5" s="28" t="s">
        <v>5</v>
      </c>
      <c r="F5" s="13"/>
    </row>
    <row r="6" spans="1:6" ht="15">
      <c r="A6" s="26">
        <v>5</v>
      </c>
      <c r="B6" s="27" t="s">
        <v>801</v>
      </c>
      <c r="C6" s="27" t="s">
        <v>5</v>
      </c>
      <c r="D6" s="27" t="s">
        <v>802</v>
      </c>
      <c r="E6" s="27" t="s">
        <v>5</v>
      </c>
      <c r="F6" s="26" t="s">
        <v>412</v>
      </c>
    </row>
    <row r="7" spans="1:6" ht="16.5">
      <c r="A7" s="13">
        <v>6</v>
      </c>
      <c r="B7" s="28" t="s">
        <v>803</v>
      </c>
      <c r="C7" s="28" t="s">
        <v>5</v>
      </c>
      <c r="D7" s="28" t="s">
        <v>804</v>
      </c>
      <c r="E7" s="28" t="s">
        <v>5</v>
      </c>
      <c r="F7" s="13" t="s">
        <v>805</v>
      </c>
    </row>
    <row r="8" spans="1:6" ht="16.5">
      <c r="A8" s="13">
        <v>7</v>
      </c>
      <c r="B8" s="28" t="s">
        <v>806</v>
      </c>
      <c r="C8" s="28" t="s">
        <v>5</v>
      </c>
      <c r="D8" s="28" t="s">
        <v>807</v>
      </c>
      <c r="E8" s="28" t="s">
        <v>5</v>
      </c>
      <c r="F8" s="13" t="s">
        <v>805</v>
      </c>
    </row>
    <row r="9" spans="1:6" ht="16.5">
      <c r="A9" s="13">
        <v>8</v>
      </c>
      <c r="B9" s="28" t="s">
        <v>808</v>
      </c>
      <c r="C9" s="28" t="s">
        <v>5</v>
      </c>
      <c r="D9" s="28" t="s">
        <v>809</v>
      </c>
      <c r="E9" s="28" t="s">
        <v>5</v>
      </c>
      <c r="F9" s="13" t="s">
        <v>805</v>
      </c>
    </row>
    <row r="10" spans="1:6" ht="16.5">
      <c r="A10" s="13">
        <v>9</v>
      </c>
      <c r="B10" s="28" t="s">
        <v>810</v>
      </c>
      <c r="C10" s="28" t="s">
        <v>5</v>
      </c>
      <c r="D10" s="28" t="s">
        <v>811</v>
      </c>
      <c r="E10" s="28" t="s">
        <v>5</v>
      </c>
      <c r="F10" s="13" t="s">
        <v>805</v>
      </c>
    </row>
    <row r="11" spans="1:6" ht="16.5">
      <c r="A11" s="13">
        <v>10</v>
      </c>
      <c r="B11" s="28" t="s">
        <v>812</v>
      </c>
      <c r="C11" s="28" t="s">
        <v>5</v>
      </c>
      <c r="D11" s="28" t="s">
        <v>813</v>
      </c>
      <c r="E11" s="28" t="s">
        <v>5</v>
      </c>
      <c r="F11" s="13" t="s">
        <v>805</v>
      </c>
    </row>
    <row r="12" spans="1:6" ht="16.5">
      <c r="A12" s="13">
        <v>11</v>
      </c>
      <c r="B12" s="28" t="s">
        <v>814</v>
      </c>
      <c r="C12" s="28" t="s">
        <v>5</v>
      </c>
      <c r="D12" s="28" t="s">
        <v>815</v>
      </c>
      <c r="E12" s="28" t="s">
        <v>5</v>
      </c>
      <c r="F12" s="13" t="s">
        <v>805</v>
      </c>
    </row>
    <row r="13" spans="1:6" ht="16.5">
      <c r="A13" s="13">
        <v>12</v>
      </c>
      <c r="B13" s="28" t="s">
        <v>816</v>
      </c>
      <c r="C13" s="28" t="s">
        <v>5</v>
      </c>
      <c r="D13" s="28" t="s">
        <v>817</v>
      </c>
      <c r="E13" s="28" t="s">
        <v>5</v>
      </c>
      <c r="F13" s="13" t="s">
        <v>805</v>
      </c>
    </row>
    <row r="14" spans="1:6" ht="16.5">
      <c r="A14" s="13">
        <v>13</v>
      </c>
      <c r="B14" s="28" t="s">
        <v>818</v>
      </c>
      <c r="C14" s="28" t="s">
        <v>5</v>
      </c>
      <c r="D14" s="28" t="s">
        <v>819</v>
      </c>
      <c r="E14" s="28" t="s">
        <v>5</v>
      </c>
      <c r="F14" s="13" t="s">
        <v>805</v>
      </c>
    </row>
    <row r="15" spans="1:6" ht="16.5">
      <c r="A15" s="13">
        <v>14</v>
      </c>
      <c r="B15" s="28" t="s">
        <v>820</v>
      </c>
      <c r="C15" s="28" t="s">
        <v>5</v>
      </c>
      <c r="D15" s="28" t="s">
        <v>821</v>
      </c>
      <c r="E15" s="28" t="s">
        <v>5</v>
      </c>
      <c r="F15" s="13" t="s">
        <v>805</v>
      </c>
    </row>
    <row r="16" spans="1:6" ht="16.5">
      <c r="A16" s="13">
        <v>15</v>
      </c>
      <c r="B16" s="28" t="s">
        <v>822</v>
      </c>
      <c r="C16" s="28" t="s">
        <v>5</v>
      </c>
      <c r="D16" s="28" t="s">
        <v>823</v>
      </c>
      <c r="E16" s="28" t="s">
        <v>5</v>
      </c>
      <c r="F16" s="13" t="s">
        <v>805</v>
      </c>
    </row>
    <row r="17" spans="1:6" ht="16.5">
      <c r="A17" s="13">
        <v>16</v>
      </c>
      <c r="B17" s="28" t="s">
        <v>824</v>
      </c>
      <c r="C17" s="28" t="s">
        <v>5</v>
      </c>
      <c r="D17" s="28" t="s">
        <v>825</v>
      </c>
      <c r="E17" s="28" t="s">
        <v>5</v>
      </c>
      <c r="F17" s="13" t="s">
        <v>805</v>
      </c>
    </row>
    <row r="18" spans="1:6" ht="15">
      <c r="A18" s="26">
        <v>17</v>
      </c>
      <c r="B18" s="27" t="s">
        <v>826</v>
      </c>
      <c r="C18" s="27" t="s">
        <v>5</v>
      </c>
      <c r="D18" s="27" t="s">
        <v>827</v>
      </c>
      <c r="E18" s="27" t="s">
        <v>5</v>
      </c>
      <c r="F18" s="26" t="s">
        <v>412</v>
      </c>
    </row>
    <row r="19" spans="1:6" ht="16.5">
      <c r="A19" s="13">
        <v>18</v>
      </c>
      <c r="B19" s="28" t="s">
        <v>828</v>
      </c>
      <c r="C19" s="28" t="s">
        <v>5</v>
      </c>
      <c r="D19" s="28" t="s">
        <v>829</v>
      </c>
      <c r="E19" s="28" t="s">
        <v>5</v>
      </c>
      <c r="F19" s="13" t="s">
        <v>805</v>
      </c>
    </row>
    <row r="20" spans="1:6" ht="16.5">
      <c r="A20" s="13">
        <v>19</v>
      </c>
      <c r="B20" s="28" t="s">
        <v>830</v>
      </c>
      <c r="C20" s="28" t="s">
        <v>5</v>
      </c>
      <c r="D20" s="28" t="s">
        <v>831</v>
      </c>
      <c r="E20" s="28" t="s">
        <v>5</v>
      </c>
      <c r="F20" s="13" t="s">
        <v>805</v>
      </c>
    </row>
    <row r="21" spans="1:6" ht="16.5">
      <c r="A21" s="13">
        <v>20</v>
      </c>
      <c r="B21" s="28" t="s">
        <v>832</v>
      </c>
      <c r="C21" s="28" t="s">
        <v>5</v>
      </c>
      <c r="D21" s="28" t="s">
        <v>833</v>
      </c>
      <c r="E21" s="28" t="s">
        <v>5</v>
      </c>
      <c r="F21" s="13" t="s">
        <v>805</v>
      </c>
    </row>
    <row r="22" spans="1:6" ht="15">
      <c r="A22" s="26">
        <v>21</v>
      </c>
      <c r="B22" s="27" t="s">
        <v>834</v>
      </c>
      <c r="C22" s="27" t="s">
        <v>5</v>
      </c>
      <c r="D22" s="27" t="s">
        <v>835</v>
      </c>
      <c r="E22" s="27" t="s">
        <v>5</v>
      </c>
      <c r="F22" s="26" t="s">
        <v>412</v>
      </c>
    </row>
    <row r="23" spans="1:6" ht="16.5">
      <c r="A23" s="13">
        <v>22</v>
      </c>
      <c r="B23" s="28" t="s">
        <v>836</v>
      </c>
      <c r="C23" s="28" t="s">
        <v>5</v>
      </c>
      <c r="D23" s="28" t="s">
        <v>837</v>
      </c>
      <c r="E23" s="28" t="s">
        <v>5</v>
      </c>
      <c r="F23" s="13" t="s">
        <v>805</v>
      </c>
    </row>
    <row r="24" spans="1:6" ht="16.5">
      <c r="A24" s="13">
        <v>23</v>
      </c>
      <c r="B24" s="28" t="s">
        <v>838</v>
      </c>
      <c r="C24" s="28" t="s">
        <v>5</v>
      </c>
      <c r="D24" s="28" t="s">
        <v>839</v>
      </c>
      <c r="E24" s="28" t="s">
        <v>5</v>
      </c>
      <c r="F24" s="13" t="s">
        <v>805</v>
      </c>
    </row>
    <row r="25" spans="1:6" ht="16.5">
      <c r="A25" s="13">
        <v>24</v>
      </c>
      <c r="B25" s="28" t="s">
        <v>840</v>
      </c>
      <c r="C25" s="28" t="s">
        <v>5</v>
      </c>
      <c r="D25" s="28" t="s">
        <v>841</v>
      </c>
      <c r="E25" s="28" t="s">
        <v>5</v>
      </c>
      <c r="F25" s="13" t="s">
        <v>805</v>
      </c>
    </row>
    <row r="26" spans="1:6" ht="16.5">
      <c r="A26" s="13">
        <v>25</v>
      </c>
      <c r="B26" s="28" t="s">
        <v>842</v>
      </c>
      <c r="C26" s="28" t="s">
        <v>5</v>
      </c>
      <c r="D26" s="28" t="s">
        <v>843</v>
      </c>
      <c r="E26" s="28" t="s">
        <v>5</v>
      </c>
      <c r="F26" s="13" t="s">
        <v>805</v>
      </c>
    </row>
    <row r="27" spans="1:6" ht="16.5">
      <c r="A27" s="13">
        <v>26</v>
      </c>
      <c r="B27" s="28" t="s">
        <v>844</v>
      </c>
      <c r="C27" s="28" t="s">
        <v>5</v>
      </c>
      <c r="D27" s="28" t="s">
        <v>845</v>
      </c>
      <c r="E27" s="28" t="s">
        <v>5</v>
      </c>
      <c r="F27" s="13"/>
    </row>
    <row r="28" spans="1:6" ht="16.5">
      <c r="A28" s="13">
        <v>27</v>
      </c>
      <c r="B28" s="28" t="s">
        <v>846</v>
      </c>
      <c r="C28" s="28" t="s">
        <v>5</v>
      </c>
      <c r="D28" s="28" t="s">
        <v>847</v>
      </c>
      <c r="E28" s="28" t="s">
        <v>5</v>
      </c>
      <c r="F28" s="13"/>
    </row>
    <row r="29" spans="1:6" ht="15">
      <c r="A29" s="26">
        <v>28</v>
      </c>
      <c r="B29" s="27" t="s">
        <v>848</v>
      </c>
      <c r="C29" s="27" t="s">
        <v>5</v>
      </c>
      <c r="D29" s="27" t="s">
        <v>849</v>
      </c>
      <c r="E29" s="27" t="s">
        <v>5</v>
      </c>
      <c r="F29" s="26" t="s">
        <v>412</v>
      </c>
    </row>
    <row r="30" spans="1:6" ht="15">
      <c r="A30" s="26">
        <v>29</v>
      </c>
      <c r="B30" s="27" t="s">
        <v>850</v>
      </c>
      <c r="C30" s="27" t="s">
        <v>5</v>
      </c>
      <c r="D30" s="27" t="s">
        <v>851</v>
      </c>
      <c r="E30" s="27" t="s">
        <v>5</v>
      </c>
      <c r="F30" s="26" t="s">
        <v>412</v>
      </c>
    </row>
    <row r="31" spans="1:6" ht="16.5">
      <c r="A31" s="13">
        <v>30</v>
      </c>
      <c r="B31" s="28" t="s">
        <v>852</v>
      </c>
      <c r="C31" s="28" t="s">
        <v>5</v>
      </c>
      <c r="D31" s="28" t="s">
        <v>853</v>
      </c>
      <c r="E31" s="28" t="s">
        <v>5</v>
      </c>
      <c r="F31" s="13" t="s">
        <v>805</v>
      </c>
    </row>
    <row r="32" spans="1:6" ht="16.5">
      <c r="A32" s="13">
        <v>31</v>
      </c>
      <c r="B32" s="28" t="s">
        <v>854</v>
      </c>
      <c r="C32" s="28" t="s">
        <v>5</v>
      </c>
      <c r="D32" s="28" t="s">
        <v>855</v>
      </c>
      <c r="E32" s="28" t="s">
        <v>5</v>
      </c>
      <c r="F32" s="13" t="s">
        <v>805</v>
      </c>
    </row>
    <row r="33" spans="1:6" ht="16.5">
      <c r="A33" s="13">
        <v>32</v>
      </c>
      <c r="B33" s="28" t="s">
        <v>856</v>
      </c>
      <c r="C33" s="28" t="s">
        <v>5</v>
      </c>
      <c r="D33" s="28" t="s">
        <v>857</v>
      </c>
      <c r="E33" s="28" t="s">
        <v>5</v>
      </c>
      <c r="F33" s="13" t="s">
        <v>805</v>
      </c>
    </row>
    <row r="34" spans="1:6" ht="16.5">
      <c r="A34" s="13">
        <v>33</v>
      </c>
      <c r="B34" s="28" t="s">
        <v>858</v>
      </c>
      <c r="C34" s="28" t="s">
        <v>5</v>
      </c>
      <c r="D34" s="28" t="s">
        <v>859</v>
      </c>
      <c r="E34" s="28" t="s">
        <v>5</v>
      </c>
      <c r="F34" s="13" t="s">
        <v>805</v>
      </c>
    </row>
    <row r="35" spans="1:6" ht="16.5">
      <c r="A35" s="13">
        <v>34</v>
      </c>
      <c r="B35" s="28" t="s">
        <v>860</v>
      </c>
      <c r="C35" s="28" t="s">
        <v>5</v>
      </c>
      <c r="D35" s="28" t="s">
        <v>861</v>
      </c>
      <c r="E35" s="28" t="s">
        <v>5</v>
      </c>
      <c r="F35" s="13" t="s">
        <v>805</v>
      </c>
    </row>
    <row r="36" spans="1:6" ht="16.5">
      <c r="A36" s="13">
        <v>35</v>
      </c>
      <c r="B36" s="28" t="s">
        <v>862</v>
      </c>
      <c r="C36" s="28" t="s">
        <v>5</v>
      </c>
      <c r="D36" s="28" t="s">
        <v>863</v>
      </c>
      <c r="E36" s="28" t="s">
        <v>5</v>
      </c>
      <c r="F36" s="13" t="s">
        <v>805</v>
      </c>
    </row>
    <row r="37" spans="1:6" ht="16.5">
      <c r="A37" s="13">
        <v>36</v>
      </c>
      <c r="B37" s="28" t="s">
        <v>864</v>
      </c>
      <c r="C37" s="28" t="s">
        <v>5</v>
      </c>
      <c r="D37" s="28" t="s">
        <v>865</v>
      </c>
      <c r="E37" s="28" t="s">
        <v>5</v>
      </c>
      <c r="F37" s="13" t="s">
        <v>805</v>
      </c>
    </row>
    <row r="38" spans="1:6" ht="16.5">
      <c r="A38" s="13">
        <v>37</v>
      </c>
      <c r="B38" s="28" t="s">
        <v>866</v>
      </c>
      <c r="C38" s="28" t="s">
        <v>5</v>
      </c>
      <c r="D38" s="28" t="s">
        <v>867</v>
      </c>
      <c r="E38" s="28" t="s">
        <v>5</v>
      </c>
      <c r="F38" s="13" t="s">
        <v>805</v>
      </c>
    </row>
    <row r="39" spans="1:6" ht="16.5">
      <c r="A39" s="13">
        <v>38</v>
      </c>
      <c r="B39" s="28" t="s">
        <v>868</v>
      </c>
      <c r="C39" s="28" t="s">
        <v>5</v>
      </c>
      <c r="D39" s="28" t="s">
        <v>869</v>
      </c>
      <c r="E39" s="28" t="s">
        <v>5</v>
      </c>
      <c r="F39" s="13" t="s">
        <v>805</v>
      </c>
    </row>
    <row r="40" spans="1:6" ht="16.5">
      <c r="A40" s="13">
        <v>39</v>
      </c>
      <c r="B40" s="28" t="s">
        <v>870</v>
      </c>
      <c r="C40" s="28" t="s">
        <v>5</v>
      </c>
      <c r="D40" s="28" t="s">
        <v>871</v>
      </c>
      <c r="E40" s="28" t="s">
        <v>5</v>
      </c>
      <c r="F40" s="13" t="s">
        <v>805</v>
      </c>
    </row>
    <row r="41" spans="1:6" ht="16.5">
      <c r="A41" s="13">
        <v>40</v>
      </c>
      <c r="B41" s="28" t="s">
        <v>872</v>
      </c>
      <c r="C41" s="28" t="s">
        <v>5</v>
      </c>
      <c r="D41" s="28" t="s">
        <v>873</v>
      </c>
      <c r="E41" s="28" t="s">
        <v>5</v>
      </c>
      <c r="F41" s="13" t="s">
        <v>805</v>
      </c>
    </row>
    <row r="42" spans="1:6" ht="16.5">
      <c r="A42" s="13">
        <v>41</v>
      </c>
      <c r="B42" s="28" t="s">
        <v>874</v>
      </c>
      <c r="C42" s="28" t="s">
        <v>5</v>
      </c>
      <c r="D42" s="28" t="s">
        <v>875</v>
      </c>
      <c r="E42" s="28" t="s">
        <v>5</v>
      </c>
      <c r="F42" s="13"/>
    </row>
    <row r="43" spans="1:6" ht="16.5">
      <c r="A43" s="13">
        <v>42</v>
      </c>
      <c r="B43" s="28" t="s">
        <v>876</v>
      </c>
      <c r="C43" s="28" t="s">
        <v>5</v>
      </c>
      <c r="D43" s="28" t="s">
        <v>877</v>
      </c>
      <c r="E43" s="28" t="s">
        <v>5</v>
      </c>
      <c r="F43" s="13" t="s">
        <v>878</v>
      </c>
    </row>
    <row r="44" spans="1:6" ht="16.5">
      <c r="A44" s="13">
        <v>43</v>
      </c>
      <c r="B44" s="13" t="s">
        <v>879</v>
      </c>
      <c r="C44" s="28" t="s">
        <v>5</v>
      </c>
      <c r="D44" s="13" t="s">
        <v>880</v>
      </c>
      <c r="E44" s="28" t="s">
        <v>5</v>
      </c>
      <c r="F44" s="13"/>
    </row>
    <row r="45" spans="1:6" ht="16.5">
      <c r="A45" s="31">
        <v>44</v>
      </c>
      <c r="B45" s="31" t="s">
        <v>881</v>
      </c>
      <c r="C45" s="7" t="s">
        <v>5</v>
      </c>
      <c r="D45" s="7" t="s">
        <v>882</v>
      </c>
      <c r="E45" s="7" t="s">
        <v>5</v>
      </c>
      <c r="F45" s="31" t="s">
        <v>805</v>
      </c>
    </row>
    <row r="46" spans="1:6" ht="16.5">
      <c r="A46" s="31">
        <v>45</v>
      </c>
      <c r="B46" s="31" t="s">
        <v>883</v>
      </c>
      <c r="C46" s="7" t="s">
        <v>5</v>
      </c>
      <c r="D46" s="7" t="s">
        <v>884</v>
      </c>
      <c r="E46" s="7" t="s">
        <v>5</v>
      </c>
      <c r="F46" s="31" t="s">
        <v>805</v>
      </c>
    </row>
    <row r="47" spans="1:6" ht="16.5">
      <c r="A47" s="31">
        <v>46</v>
      </c>
      <c r="B47" s="31" t="s">
        <v>885</v>
      </c>
      <c r="C47" s="7" t="s">
        <v>5</v>
      </c>
      <c r="D47" s="7" t="s">
        <v>886</v>
      </c>
      <c r="E47" s="7" t="s">
        <v>5</v>
      </c>
      <c r="F47" s="31" t="s">
        <v>805</v>
      </c>
    </row>
  </sheetData>
  <phoneticPr fontId="21" type="noConversion"/>
  <conditionalFormatting sqref="B1:B1048576">
    <cfRule type="duplicateValues" dxfId="45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日志分类(eqpt_device_type)</vt:lpstr>
      <vt:lpstr>日志行为分类(event_category_behavior)</vt:lpstr>
      <vt:lpstr>日志行为结果(action_result)</vt:lpstr>
      <vt:lpstr>日志目标对象分类(event_category_object)</vt:lpstr>
      <vt:lpstr>日志技术分类event_category_technique</vt:lpstr>
      <vt:lpstr>操作系统分类(os_type)</vt:lpstr>
      <vt:lpstr>威胁等级(severity)</vt:lpstr>
      <vt:lpstr>汇总字段</vt:lpstr>
      <vt:lpstr>共同字段</vt:lpstr>
      <vt:lpstr>DNS</vt:lpstr>
      <vt:lpstr>VPN</vt:lpstr>
      <vt:lpstr>WAF</vt:lpstr>
      <vt:lpstr>WEB</vt:lpstr>
      <vt:lpstr>堡垒机</vt:lpstr>
      <vt:lpstr>OS</vt:lpstr>
      <vt:lpstr>负载均衡</vt:lpstr>
      <vt:lpstr>IDPS</vt:lpstr>
      <vt:lpstr>NTA</vt:lpstr>
      <vt:lpstr>honeypot</vt:lpstr>
      <vt:lpstr>弱口令</vt:lpstr>
      <vt:lpstr>漏洞</vt:lpstr>
      <vt:lpstr>配置合规</vt:lpstr>
      <vt:lpstr>防火墙</vt:lpstr>
      <vt:lpstr>防病毒</vt:lpstr>
      <vt:lpstr>补丁</vt:lpstr>
      <vt:lpstr>DDOS</vt:lpstr>
      <vt:lpstr>流量</vt:lpstr>
      <vt:lpstr>业务风控系统</vt:lpstr>
      <vt:lpstr>共同字段-UEBA</vt:lpstr>
      <vt:lpstr>移动应用系统操作审计日志-共同字段-UEBA</vt:lpstr>
      <vt:lpstr>安全事件表</vt:lpstr>
      <vt:lpstr>事件类型(event_type)</vt:lpstr>
      <vt:lpstr>事件来源(event_model_source)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nhApis</cp:lastModifiedBy>
  <dcterms:created xsi:type="dcterms:W3CDTF">2015-06-05T18:19:00Z</dcterms:created>
  <dcterms:modified xsi:type="dcterms:W3CDTF">2018-09-14T08:26:46Z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