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HENIKAA TỔNG\"/>
    </mc:Choice>
  </mc:AlternateContent>
  <bookViews>
    <workbookView xWindow="-104" yWindow="-104" windowWidth="21797" windowHeight="11748" activeTab="2"/>
  </bookViews>
  <sheets>
    <sheet name="MS3PRO+CORE" sheetId="5" r:id="rId1"/>
    <sheet name="2MSCORE 5.5M" sheetId="10" r:id="rId2"/>
    <sheet name="2MSCORE 4M" sheetId="9" r:id="rId3"/>
    <sheet name="2MSCORE" sheetId="6" r:id="rId4"/>
    <sheet name="2NANO PRO" sheetId="7" r:id="rId5"/>
    <sheet name="Nano+TIM320" sheetId="8" r:id="rId6"/>
    <sheet name="2MSPRO" sheetId="3" r:id="rId7"/>
  </sheets>
  <definedNames>
    <definedName name="_Fill" localSheetId="3" hidden="1">#REF!</definedName>
    <definedName name="_Fill" localSheetId="2" hidden="1">#REF!</definedName>
    <definedName name="_Fill" localSheetId="1" hidden="1">#REF!</definedName>
    <definedName name="_Fill" localSheetId="4" hidden="1">#REF!</definedName>
    <definedName name="_Fill" localSheetId="0" hidden="1">#REF!</definedName>
    <definedName name="_Fill" localSheetId="5" hidden="1">#REF!</definedName>
    <definedName name="_Fill" hidden="1">#REF!</definedName>
    <definedName name="_Key1" localSheetId="3" hidden="1">#REF!</definedName>
    <definedName name="_Key1" localSheetId="2" hidden="1">#REF!</definedName>
    <definedName name="_Key1" localSheetId="1" hidden="1">#REF!</definedName>
    <definedName name="_Key1" localSheetId="4" hidden="1">#REF!</definedName>
    <definedName name="_Key1" localSheetId="0" hidden="1">#REF!</definedName>
    <definedName name="_Key1" localSheetId="5" hidden="1">#REF!</definedName>
    <definedName name="_Key1" hidden="1">#REF!</definedName>
    <definedName name="_Key2" localSheetId="3" hidden="1">#REF!</definedName>
    <definedName name="_Key2" localSheetId="2" hidden="1">#REF!</definedName>
    <definedName name="_Key2" localSheetId="1" hidden="1">#REF!</definedName>
    <definedName name="_Key2" localSheetId="4" hidden="1">#REF!</definedName>
    <definedName name="_Key2" localSheetId="0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Sort" localSheetId="3" hidden="1">#REF!</definedName>
    <definedName name="_Sort" localSheetId="2" hidden="1">#REF!</definedName>
    <definedName name="_Sort" localSheetId="1" hidden="1">#REF!</definedName>
    <definedName name="_Sort" localSheetId="4" hidden="1">#REF!</definedName>
    <definedName name="_Sort" localSheetId="0" hidden="1">#REF!</definedName>
    <definedName name="_Sort" localSheetId="5" hidden="1">#REF!</definedName>
    <definedName name="_Sort" hidden="1">#REF!</definedName>
    <definedName name="ddd" hidden="1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Area" localSheetId="0">'MS3PRO+CORE'!$A$9:$I$45</definedName>
    <definedName name="sad" localSheetId="1" hidden="1">#REF!</definedName>
    <definedName name="sad" hidden="1">#REF!</definedName>
    <definedName name="wrn.chi._.tiÆt." hidden="1">{#N/A,#N/A,FALSE,"Chi tiÆt"}</definedName>
  </definedNames>
  <calcPr calcId="152511"/>
</workbook>
</file>

<file path=xl/calcChain.xml><?xml version="1.0" encoding="utf-8"?>
<calcChain xmlns="http://schemas.openxmlformats.org/spreadsheetml/2006/main">
  <c r="K24" i="8" l="1"/>
  <c r="K25" i="8"/>
  <c r="K26" i="8"/>
  <c r="I24" i="10" l="1"/>
  <c r="I23" i="10" s="1"/>
  <c r="I22" i="10"/>
  <c r="I21" i="10"/>
  <c r="I20" i="10"/>
  <c r="I19" i="10" s="1"/>
  <c r="I18" i="10"/>
  <c r="I17" i="10"/>
  <c r="I24" i="9"/>
  <c r="I23" i="9" s="1"/>
  <c r="I22" i="9"/>
  <c r="I21" i="9"/>
  <c r="I20" i="9"/>
  <c r="I19" i="9" s="1"/>
  <c r="I18" i="9"/>
  <c r="I17" i="9"/>
  <c r="I16" i="9"/>
  <c r="I24" i="3"/>
  <c r="I23" i="3"/>
  <c r="I28" i="8"/>
  <c r="I27" i="8"/>
  <c r="I24" i="6"/>
  <c r="I23" i="6" s="1"/>
  <c r="I24" i="5"/>
  <c r="I23" i="5" s="1"/>
  <c r="I26" i="8"/>
  <c r="I25" i="8"/>
  <c r="I24" i="8"/>
  <c r="I23" i="8" s="1"/>
  <c r="I22" i="8"/>
  <c r="I21" i="8"/>
  <c r="I20" i="8"/>
  <c r="I19" i="8" s="1"/>
  <c r="I18" i="8"/>
  <c r="I16" i="8" s="1"/>
  <c r="I17" i="8"/>
  <c r="K18" i="8" l="1"/>
  <c r="L18" i="8" s="1"/>
  <c r="I29" i="8"/>
  <c r="I16" i="10"/>
  <c r="I25" i="10"/>
  <c r="I25" i="9"/>
  <c r="I30" i="8"/>
  <c r="I31" i="8" s="1"/>
  <c r="I24" i="7"/>
  <c r="I23" i="7" s="1"/>
  <c r="I22" i="7"/>
  <c r="I21" i="7"/>
  <c r="I20" i="7"/>
  <c r="L22" i="7"/>
  <c r="I18" i="7"/>
  <c r="I17" i="7"/>
  <c r="I16" i="7" l="1"/>
  <c r="I26" i="10"/>
  <c r="I27" i="10" s="1"/>
  <c r="I26" i="9"/>
  <c r="I27" i="9" s="1"/>
  <c r="I19" i="7"/>
  <c r="I25" i="7" l="1"/>
  <c r="I26" i="7"/>
  <c r="I27" i="7" s="1"/>
  <c r="I20" i="6"/>
  <c r="L22" i="6"/>
  <c r="I22" i="6"/>
  <c r="I21" i="6"/>
  <c r="I18" i="6"/>
  <c r="I17" i="6"/>
  <c r="I16" i="6" s="1"/>
  <c r="I20" i="3"/>
  <c r="L21" i="5"/>
  <c r="L22" i="5"/>
  <c r="I19" i="6" l="1"/>
  <c r="I20" i="5"/>
  <c r="I22" i="5"/>
  <c r="I21" i="5"/>
  <c r="I19" i="5"/>
  <c r="I17" i="5"/>
  <c r="I16" i="5"/>
  <c r="I15" i="5" s="1"/>
  <c r="I25" i="6" l="1"/>
  <c r="I26" i="6" s="1"/>
  <c r="I27" i="6" s="1"/>
  <c r="I18" i="5"/>
  <c r="I25" i="5" s="1"/>
  <c r="I26" i="5" l="1"/>
  <c r="I27" i="5" s="1"/>
  <c r="L22" i="3" l="1"/>
  <c r="I22" i="3" l="1"/>
  <c r="I17" i="3" l="1"/>
  <c r="I18" i="3" l="1"/>
  <c r="I16" i="3" s="1"/>
  <c r="I21" i="3"/>
  <c r="I19" i="3" s="1"/>
  <c r="I25" i="3" l="1"/>
  <c r="I26" i="3"/>
  <c r="I27" i="3" s="1"/>
</calcChain>
</file>

<file path=xl/sharedStrings.xml><?xml version="1.0" encoding="utf-8"?>
<sst xmlns="http://schemas.openxmlformats.org/spreadsheetml/2006/main" count="570" uniqueCount="84">
  <si>
    <t>BẢN BÁO GIÁ</t>
  </si>
  <si>
    <t>Bên bán hàng</t>
  </si>
  <si>
    <t>: Công ty TNHH Kỹ Thương NHK Việt Nam</t>
  </si>
  <si>
    <t>Người lập báo giá</t>
  </si>
  <si>
    <t>Điện thoại</t>
  </si>
  <si>
    <t>Số báo giá</t>
  </si>
  <si>
    <t>Lời đầu tiên chúng tôi xin gửi lời chào trân trọng. Chúng tôi xin gửi tới quý công ty báo giá cho hạng mục sau:</t>
  </si>
  <si>
    <t>STT</t>
  </si>
  <si>
    <t>MÔ TẢ</t>
  </si>
  <si>
    <t>ĐVT</t>
  </si>
  <si>
    <t>SỐ LƯỢNG</t>
  </si>
  <si>
    <t>ĐƠN GIÁ</t>
  </si>
  <si>
    <t xml:space="preserve">THÀNH TIỀN </t>
  </si>
  <si>
    <t>GHI CHÚ</t>
  </si>
  <si>
    <t>Tổng cộng tiền hàng (VNĐ), chưa bao gồm 10% VAT</t>
  </si>
  <si>
    <t>¤¤¤</t>
  </si>
  <si>
    <t>Điều kiện thương mại :</t>
  </si>
  <si>
    <t>Thông tin tài khoản ngân hàng:</t>
  </si>
  <si>
    <t>*</t>
  </si>
  <si>
    <t>Ngân hàng Techcombank - Chi nhánh Hà Tây</t>
  </si>
  <si>
    <t>Chất lượng hàng hóa: Hàng hóa mới 100%, chưa qua sử dụng;</t>
  </si>
  <si>
    <t>Số tài khoản: 19132087456999</t>
  </si>
  <si>
    <t>Thời gian bảo hành hàng hóa: 1 năm kể từ ngày bàn giao;</t>
  </si>
  <si>
    <t>Nội dung bảo hành: bảo hành lỗi nhà sản xuất.</t>
  </si>
  <si>
    <t>XÁC NHẬN ĐẶT HÀNG</t>
  </si>
  <si>
    <t xml:space="preserve"> ĐẠI DIỆN CÔNG TY </t>
  </si>
  <si>
    <t>HÃNG SX</t>
  </si>
  <si>
    <t>CÁI</t>
  </si>
  <si>
    <t>Thuế 10% VAT</t>
  </si>
  <si>
    <t>Tổng cộng tiền hàng (VNĐ), đã bao gồm 10% VAT</t>
  </si>
  <si>
    <t>PART NUMBER</t>
  </si>
  <si>
    <t>SICK</t>
  </si>
  <si>
    <t>MÃ HÀNG</t>
  </si>
  <si>
    <t>: Đỗ Quốc Đạt</t>
  </si>
  <si>
    <t>Đỗ Quốc Đạt</t>
  </si>
  <si>
    <t>:  0358036137</t>
  </si>
  <si>
    <r>
      <rPr>
        <b/>
        <sz val="13"/>
        <rFont val="Times New Roman"/>
        <family val="1"/>
      </rPr>
      <t>CÔNG TY TNHH KỸ THƯƠNG NHK VIỆT NAM</t>
    </r>
    <r>
      <rPr>
        <sz val="13"/>
        <rFont val="Times New Roman"/>
        <family val="1"/>
      </rPr>
      <t xml:space="preserve">
Địa chỉ: Khu đô thị Thanh Hà, Quận Hà Đông, Thành Phố Hà Nội
Điện thoại: 024.2219 8822
Email: Dat.DoQuoc@nhktech.com
</t>
    </r>
  </si>
  <si>
    <t>Hình thức thanh toán: Thanh toán 40% sau khi xác nhận đơn hàng, và 60% khi nhận hàng;</t>
  </si>
  <si>
    <t xml:space="preserve">Thời gian giao hàng:  6-8 Tuần; </t>
  </si>
  <si>
    <t>SIM1000-0P0B100</t>
  </si>
  <si>
    <t>LiDAR-LOC Prime</t>
  </si>
  <si>
    <t>1097816 Bộ điều khiển Model SIM1000-0P0B100</t>
  </si>
  <si>
    <t>1613535 Phần mềm dẫn đường AGV Model LiDAR-LOC Prime</t>
  </si>
  <si>
    <t>BỘ ĐIỀU KHIỂN VÀ PHẦN MỀM DẪN ĐƯỜNG</t>
  </si>
  <si>
    <t>I</t>
  </si>
  <si>
    <t>BỘ QUÉT LASER VÀ PHỤ KIỆN</t>
  </si>
  <si>
    <t>II</t>
  </si>
  <si>
    <t>Hà Nội, 04/05/2020</t>
  </si>
  <si>
    <t xml:space="preserve"> YM2D24-050EA1MRJA4</t>
  </si>
  <si>
    <t xml:space="preserve"> 6034415 Phụ kiện cảm biến dây kết nối ethernet Model  YM2D24-050EA1MRJA4</t>
  </si>
  <si>
    <t>Địa điểm giao hàng:  Bên mua</t>
  </si>
  <si>
    <t>DOL-1204G05MC75KM0</t>
  </si>
  <si>
    <t>2079291 Phụ kiện cảm biến dây cấp nguồn Model DOL-1204G05MC75KM0</t>
  </si>
  <si>
    <t>: NHK-LIDAR-LOC.2020.05.07.01</t>
  </si>
  <si>
    <t>MICS3-CBAZ90IZ1P01</t>
  </si>
  <si>
    <t>MICS3-ABAZ90IZ1P01</t>
  </si>
  <si>
    <t>NANS3-CAAZ30AN1</t>
  </si>
  <si>
    <t>2105108 Bộ chuyển đổi tín hiệu Model NANSX-AACCAEZZ1</t>
  </si>
  <si>
    <t>NANSX-AACCAEZZ1</t>
  </si>
  <si>
    <t>III</t>
  </si>
  <si>
    <t>BỘ RELAY AN TOÀN</t>
  </si>
  <si>
    <t>1099971 Bộ điều khiển tiếp điểm an toàn RLY3-OSSD400</t>
  </si>
  <si>
    <t>RLY3-OSSD400</t>
  </si>
  <si>
    <t>1094461 Cảm biến quét laser Lidar 2D MICS3-CBAZ90IZ1P01
+ Bản Pro, Ethernet
+ Góc quét 275 độ 
+ Độ phân giải 0.1 độ.
+ Khoảng cách làm việc tối đa vùng bảo vệ : 9m.
+ Khoảng cách làm việc tối đa vùng cảnh báo : 64m.
+ Số trường cài đặt : 128
+ Thời gian phản hồi &gt;= 115ms.</t>
  </si>
  <si>
    <t>1094457 Cảm biến quét laser Lidar 2D Model MICS3-ABAZ90IZ1P01
+ Bản Core, Ethenet
+ Góc quét 275 độ 
+ Độ phân giải 0.1 độ.
+ Khoảng cách làm việc tối đa vùng bảo vệ : 9m.
+ Khoảng cách làm việc tối đa vùng cảnh báo : 64m.
+ Số trường cài đặt : 8
+ Thời gian phản hồi &gt;= 115ms</t>
  </si>
  <si>
    <t>NANS3-AAAZ30AN1</t>
  </si>
  <si>
    <t>TIM320-0131000S02</t>
  </si>
  <si>
    <t>1069933 Thiết bị quét laser scanner 2D, model: TIM320-0131000S02</t>
  </si>
  <si>
    <t>.</t>
  </si>
  <si>
    <t xml:space="preserve">Điện thoại: </t>
  </si>
  <si>
    <t xml:space="preserve">Người nhận: </t>
  </si>
  <si>
    <t xml:space="preserve">Kính gửi: </t>
  </si>
  <si>
    <t>Điện thoại:</t>
  </si>
  <si>
    <t>Kính gửi:</t>
  </si>
  <si>
    <t>REF-DG</t>
  </si>
  <si>
    <t>5320565 Phụ kiện cảm biến, miếng phản quang kích thước 749,3* 914 model REF-DG</t>
  </si>
  <si>
    <t>PHỤ KIỆN GƯƠNG PHẢN XẠ</t>
  </si>
  <si>
    <t>IV</t>
  </si>
  <si>
    <t>MICS3-ABAZ40IZ1P01</t>
  </si>
  <si>
    <t>1082015 Cảm biến quét laser Lidar 2D Model MICS3-ABAZ40IZ1P01
+ Bản Core, Ethenet
+ Góc quét 275 độ 
+ Độ phân giải 0.39 độ.
+ Khoảng cách làm việc tối đa vùng bảo vệ : 4m.
+ Khoảng cách làm việc tối đa vùng cảnh báo : 40m.
+ Số trường cài đặt : 8
+ Thời gian phản hồi &gt;= 95ms</t>
  </si>
  <si>
    <t>1100334 Cảm biến quét laser Lidar 2D Model NANS3-CAAZ30AN1
+ Bản PRO
+ Góc quét 275 độ 
+ Độ phân giải 0.17 độ.
+ Thời gian phản hồi: &gt;= 70ms
+ Khoảng cách làm việc 10m.
+ Khoảng cách làm việc vùng bảo vệ 3m.
+ Khoảng cách làm việc tối đa =&lt;40m
+ Số trường cài đặt : 128</t>
  </si>
  <si>
    <t>1100333 Cảm biến quét laser Lidar 2D NANS3-AAAZ30AN1
+ Bản CORE
+ Góc quét 275 độ 
+ Độ phân giải 0.17 độ.
+ Thời gian phản hồi: &gt;= 70ms
+ Khoảng cách làm việc 10m.
+ Khoảng cách làm việc vùng bảo vệ 3m.
+ Khoảng cách làm việc tối đa =&lt;40m
+ Số trường cài đặt : 8</t>
  </si>
  <si>
    <t>MICS3-ABAZ55IZ1P01</t>
  </si>
  <si>
    <t>1082016 Cảm biến quét laser Lidar 2D Model MICS3-ABAZ55IZ1P01
+ Bản Core, Ethenet
+ Góc quét 275 độ 
+ Độ phân giải 0.39 độ.
+ Khoảng cách làm việc tối đa vùng bảo vệ : 5.5m.
+ Khoảng cách làm việc tối đa vùng cảnh báo : 40m.
+ Số trường cài đặt : 8
+ Thời gian phản hồi &gt;= 95ms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</si>
</sst>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_(* #,##0.00_);_(* \(#,##0.00\);_(* \-??_);_(@_)"/>
    <numFmt numFmtId="169" formatCode="_(* #,##0_);_(* \(#,##0\);_(* \-??_);_(@_)"/>
    <numFmt numFmtId="170" formatCode="0.0%"/>
    <numFmt numFmtId="171" formatCode="_-&quot;$&quot;* #,##0_-;\-&quot;$&quot;* #,##0_-;_-&quot;$&quot;* &quot;-&quot;_-;_-@_-"/>
    <numFmt numFmtId="172" formatCode="&quot;\&quot;#,##0.00;[Red]&quot;\&quot;&quot;\&quot;&quot;\&quot;&quot;\&quot;&quot;\&quot;&quot;\&quot;\-#,##0.00"/>
    <numFmt numFmtId="173" formatCode="_(&quot;$&quot;\ * #,##0.00_);_(&quot;$&quot;\ * \(#,##0.00\);_(&quot;$&quot;\ * &quot;-&quot;??_);_(@_)"/>
    <numFmt numFmtId="174" formatCode="&quot;\&quot;#,##0;[Red]&quot;\&quot;&quot;\&quot;\-#,##0"/>
    <numFmt numFmtId="175" formatCode="_(&quot;$&quot;* #,##0.0000_);_(&quot;$&quot;* \(#,##0.0000\);_(&quot;$&quot;* &quot;-&quot;??_);_(@_)"/>
    <numFmt numFmtId="176" formatCode="_ * #,##0_ ;_ * \-#,##0_ ;_ * &quot;-&quot;_ ;_ @_ "/>
    <numFmt numFmtId="177" formatCode="_-* #,##0_-;\-* #,##0_-;_-* &quot;-&quot;_-;_-@_-"/>
    <numFmt numFmtId="178" formatCode="_-* #,##0.00_-;\-* #,##0.00_-;_-* &quot;-&quot;??_-;_-@_-"/>
    <numFmt numFmtId="179" formatCode="_-* #,##0.00\ _F_-;\-* #,##0.00\ _F_-;_-* &quot;-&quot;??\ _F_-;_-@_-"/>
    <numFmt numFmtId="180" formatCode="_(&quot;$&quot;\ * #,##0_);_(&quot;$&quot;\ * \(#,##0\);_(&quot;$&quot;\ * &quot;-&quot;_);_(@_)"/>
    <numFmt numFmtId="181" formatCode="_-* #,##0\ &quot;F&quot;_-;\-* #,##0\ &quot;F&quot;_-;_-* &quot;-&quot;\ &quot;F&quot;_-;_-@_-"/>
    <numFmt numFmtId="182" formatCode="_-* #,##0\ _F_-;\-* #,##0\ _F_-;_-* &quot;-&quot;\ _F_-;_-@_-"/>
    <numFmt numFmtId="183" formatCode="_ * #,##0.00_)\ &quot;F&quot;_ ;_ * \(#,##0.00\)\ &quot;F&quot;_ ;_ * &quot;-&quot;??_)\ &quot;F&quot;_ ;_ @_ "/>
    <numFmt numFmtId="184" formatCode="&quot;SFr.&quot;\ #,##0.00;&quot;SFr.&quot;\ \-#,##0.00"/>
    <numFmt numFmtId="185" formatCode="0.0"/>
    <numFmt numFmtId="186" formatCode="&quot;SFr.&quot;\ #,##0.00;[Red]&quot;SFr.&quot;\ \-#,##0.00"/>
    <numFmt numFmtId="187" formatCode="0&quot; mA &quot;"/>
    <numFmt numFmtId="188" formatCode="0.0#&quot; Amps &quot;"/>
    <numFmt numFmtId="189" formatCode="_ * #,##0.00_)\ _$_ ;_ * \(#,##0.00\)\ _$_ ;_ * &quot;-&quot;??_)\ _$_ ;_ @_ "/>
    <numFmt numFmtId="190" formatCode="0.000"/>
    <numFmt numFmtId="191" formatCode="_ * #,##0.00_ ;_ * \-#,##0.00_ ;_ * &quot;-&quot;??_ ;_ @_ "/>
    <numFmt numFmtId="192" formatCode="_-* #,##0.00\ &quot;F&quot;_-;\-* #,##0.00\ &quot;F&quot;_-;_-* &quot;-&quot;??\ &quot;F&quot;_-;_-@_-"/>
    <numFmt numFmtId="193" formatCode="&quot;CR &quot;0"/>
    <numFmt numFmtId="194" formatCode="_(\$* #,##0.00_);_(\$* \(#,##0.00\);_(\$* \-??_);_(@_)"/>
    <numFmt numFmtId="195" formatCode="\$#,##0\ ;\(\$#,##0\)"/>
    <numFmt numFmtId="196" formatCode="_(* #,##0.000_);_(* \(#,##0.000\);_(* &quot;-&quot;??_);_(@_)"/>
    <numFmt numFmtId="197" formatCode="_(* #,##0.0000_);_(* \(#,##0.0000\);_(* &quot;-&quot;??_);_(@_)"/>
    <numFmt numFmtId="198" formatCode="0.0#&quot; l/s &quot;"/>
    <numFmt numFmtId="199" formatCode="_(* #,##0.000000_);_(* \(#,##0.000000\);_(* &quot;-&quot;??_);_(@_)"/>
    <numFmt numFmtId="200" formatCode="0.0#&quot; kPa &quot;"/>
    <numFmt numFmtId="201" formatCode="0.0#&quot; kW &quot;"/>
    <numFmt numFmtId="202" formatCode="0.0#&quot; m &quot;"/>
    <numFmt numFmtId="203" formatCode="0&quot; m² &quot;"/>
    <numFmt numFmtId="204" formatCode="0.0#&quot; m² &quot;"/>
    <numFmt numFmtId="205" formatCode="&quot;MS &quot;0"/>
    <numFmt numFmtId="206" formatCode="&quot;MCP &quot;00"/>
    <numFmt numFmtId="207" formatCode="0&quot; mm &quot;"/>
    <numFmt numFmtId="208" formatCode="0.0&quot; mm &quot;"/>
    <numFmt numFmtId="209" formatCode="0&quot; mm² &quot;"/>
    <numFmt numFmtId="210" formatCode="0.00_)"/>
    <numFmt numFmtId="211" formatCode="&quot;OL &quot;0"/>
    <numFmt numFmtId="212" formatCode="&quot;R &quot;0"/>
    <numFmt numFmtId="213" formatCode="#,##0.00\ &quot;F&quot;;[Red]\-#,##0.00\ &quot;F&quot;"/>
    <numFmt numFmtId="214" formatCode="&quot;RT &quot;0"/>
    <numFmt numFmtId="215" formatCode="#,##0\ &quot;F&quot;;[Red]\-#,##0\ &quot;F&quot;"/>
    <numFmt numFmtId="216" formatCode="#,##0.00\ &quot;F&quot;;\-#,##0.00\ &quot;F&quot;"/>
    <numFmt numFmtId="217" formatCode="&quot;\&quot;#,##0.00;[Red]&quot;\&quot;\-#,##0.00"/>
    <numFmt numFmtId="218" formatCode="&quot;\&quot;#,##0;[Red]&quot;\&quot;\-#,##0"/>
    <numFmt numFmtId="219" formatCode="&quot;$&quot;#,##0;[Red]\-&quot;$&quot;#,##0"/>
    <numFmt numFmtId="220" formatCode="_-&quot;$&quot;* #,##0.00_-;\-&quot;$&quot;* #,##0.00_-;_-&quot;$&quot;* &quot;-&quot;??_-;_-@_-"/>
  </numFmts>
  <fonts count="76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0"/>
      <name val=".VnArial"/>
      <family val="2"/>
    </font>
    <font>
      <sz val="10"/>
      <name val="VNI-Times"/>
    </font>
    <font>
      <sz val="12"/>
      <name val="????"/>
    </font>
    <font>
      <sz val="11"/>
      <name val="??"/>
      <family val="3"/>
    </font>
    <font>
      <sz val="12"/>
      <name val="Courier"/>
      <family val="3"/>
    </font>
    <font>
      <sz val="12"/>
      <name val="???"/>
      <family val="1"/>
    </font>
    <font>
      <b/>
      <u/>
      <sz val="14"/>
      <color indexed="8"/>
      <name val=".VnBook-AntiquaH"/>
      <family val="2"/>
    </font>
    <font>
      <sz val="12"/>
      <name val="¹ÙÅÁÃ¼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</font>
    <font>
      <sz val="11"/>
      <color indexed="20"/>
      <name val="Calibri"/>
      <family val="2"/>
    </font>
    <font>
      <sz val="11"/>
      <name val="µ¸¿ò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VNI-Aptima"/>
    </font>
    <font>
      <b/>
      <sz val="12"/>
      <color indexed="8"/>
      <name val="VNI-Times"/>
    </font>
    <font>
      <sz val="10"/>
      <name val="Helv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8"/>
      <name val="Cambria"/>
      <family val="1"/>
    </font>
    <font>
      <sz val="13"/>
      <name val=".VnTime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14"/>
      <name val=".VnArial"/>
      <family val="2"/>
    </font>
    <font>
      <sz val="10"/>
      <name val=" "/>
      <family val="1"/>
    </font>
    <font>
      <sz val="12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0"/>
      <name val="굴림체"/>
      <family val="3"/>
    </font>
    <font>
      <sz val="9"/>
      <name val="Arial"/>
      <family val="2"/>
    </font>
    <font>
      <b/>
      <sz val="12"/>
      <color theme="1"/>
      <name val="Times New Roman"/>
      <family val="1"/>
    </font>
    <font>
      <sz val="12.5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5"/>
      <name val="Times New Roman"/>
      <family val="1"/>
    </font>
    <font>
      <b/>
      <sz val="28"/>
      <name val="Times New Roman"/>
      <family val="1"/>
    </font>
    <font>
      <sz val="12.5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5"/>
      <color indexed="30"/>
      <name val="Times New Roman"/>
      <family val="1"/>
    </font>
    <font>
      <sz val="12"/>
      <color indexed="30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2"/>
      <name val="Cambria"/>
      <family val="1"/>
      <scheme val="major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25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57">
    <xf numFmtId="0" fontId="0" fillId="0" borderId="0"/>
    <xf numFmtId="168" fontId="3" fillId="0" borderId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3" fillId="0" borderId="0" applyFont="0" applyFill="0" applyBorder="0" applyAlignment="0" applyProtection="0"/>
    <xf numFmtId="171" fontId="5" fillId="0" borderId="0" applyFont="0" applyFill="0" applyBorder="0" applyAlignment="0" applyProtection="0"/>
    <xf numFmtId="9" fontId="4" fillId="0" borderId="0" applyFill="0" applyBorder="0" applyAlignment="0" applyProtection="0"/>
    <xf numFmtId="170" fontId="4" fillId="0" borderId="0" applyFill="0" applyBorder="0" applyAlignment="0" applyProtection="0"/>
    <xf numFmtId="10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2" fillId="3" borderId="0"/>
    <xf numFmtId="9" fontId="13" fillId="0" borderId="0" applyFont="0" applyFill="0" applyBorder="0" applyAlignment="0" applyProtection="0"/>
    <xf numFmtId="0" fontId="14" fillId="3" borderId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5" fillId="3" borderId="0"/>
    <xf numFmtId="0" fontId="16" fillId="0" borderId="0">
      <alignment wrapText="1"/>
    </xf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83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4" fillId="0" borderId="0" applyFill="0" applyBorder="0" applyAlignment="0" applyProtection="0"/>
    <xf numFmtId="188" fontId="4" fillId="0" borderId="0" applyFill="0" applyBorder="0" applyAlignment="0" applyProtection="0"/>
    <xf numFmtId="189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3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91" fontId="13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0" fillId="0" borderId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2" fillId="0" borderId="0"/>
    <xf numFmtId="192" fontId="7" fillId="0" borderId="0" applyFont="0" applyFill="0" applyBorder="0" applyAlignment="0" applyProtection="0"/>
    <xf numFmtId="1" fontId="23" fillId="0" borderId="5" applyBorder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168" fontId="4" fillId="0" borderId="0" applyFill="0" applyBorder="0" applyAlignment="0" applyProtection="0"/>
    <xf numFmtId="3" fontId="4" fillId="0" borderId="0" applyFont="0" applyFill="0" applyBorder="0" applyAlignment="0" applyProtection="0"/>
    <xf numFmtId="193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4" fontId="4" fillId="0" borderId="0" applyFill="0" applyBorder="0" applyAlignment="0" applyProtection="0"/>
    <xf numFmtId="19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168" fontId="4" fillId="0" borderId="0"/>
    <xf numFmtId="168" fontId="4" fillId="0" borderId="0"/>
    <xf numFmtId="198" fontId="4" fillId="0" borderId="0"/>
    <xf numFmtId="168" fontId="4" fillId="0" borderId="0"/>
    <xf numFmtId="0" fontId="4" fillId="0" borderId="0"/>
    <xf numFmtId="0" fontId="25" fillId="0" borderId="0" applyFill="0" applyBorder="0" applyAlignment="0" applyProtection="0"/>
    <xf numFmtId="2" fontId="4" fillId="0" borderId="0" applyFont="0" applyFill="0" applyBorder="0" applyAlignment="0" applyProtection="0"/>
    <xf numFmtId="0" fontId="4" fillId="0" borderId="0" applyFill="0" applyBorder="0" applyProtection="0">
      <alignment vertical="center" wrapText="1"/>
    </xf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38" fontId="27" fillId="3" borderId="0" applyNumberFormat="0" applyBorder="0" applyAlignment="0" applyProtection="0"/>
    <xf numFmtId="0" fontId="28" fillId="0" borderId="0" applyNumberFormat="0" applyFont="0" applyBorder="0" applyAlignment="0">
      <alignment horizontal="left" vertical="center"/>
    </xf>
    <xf numFmtId="0" fontId="29" fillId="0" borderId="0">
      <alignment horizontal="left"/>
    </xf>
    <xf numFmtId="0" fontId="30" fillId="0" borderId="6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5" fillId="0" borderId="0">
      <protection locked="0"/>
    </xf>
    <xf numFmtId="199" fontId="5" fillId="0" borderId="0">
      <protection locked="0"/>
    </xf>
    <xf numFmtId="165" fontId="7" fillId="0" borderId="0" applyFont="0" applyFill="0" applyBorder="0" applyAlignment="0" applyProtection="0"/>
    <xf numFmtId="10" fontId="27" fillId="23" borderId="3" applyNumberFormat="0" applyBorder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200" fontId="4" fillId="0" borderId="0" applyFill="0" applyBorder="0" applyAlignment="0" applyProtection="0"/>
    <xf numFmtId="201" fontId="4" fillId="0" borderId="0" applyFill="0" applyBorder="0" applyAlignment="0" applyProtection="0"/>
    <xf numFmtId="198" fontId="4" fillId="0" borderId="0" applyFill="0" applyBorder="0" applyAlignment="0" applyProtection="0"/>
    <xf numFmtId="0" fontId="35" fillId="0" borderId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202" fontId="4" fillId="0" borderId="0" applyFill="0" applyBorder="0" applyAlignment="0" applyProtection="0"/>
    <xf numFmtId="203" fontId="4" fillId="0" borderId="0" applyFill="0" applyBorder="0" applyAlignment="0" applyProtection="0"/>
    <xf numFmtId="204" fontId="4" fillId="0" borderId="0" applyFill="0" applyBorder="0" applyAlignment="0" applyProtection="0"/>
    <xf numFmtId="205" fontId="4" fillId="0" borderId="0" applyFill="0" applyBorder="0" applyAlignment="0" applyProtection="0"/>
    <xf numFmtId="206" fontId="4" fillId="0" borderId="0" applyFill="0" applyBorder="0" applyAlignment="0" applyProtection="0"/>
    <xf numFmtId="207" fontId="4" fillId="0" borderId="0" applyFill="0" applyBorder="0" applyAlignment="0" applyProtection="0"/>
    <xf numFmtId="208" fontId="4" fillId="0" borderId="0" applyFill="0" applyBorder="0" applyAlignment="0" applyProtection="0"/>
    <xf numFmtId="209" fontId="4" fillId="0" borderId="0" applyFill="0" applyBorder="0" applyAlignment="0" applyProtection="0"/>
    <xf numFmtId="0" fontId="37" fillId="0" borderId="11"/>
    <xf numFmtId="0" fontId="38" fillId="0" borderId="0" applyNumberFormat="0" applyFont="0" applyFill="0" applyAlignment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0" borderId="3" applyNumberFormat="0" applyFont="0" applyFill="0" applyBorder="0" applyAlignment="0">
      <alignment horizontal="center"/>
    </xf>
    <xf numFmtId="210" fontId="41" fillId="0" borderId="0"/>
    <xf numFmtId="0" fontId="4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0" borderId="0" applyFont="0" applyFill="0" applyBorder="0" applyAlignment="0" applyProtection="0"/>
    <xf numFmtId="0" fontId="43" fillId="0" borderId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211" fontId="4" fillId="0" borderId="0" applyFill="0" applyBorder="0" applyAlignment="0" applyProtection="0"/>
    <xf numFmtId="10" fontId="4" fillId="0" borderId="0" applyFont="0" applyFill="0" applyBorder="0" applyAlignment="0" applyProtection="0"/>
    <xf numFmtId="212" fontId="4" fillId="0" borderId="0" applyFill="0" applyBorder="0" applyAlignment="0" applyProtection="0"/>
    <xf numFmtId="165" fontId="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" fillId="0" borderId="0"/>
    <xf numFmtId="164" fontId="7" fillId="0" borderId="0" applyFont="0" applyFill="0" applyBorder="0" applyAlignment="0" applyProtection="0"/>
    <xf numFmtId="0" fontId="25" fillId="0" borderId="0"/>
    <xf numFmtId="0" fontId="4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0" fontId="37" fillId="0" borderId="0"/>
    <xf numFmtId="213" fontId="46" fillId="0" borderId="1">
      <alignment horizontal="right" vertical="center"/>
    </xf>
    <xf numFmtId="0" fontId="4" fillId="0" borderId="0"/>
    <xf numFmtId="0" fontId="4" fillId="0" borderId="0"/>
    <xf numFmtId="181" fontId="46" fillId="0" borderId="1">
      <alignment horizontal="center"/>
    </xf>
    <xf numFmtId="214" fontId="4" fillId="0" borderId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215" fontId="46" fillId="0" borderId="0"/>
    <xf numFmtId="216" fontId="46" fillId="0" borderId="3"/>
    <xf numFmtId="0" fontId="49" fillId="0" borderId="0"/>
    <xf numFmtId="19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>
      <alignment vertical="center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17" fontId="42" fillId="0" borderId="0" applyFont="0" applyFill="0" applyBorder="0" applyAlignment="0" applyProtection="0"/>
    <xf numFmtId="218" fontId="42" fillId="0" borderId="0" applyFont="0" applyFill="0" applyBorder="0" applyAlignment="0" applyProtection="0"/>
    <xf numFmtId="0" fontId="55" fillId="0" borderId="0"/>
    <xf numFmtId="0" fontId="38" fillId="0" borderId="0"/>
    <xf numFmtId="177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56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</cellStyleXfs>
  <cellXfs count="103">
    <xf numFmtId="0" fontId="0" fillId="0" borderId="0" xfId="0"/>
    <xf numFmtId="0" fontId="57" fillId="2" borderId="0" xfId="0" applyFont="1" applyFill="1" applyBorder="1" applyAlignment="1">
      <alignment vertical="center"/>
    </xf>
    <xf numFmtId="0" fontId="52" fillId="2" borderId="0" xfId="0" applyFont="1" applyFill="1" applyAlignment="1">
      <alignment vertical="center"/>
    </xf>
    <xf numFmtId="0" fontId="52" fillId="2" borderId="0" xfId="0" applyFont="1" applyFill="1" applyAlignment="1">
      <alignment horizontal="center" vertical="center"/>
    </xf>
    <xf numFmtId="167" fontId="52" fillId="2" borderId="0" xfId="2" applyNumberFormat="1" applyFont="1" applyFill="1" applyAlignment="1">
      <alignment vertical="center"/>
    </xf>
    <xf numFmtId="169" fontId="58" fillId="2" borderId="0" xfId="1" applyNumberFormat="1" applyFont="1" applyFill="1" applyAlignment="1">
      <alignment vertical="center"/>
    </xf>
    <xf numFmtId="169" fontId="58" fillId="2" borderId="0" xfId="1" applyNumberFormat="1" applyFont="1" applyFill="1" applyBorder="1" applyAlignment="1">
      <alignment vertical="center"/>
    </xf>
    <xf numFmtId="169" fontId="59" fillId="2" borderId="0" xfId="1" applyNumberFormat="1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Alignment="1">
      <alignment vertical="center"/>
    </xf>
    <xf numFmtId="167" fontId="64" fillId="2" borderId="0" xfId="2" applyNumberFormat="1" applyFont="1" applyFill="1" applyBorder="1" applyAlignment="1">
      <alignment vertical="center"/>
    </xf>
    <xf numFmtId="167" fontId="65" fillId="2" borderId="0" xfId="2" applyNumberFormat="1" applyFont="1" applyFill="1" applyBorder="1" applyAlignment="1">
      <alignment vertical="center"/>
    </xf>
    <xf numFmtId="167" fontId="52" fillId="2" borderId="0" xfId="2" applyNumberFormat="1" applyFont="1" applyFill="1" applyBorder="1" applyAlignment="1">
      <alignment vertical="center"/>
    </xf>
    <xf numFmtId="167" fontId="68" fillId="2" borderId="0" xfId="2" applyNumberFormat="1" applyFont="1" applyFill="1" applyAlignment="1">
      <alignment horizontal="center" vertical="center"/>
    </xf>
    <xf numFmtId="167" fontId="69" fillId="2" borderId="0" xfId="2" applyNumberFormat="1" applyFont="1" applyFill="1" applyAlignment="1">
      <alignment vertical="center"/>
    </xf>
    <xf numFmtId="167" fontId="69" fillId="2" borderId="0" xfId="2" applyNumberFormat="1" applyFont="1" applyFill="1" applyAlignment="1">
      <alignment horizontal="left" vertical="center"/>
    </xf>
    <xf numFmtId="0" fontId="52" fillId="2" borderId="0" xfId="3" applyFont="1" applyFill="1" applyBorder="1" applyAlignment="1">
      <alignment vertical="center"/>
    </xf>
    <xf numFmtId="0" fontId="52" fillId="2" borderId="0" xfId="3" applyFont="1" applyFill="1" applyAlignment="1">
      <alignment vertical="center"/>
    </xf>
    <xf numFmtId="0" fontId="69" fillId="2" borderId="0" xfId="0" applyFont="1" applyFill="1" applyAlignment="1">
      <alignment vertical="center" wrapText="1"/>
    </xf>
    <xf numFmtId="169" fontId="59" fillId="2" borderId="0" xfId="1" applyNumberFormat="1" applyFont="1" applyFill="1" applyAlignment="1">
      <alignment vertical="center"/>
    </xf>
    <xf numFmtId="0" fontId="61" fillId="2" borderId="0" xfId="0" applyFont="1" applyFill="1" applyBorder="1" applyAlignment="1">
      <alignment horizontal="left" vertical="center"/>
    </xf>
    <xf numFmtId="0" fontId="57" fillId="2" borderId="0" xfId="0" applyFont="1" applyFill="1" applyBorder="1" applyAlignment="1">
      <alignment horizontal="left" vertical="center"/>
    </xf>
    <xf numFmtId="0" fontId="62" fillId="2" borderId="0" xfId="0" applyFont="1" applyFill="1" applyBorder="1" applyAlignment="1">
      <alignment horizontal="left" vertical="center"/>
    </xf>
    <xf numFmtId="167" fontId="66" fillId="2" borderId="0" xfId="2" applyNumberFormat="1" applyFont="1" applyFill="1" applyBorder="1" applyAlignment="1">
      <alignment horizontal="left" vertical="center"/>
    </xf>
    <xf numFmtId="0" fontId="71" fillId="2" borderId="0" xfId="0" applyFont="1" applyFill="1" applyBorder="1" applyAlignment="1">
      <alignment horizontal="left" vertical="center"/>
    </xf>
    <xf numFmtId="0" fontId="63" fillId="2" borderId="0" xfId="0" applyFont="1" applyFill="1" applyAlignment="1">
      <alignment horizontal="left" vertical="center"/>
    </xf>
    <xf numFmtId="169" fontId="58" fillId="2" borderId="0" xfId="1" applyNumberFormat="1" applyFont="1" applyFill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169" fontId="58" fillId="2" borderId="0" xfId="1" applyNumberFormat="1" applyFont="1" applyFill="1" applyAlignment="1">
      <alignment horizontal="center" vertical="center" wrapText="1"/>
    </xf>
    <xf numFmtId="167" fontId="52" fillId="2" borderId="0" xfId="2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left" vertical="center"/>
    </xf>
    <xf numFmtId="167" fontId="67" fillId="2" borderId="0" xfId="2" applyNumberFormat="1" applyFont="1" applyFill="1" applyBorder="1" applyAlignment="1">
      <alignment horizontal="left" vertical="center"/>
    </xf>
    <xf numFmtId="167" fontId="69" fillId="2" borderId="0" xfId="5" applyNumberFormat="1" applyFont="1" applyFill="1" applyAlignment="1">
      <alignment horizontal="left" vertical="center"/>
    </xf>
    <xf numFmtId="0" fontId="69" fillId="2" borderId="0" xfId="0" applyFont="1" applyFill="1" applyBorder="1" applyAlignment="1">
      <alignment horizontal="left" vertical="center"/>
    </xf>
    <xf numFmtId="167" fontId="68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 wrapText="1"/>
    </xf>
    <xf numFmtId="0" fontId="70" fillId="2" borderId="0" xfId="0" applyFont="1" applyFill="1" applyBorder="1" applyAlignment="1">
      <alignment vertical="center"/>
    </xf>
    <xf numFmtId="169" fontId="72" fillId="2" borderId="3" xfId="1" applyNumberFormat="1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center" vertical="center"/>
    </xf>
    <xf numFmtId="167" fontId="69" fillId="2" borderId="0" xfId="2" applyNumberFormat="1" applyFont="1" applyFill="1" applyBorder="1" applyAlignment="1">
      <alignment vertical="center"/>
    </xf>
    <xf numFmtId="167" fontId="73" fillId="24" borderId="3" xfId="1" applyNumberFormat="1" applyFont="1" applyFill="1" applyBorder="1" applyAlignment="1">
      <alignment horizontal="center" vertical="center" wrapText="1"/>
    </xf>
    <xf numFmtId="169" fontId="73" fillId="24" borderId="3" xfId="1" applyNumberFormat="1" applyFont="1" applyFill="1" applyBorder="1" applyAlignment="1">
      <alignment horizontal="center" vertical="center" wrapText="1"/>
    </xf>
    <xf numFmtId="167" fontId="52" fillId="2" borderId="3" xfId="1" applyNumberFormat="1" applyFont="1" applyFill="1" applyBorder="1" applyAlignment="1">
      <alignment vertical="center" wrapText="1"/>
    </xf>
    <xf numFmtId="167" fontId="52" fillId="2" borderId="3" xfId="1" applyNumberFormat="1" applyFont="1" applyFill="1" applyBorder="1" applyAlignment="1">
      <alignment horizontal="center" vertical="center" wrapText="1"/>
    </xf>
    <xf numFmtId="0" fontId="74" fillId="0" borderId="3" xfId="1947" applyFont="1" applyFill="1" applyBorder="1" applyAlignment="1">
      <alignment horizontal="center" vertical="center"/>
    </xf>
    <xf numFmtId="169" fontId="52" fillId="2" borderId="3" xfId="1" applyNumberFormat="1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 wrapText="1"/>
    </xf>
    <xf numFmtId="167" fontId="64" fillId="2" borderId="3" xfId="1" applyNumberFormat="1" applyFont="1" applyFill="1" applyBorder="1" applyAlignment="1" applyProtection="1">
      <alignment vertical="center"/>
    </xf>
    <xf numFmtId="169" fontId="64" fillId="2" borderId="3" xfId="1" applyNumberFormat="1" applyFont="1" applyFill="1" applyBorder="1" applyAlignment="1">
      <alignment vertical="center"/>
    </xf>
    <xf numFmtId="167" fontId="52" fillId="2" borderId="3" xfId="1" applyNumberFormat="1" applyFont="1" applyFill="1" applyBorder="1" applyAlignment="1">
      <alignment horizontal="left" vertical="center" wrapText="1"/>
    </xf>
    <xf numFmtId="0" fontId="52" fillId="2" borderId="0" xfId="0" applyFont="1" applyFill="1" applyAlignment="1">
      <alignment horizontal="left" vertical="center"/>
    </xf>
    <xf numFmtId="167" fontId="64" fillId="2" borderId="0" xfId="2" applyNumberFormat="1" applyFont="1" applyFill="1" applyBorder="1" applyAlignment="1">
      <alignment horizontal="right" vertical="center"/>
    </xf>
    <xf numFmtId="167" fontId="71" fillId="2" borderId="0" xfId="2" applyNumberFormat="1" applyFont="1" applyFill="1" applyBorder="1" applyAlignment="1">
      <alignment horizontal="center" vertical="center"/>
    </xf>
    <xf numFmtId="169" fontId="58" fillId="2" borderId="0" xfId="1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74" fillId="0" borderId="3" xfId="0" applyFont="1" applyBorder="1" applyAlignment="1">
      <alignment horizontal="center" vertical="center"/>
    </xf>
    <xf numFmtId="0" fontId="69" fillId="2" borderId="0" xfId="0" applyFont="1" applyFill="1" applyAlignment="1">
      <alignment horizontal="left" vertical="center"/>
    </xf>
    <xf numFmtId="169" fontId="3" fillId="2" borderId="0" xfId="1" applyNumberFormat="1" applyFill="1" applyBorder="1" applyAlignment="1">
      <alignment vertical="center"/>
    </xf>
    <xf numFmtId="169" fontId="3" fillId="2" borderId="0" xfId="1" applyNumberFormat="1" applyFill="1" applyAlignment="1">
      <alignment vertical="center"/>
    </xf>
    <xf numFmtId="167" fontId="63" fillId="2" borderId="0" xfId="0" applyNumberFormat="1" applyFont="1" applyFill="1" applyAlignment="1">
      <alignment vertical="center"/>
    </xf>
    <xf numFmtId="167" fontId="57" fillId="25" borderId="3" xfId="1" applyNumberFormat="1" applyFont="1" applyFill="1" applyBorder="1" applyAlignment="1">
      <alignment horizontal="center" vertical="center" wrapText="1"/>
    </xf>
    <xf numFmtId="0" fontId="74" fillId="25" borderId="3" xfId="0" applyFont="1" applyFill="1" applyBorder="1" applyAlignment="1">
      <alignment horizontal="center" vertical="center"/>
    </xf>
    <xf numFmtId="167" fontId="64" fillId="25" borderId="3" xfId="1" applyNumberFormat="1" applyFont="1" applyFill="1" applyBorder="1" applyAlignment="1">
      <alignment vertical="center" wrapText="1"/>
    </xf>
    <xf numFmtId="169" fontId="57" fillId="25" borderId="3" xfId="1" applyNumberFormat="1" applyFont="1" applyFill="1" applyBorder="1" applyAlignment="1">
      <alignment horizontal="center" vertical="center" wrapText="1"/>
    </xf>
    <xf numFmtId="169" fontId="64" fillId="25" borderId="3" xfId="1" applyNumberFormat="1" applyFont="1" applyFill="1" applyBorder="1" applyAlignment="1">
      <alignment horizontal="center" vertical="center" wrapText="1"/>
    </xf>
    <xf numFmtId="167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169" fontId="58" fillId="2" borderId="0" xfId="1" applyNumberFormat="1" applyFont="1" applyFill="1" applyBorder="1" applyAlignment="1">
      <alignment horizontal="center" vertical="center"/>
    </xf>
    <xf numFmtId="167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169" fontId="58" fillId="2" borderId="0" xfId="1" applyNumberFormat="1" applyFont="1" applyFill="1" applyBorder="1" applyAlignment="1">
      <alignment horizontal="center" vertical="center"/>
    </xf>
    <xf numFmtId="0" fontId="52" fillId="2" borderId="3" xfId="1" applyNumberFormat="1" applyFont="1" applyFill="1" applyBorder="1" applyAlignment="1">
      <alignment horizontal="left" vertical="center" wrapText="1"/>
    </xf>
    <xf numFmtId="169" fontId="58" fillId="2" borderId="0" xfId="1" applyNumberFormat="1" applyFont="1" applyFill="1" applyBorder="1" applyAlignment="1">
      <alignment horizontal="center" vertical="center"/>
    </xf>
    <xf numFmtId="167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169" fontId="58" fillId="2" borderId="0" xfId="1" applyNumberFormat="1" applyFont="1" applyFill="1" applyBorder="1" applyAlignment="1">
      <alignment horizontal="center" vertical="center"/>
    </xf>
    <xf numFmtId="167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64" fillId="2" borderId="1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167" fontId="57" fillId="25" borderId="1" xfId="1" applyNumberFormat="1" applyFont="1" applyFill="1" applyBorder="1" applyAlignment="1">
      <alignment horizontal="left" vertical="center" wrapText="1"/>
    </xf>
    <xf numFmtId="167" fontId="57" fillId="25" borderId="2" xfId="1" applyNumberFormat="1" applyFont="1" applyFill="1" applyBorder="1" applyAlignment="1">
      <alignment horizontal="left" vertical="center" wrapText="1"/>
    </xf>
    <xf numFmtId="167" fontId="57" fillId="25" borderId="15" xfId="1" applyNumberFormat="1" applyFont="1" applyFill="1" applyBorder="1" applyAlignment="1">
      <alignment horizontal="left" vertical="center" wrapText="1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60" fillId="2" borderId="0" xfId="0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left" vertical="center" wrapText="1"/>
    </xf>
    <xf numFmtId="167" fontId="64" fillId="25" borderId="1" xfId="1" applyNumberFormat="1" applyFont="1" applyFill="1" applyBorder="1" applyAlignment="1">
      <alignment horizontal="left" vertical="center" wrapText="1"/>
    </xf>
    <xf numFmtId="167" fontId="64" fillId="25" borderId="2" xfId="1" applyNumberFormat="1" applyFont="1" applyFill="1" applyBorder="1" applyAlignment="1">
      <alignment horizontal="left" vertical="center" wrapText="1"/>
    </xf>
    <xf numFmtId="167" fontId="64" fillId="25" borderId="15" xfId="1" applyNumberFormat="1" applyFont="1" applyFill="1" applyBorder="1" applyAlignment="1">
      <alignment horizontal="left" vertical="center" wrapText="1"/>
    </xf>
    <xf numFmtId="169" fontId="58" fillId="2" borderId="0" xfId="1" applyNumberFormat="1" applyFont="1" applyFill="1" applyAlignment="1">
      <alignment horizontal="left" vertical="center"/>
    </xf>
    <xf numFmtId="169" fontId="58" fillId="2" borderId="0" xfId="1" applyNumberFormat="1" applyFont="1" applyFill="1" applyBorder="1" applyAlignment="1">
      <alignment horizontal="center" vertical="center"/>
    </xf>
    <xf numFmtId="167" fontId="71" fillId="2" borderId="0" xfId="2" applyNumberFormat="1" applyFont="1" applyFill="1" applyBorder="1" applyAlignment="1">
      <alignment horizontal="center" vertical="center"/>
    </xf>
  </cellXfs>
  <cellStyles count="2257">
    <cellStyle name="_x0001_" xfId="6"/>
    <cellStyle name="%(0)" xfId="7"/>
    <cellStyle name="%(1)" xfId="8"/>
    <cellStyle name="%(2)" xfId="9"/>
    <cellStyle name="??" xfId="10"/>
    <cellStyle name="?? [0.00]_List-dwg" xfId="11"/>
    <cellStyle name="?? [0]" xfId="12"/>
    <cellStyle name="???? [0.00]_List-dwg" xfId="13"/>
    <cellStyle name="????_List-dwg" xfId="14"/>
    <cellStyle name="???[0]_Book1" xfId="15"/>
    <cellStyle name="???_???" xfId="16"/>
    <cellStyle name="??[0]_MATL COST ANALYSIS" xfId="17"/>
    <cellStyle name="??_ ??? ???? " xfId="18"/>
    <cellStyle name="_KT (2)" xfId="19"/>
    <cellStyle name="_KT (2)_1" xfId="20"/>
    <cellStyle name="_KT (2)_2" xfId="21"/>
    <cellStyle name="_KT (2)_2_TG-TH" xfId="22"/>
    <cellStyle name="_KT (2)_2_TG-TH_Book1" xfId="23"/>
    <cellStyle name="_KT (2)_2_TG-TH_Book1_1" xfId="24"/>
    <cellStyle name="_KT (2)_2_TG-TH_chi phi khac moi" xfId="25"/>
    <cellStyle name="_KT (2)_2_TG-TH_Tong du toan AQ" xfId="26"/>
    <cellStyle name="_KT (2)_2_TG-TH_Tong hop du toan TT3" xfId="27"/>
    <cellStyle name="_KT (2)_3" xfId="28"/>
    <cellStyle name="_KT (2)_3_TG-TH" xfId="29"/>
    <cellStyle name="_KT (2)_3_TG-TH_PERSONAL" xfId="30"/>
    <cellStyle name="_KT (2)_3_TG-TH_PERSONAL_Book1" xfId="31"/>
    <cellStyle name="_KT (2)_3_TG-TH_PERSONAL_Tong hop KHCB 2001" xfId="32"/>
    <cellStyle name="_KT (2)_4" xfId="33"/>
    <cellStyle name="_KT (2)_4_Book1" xfId="34"/>
    <cellStyle name="_KT (2)_4_Book1_1" xfId="35"/>
    <cellStyle name="_KT (2)_4_chi phi khac moi" xfId="36"/>
    <cellStyle name="_KT (2)_4_TG-TH" xfId="37"/>
    <cellStyle name="_KT (2)_4_Tong du toan AQ" xfId="38"/>
    <cellStyle name="_KT (2)_4_Tong hop du toan TT3" xfId="39"/>
    <cellStyle name="_KT (2)_5" xfId="40"/>
    <cellStyle name="_KT (2)_5_Book1" xfId="41"/>
    <cellStyle name="_KT (2)_5_Book1_1" xfId="42"/>
    <cellStyle name="_KT (2)_5_chi phi khac moi" xfId="43"/>
    <cellStyle name="_KT (2)_5_Tong du toan AQ" xfId="44"/>
    <cellStyle name="_KT (2)_5_Tong hop du toan TT3" xfId="45"/>
    <cellStyle name="_KT (2)_PERSONAL" xfId="46"/>
    <cellStyle name="_KT (2)_PERSONAL_Book1" xfId="47"/>
    <cellStyle name="_KT (2)_PERSONAL_Tong hop KHCB 2001" xfId="48"/>
    <cellStyle name="_KT (2)_TG-TH" xfId="49"/>
    <cellStyle name="_KT_TG" xfId="50"/>
    <cellStyle name="_KT_TG_1" xfId="51"/>
    <cellStyle name="_KT_TG_1_Book1" xfId="52"/>
    <cellStyle name="_KT_TG_1_Book1_1" xfId="53"/>
    <cellStyle name="_KT_TG_1_chi phi khac moi" xfId="54"/>
    <cellStyle name="_KT_TG_1_Tong du toan AQ" xfId="55"/>
    <cellStyle name="_KT_TG_1_Tong hop du toan TT3" xfId="56"/>
    <cellStyle name="_KT_TG_2" xfId="57"/>
    <cellStyle name="_KT_TG_2_Book1" xfId="58"/>
    <cellStyle name="_KT_TG_2_Book1_1" xfId="59"/>
    <cellStyle name="_KT_TG_2_chi phi khac moi" xfId="60"/>
    <cellStyle name="_KT_TG_2_Tong du toan AQ" xfId="61"/>
    <cellStyle name="_KT_TG_2_Tong hop du toan TT3" xfId="62"/>
    <cellStyle name="_KT_TG_3" xfId="63"/>
    <cellStyle name="_KT_TG_4" xfId="64"/>
    <cellStyle name="_PERSONAL" xfId="65"/>
    <cellStyle name="_PERSONAL_Book1" xfId="66"/>
    <cellStyle name="_PERSONAL_Tong hop KHCB 2001" xfId="67"/>
    <cellStyle name="_TG-TH" xfId="68"/>
    <cellStyle name="_TG-TH_1" xfId="69"/>
    <cellStyle name="_TG-TH_1_Book1" xfId="70"/>
    <cellStyle name="_TG-TH_1_Book1_1" xfId="71"/>
    <cellStyle name="_TG-TH_1_chi phi khac moi" xfId="72"/>
    <cellStyle name="_TG-TH_1_Tong du toan AQ" xfId="73"/>
    <cellStyle name="_TG-TH_1_Tong hop du toan TT3" xfId="74"/>
    <cellStyle name="_TG-TH_2" xfId="75"/>
    <cellStyle name="_TG-TH_2_Book1" xfId="76"/>
    <cellStyle name="_TG-TH_2_Book1_1" xfId="77"/>
    <cellStyle name="_TG-TH_2_chi phi khac moi" xfId="78"/>
    <cellStyle name="_TG-TH_2_Tong du toan AQ" xfId="79"/>
    <cellStyle name="_TG-TH_2_Tong hop du toan TT3" xfId="80"/>
    <cellStyle name="_TG-TH_3" xfId="81"/>
    <cellStyle name="_TG-TH_4" xfId="82"/>
    <cellStyle name="•W€_STDFOR" xfId="83"/>
    <cellStyle name="W_STDFOR" xfId="84"/>
    <cellStyle name="0,0_x000a__x000a_NA_x000a__x000a_" xfId="85"/>
    <cellStyle name="1" xfId="86"/>
    <cellStyle name="¹éºÐÀ²_±âÅ¸" xfId="87"/>
    <cellStyle name="2" xfId="88"/>
    <cellStyle name="20% - Accent1 10" xfId="89"/>
    <cellStyle name="20% - Accent1 10 2" xfId="90"/>
    <cellStyle name="20% - Accent1 11" xfId="91"/>
    <cellStyle name="20% - Accent1 11 2" xfId="92"/>
    <cellStyle name="20% - Accent1 12" xfId="93"/>
    <cellStyle name="20% - Accent1 12 2" xfId="94"/>
    <cellStyle name="20% - Accent1 13" xfId="95"/>
    <cellStyle name="20% - Accent1 13 2" xfId="96"/>
    <cellStyle name="20% - Accent1 14" xfId="97"/>
    <cellStyle name="20% - Accent1 14 2" xfId="98"/>
    <cellStyle name="20% - Accent1 15" xfId="99"/>
    <cellStyle name="20% - Accent1 15 2" xfId="100"/>
    <cellStyle name="20% - Accent1 16" xfId="101"/>
    <cellStyle name="20% - Accent1 16 2" xfId="102"/>
    <cellStyle name="20% - Accent1 17" xfId="103"/>
    <cellStyle name="20% - Accent1 17 2" xfId="104"/>
    <cellStyle name="20% - Accent1 18" xfId="105"/>
    <cellStyle name="20% - Accent1 18 2" xfId="106"/>
    <cellStyle name="20% - Accent1 19" xfId="107"/>
    <cellStyle name="20% - Accent1 19 2" xfId="108"/>
    <cellStyle name="20% - Accent1 2" xfId="109"/>
    <cellStyle name="20% - Accent1 2 2" xfId="110"/>
    <cellStyle name="20% - Accent1 20" xfId="111"/>
    <cellStyle name="20% - Accent1 20 2" xfId="112"/>
    <cellStyle name="20% - Accent1 21" xfId="113"/>
    <cellStyle name="20% - Accent1 21 2" xfId="114"/>
    <cellStyle name="20% - Accent1 22" xfId="115"/>
    <cellStyle name="20% - Accent1 22 2" xfId="116"/>
    <cellStyle name="20% - Accent1 23" xfId="117"/>
    <cellStyle name="20% - Accent1 24" xfId="118"/>
    <cellStyle name="20% - Accent1 25" xfId="119"/>
    <cellStyle name="20% - Accent1 26" xfId="120"/>
    <cellStyle name="20% - Accent1 27" xfId="121"/>
    <cellStyle name="20% - Accent1 28" xfId="122"/>
    <cellStyle name="20% - Accent1 29" xfId="123"/>
    <cellStyle name="20% - Accent1 3" xfId="124"/>
    <cellStyle name="20% - Accent1 3 2" xfId="125"/>
    <cellStyle name="20% - Accent1 30" xfId="126"/>
    <cellStyle name="20% - Accent1 31" xfId="127"/>
    <cellStyle name="20% - Accent1 32" xfId="128"/>
    <cellStyle name="20% - Accent1 33" xfId="129"/>
    <cellStyle name="20% - Accent1 34" xfId="130"/>
    <cellStyle name="20% - Accent1 35" xfId="131"/>
    <cellStyle name="20% - Accent1 36" xfId="132"/>
    <cellStyle name="20% - Accent1 37" xfId="133"/>
    <cellStyle name="20% - Accent1 38" xfId="134"/>
    <cellStyle name="20% - Accent1 39" xfId="135"/>
    <cellStyle name="20% - Accent1 4" xfId="136"/>
    <cellStyle name="20% - Accent1 4 2" xfId="137"/>
    <cellStyle name="20% - Accent1 40" xfId="138"/>
    <cellStyle name="20% - Accent1 41" xfId="139"/>
    <cellStyle name="20% - Accent1 5" xfId="140"/>
    <cellStyle name="20% - Accent1 5 2" xfId="141"/>
    <cellStyle name="20% - Accent1 6" xfId="142"/>
    <cellStyle name="20% - Accent1 6 2" xfId="143"/>
    <cellStyle name="20% - Accent1 7" xfId="144"/>
    <cellStyle name="20% - Accent1 7 2" xfId="145"/>
    <cellStyle name="20% - Accent1 8" xfId="146"/>
    <cellStyle name="20% - Accent1 8 2" xfId="147"/>
    <cellStyle name="20% - Accent1 9" xfId="148"/>
    <cellStyle name="20% - Accent1 9 2" xfId="149"/>
    <cellStyle name="20% - Accent2 10" xfId="150"/>
    <cellStyle name="20% - Accent2 10 2" xfId="151"/>
    <cellStyle name="20% - Accent2 11" xfId="152"/>
    <cellStyle name="20% - Accent2 11 2" xfId="153"/>
    <cellStyle name="20% - Accent2 12" xfId="154"/>
    <cellStyle name="20% - Accent2 12 2" xfId="155"/>
    <cellStyle name="20% - Accent2 13" xfId="156"/>
    <cellStyle name="20% - Accent2 13 2" xfId="157"/>
    <cellStyle name="20% - Accent2 14" xfId="158"/>
    <cellStyle name="20% - Accent2 14 2" xfId="159"/>
    <cellStyle name="20% - Accent2 15" xfId="160"/>
    <cellStyle name="20% - Accent2 15 2" xfId="161"/>
    <cellStyle name="20% - Accent2 16" xfId="162"/>
    <cellStyle name="20% - Accent2 16 2" xfId="163"/>
    <cellStyle name="20% - Accent2 17" xfId="164"/>
    <cellStyle name="20% - Accent2 17 2" xfId="165"/>
    <cellStyle name="20% - Accent2 18" xfId="166"/>
    <cellStyle name="20% - Accent2 18 2" xfId="167"/>
    <cellStyle name="20% - Accent2 19" xfId="168"/>
    <cellStyle name="20% - Accent2 19 2" xfId="169"/>
    <cellStyle name="20% - Accent2 2" xfId="170"/>
    <cellStyle name="20% - Accent2 2 2" xfId="171"/>
    <cellStyle name="20% - Accent2 20" xfId="172"/>
    <cellStyle name="20% - Accent2 20 2" xfId="173"/>
    <cellStyle name="20% - Accent2 21" xfId="174"/>
    <cellStyle name="20% - Accent2 21 2" xfId="175"/>
    <cellStyle name="20% - Accent2 22" xfId="176"/>
    <cellStyle name="20% - Accent2 22 2" xfId="177"/>
    <cellStyle name="20% - Accent2 23" xfId="178"/>
    <cellStyle name="20% - Accent2 24" xfId="179"/>
    <cellStyle name="20% - Accent2 25" xfId="180"/>
    <cellStyle name="20% - Accent2 26" xfId="181"/>
    <cellStyle name="20% - Accent2 27" xfId="182"/>
    <cellStyle name="20% - Accent2 28" xfId="183"/>
    <cellStyle name="20% - Accent2 29" xfId="184"/>
    <cellStyle name="20% - Accent2 3" xfId="185"/>
    <cellStyle name="20% - Accent2 3 2" xfId="186"/>
    <cellStyle name="20% - Accent2 30" xfId="187"/>
    <cellStyle name="20% - Accent2 31" xfId="188"/>
    <cellStyle name="20% - Accent2 32" xfId="189"/>
    <cellStyle name="20% - Accent2 33" xfId="190"/>
    <cellStyle name="20% - Accent2 34" xfId="191"/>
    <cellStyle name="20% - Accent2 35" xfId="192"/>
    <cellStyle name="20% - Accent2 36" xfId="193"/>
    <cellStyle name="20% - Accent2 37" xfId="194"/>
    <cellStyle name="20% - Accent2 38" xfId="195"/>
    <cellStyle name="20% - Accent2 39" xfId="196"/>
    <cellStyle name="20% - Accent2 4" xfId="197"/>
    <cellStyle name="20% - Accent2 4 2" xfId="198"/>
    <cellStyle name="20% - Accent2 40" xfId="199"/>
    <cellStyle name="20% - Accent2 41" xfId="200"/>
    <cellStyle name="20% - Accent2 5" xfId="201"/>
    <cellStyle name="20% - Accent2 5 2" xfId="202"/>
    <cellStyle name="20% - Accent2 6" xfId="203"/>
    <cellStyle name="20% - Accent2 6 2" xfId="204"/>
    <cellStyle name="20% - Accent2 7" xfId="205"/>
    <cellStyle name="20% - Accent2 7 2" xfId="206"/>
    <cellStyle name="20% - Accent2 8" xfId="207"/>
    <cellStyle name="20% - Accent2 8 2" xfId="208"/>
    <cellStyle name="20% - Accent2 9" xfId="209"/>
    <cellStyle name="20% - Accent2 9 2" xfId="210"/>
    <cellStyle name="20% - Accent3 10" xfId="211"/>
    <cellStyle name="20% - Accent3 10 2" xfId="212"/>
    <cellStyle name="20% - Accent3 11" xfId="213"/>
    <cellStyle name="20% - Accent3 11 2" xfId="214"/>
    <cellStyle name="20% - Accent3 12" xfId="215"/>
    <cellStyle name="20% - Accent3 12 2" xfId="216"/>
    <cellStyle name="20% - Accent3 13" xfId="217"/>
    <cellStyle name="20% - Accent3 13 2" xfId="218"/>
    <cellStyle name="20% - Accent3 14" xfId="219"/>
    <cellStyle name="20% - Accent3 14 2" xfId="220"/>
    <cellStyle name="20% - Accent3 15" xfId="221"/>
    <cellStyle name="20% - Accent3 15 2" xfId="222"/>
    <cellStyle name="20% - Accent3 16" xfId="223"/>
    <cellStyle name="20% - Accent3 16 2" xfId="224"/>
    <cellStyle name="20% - Accent3 17" xfId="225"/>
    <cellStyle name="20% - Accent3 17 2" xfId="226"/>
    <cellStyle name="20% - Accent3 18" xfId="227"/>
    <cellStyle name="20% - Accent3 18 2" xfId="228"/>
    <cellStyle name="20% - Accent3 19" xfId="229"/>
    <cellStyle name="20% - Accent3 19 2" xfId="230"/>
    <cellStyle name="20% - Accent3 2" xfId="231"/>
    <cellStyle name="20% - Accent3 2 2" xfId="232"/>
    <cellStyle name="20% - Accent3 20" xfId="233"/>
    <cellStyle name="20% - Accent3 20 2" xfId="234"/>
    <cellStyle name="20% - Accent3 21" xfId="235"/>
    <cellStyle name="20% - Accent3 21 2" xfId="236"/>
    <cellStyle name="20% - Accent3 22" xfId="237"/>
    <cellStyle name="20% - Accent3 22 2" xfId="238"/>
    <cellStyle name="20% - Accent3 23" xfId="239"/>
    <cellStyle name="20% - Accent3 24" xfId="240"/>
    <cellStyle name="20% - Accent3 25" xfId="241"/>
    <cellStyle name="20% - Accent3 26" xfId="242"/>
    <cellStyle name="20% - Accent3 27" xfId="243"/>
    <cellStyle name="20% - Accent3 28" xfId="244"/>
    <cellStyle name="20% - Accent3 29" xfId="245"/>
    <cellStyle name="20% - Accent3 3" xfId="246"/>
    <cellStyle name="20% - Accent3 3 2" xfId="247"/>
    <cellStyle name="20% - Accent3 30" xfId="248"/>
    <cellStyle name="20% - Accent3 31" xfId="249"/>
    <cellStyle name="20% - Accent3 32" xfId="250"/>
    <cellStyle name="20% - Accent3 33" xfId="251"/>
    <cellStyle name="20% - Accent3 34" xfId="252"/>
    <cellStyle name="20% - Accent3 35" xfId="253"/>
    <cellStyle name="20% - Accent3 36" xfId="254"/>
    <cellStyle name="20% - Accent3 37" xfId="255"/>
    <cellStyle name="20% - Accent3 38" xfId="256"/>
    <cellStyle name="20% - Accent3 39" xfId="257"/>
    <cellStyle name="20% - Accent3 4" xfId="258"/>
    <cellStyle name="20% - Accent3 4 2" xfId="259"/>
    <cellStyle name="20% - Accent3 40" xfId="260"/>
    <cellStyle name="20% - Accent3 41" xfId="261"/>
    <cellStyle name="20% - Accent3 5" xfId="262"/>
    <cellStyle name="20% - Accent3 5 2" xfId="263"/>
    <cellStyle name="20% - Accent3 6" xfId="264"/>
    <cellStyle name="20% - Accent3 6 2" xfId="265"/>
    <cellStyle name="20% - Accent3 7" xfId="266"/>
    <cellStyle name="20% - Accent3 7 2" xfId="267"/>
    <cellStyle name="20% - Accent3 8" xfId="268"/>
    <cellStyle name="20% - Accent3 8 2" xfId="269"/>
    <cellStyle name="20% - Accent3 9" xfId="270"/>
    <cellStyle name="20% - Accent3 9 2" xfId="271"/>
    <cellStyle name="20% - Accent4 10" xfId="272"/>
    <cellStyle name="20% - Accent4 10 2" xfId="273"/>
    <cellStyle name="20% - Accent4 11" xfId="274"/>
    <cellStyle name="20% - Accent4 11 2" xfId="275"/>
    <cellStyle name="20% - Accent4 12" xfId="276"/>
    <cellStyle name="20% - Accent4 12 2" xfId="277"/>
    <cellStyle name="20% - Accent4 13" xfId="278"/>
    <cellStyle name="20% - Accent4 13 2" xfId="279"/>
    <cellStyle name="20% - Accent4 14" xfId="280"/>
    <cellStyle name="20% - Accent4 14 2" xfId="281"/>
    <cellStyle name="20% - Accent4 15" xfId="282"/>
    <cellStyle name="20% - Accent4 15 2" xfId="283"/>
    <cellStyle name="20% - Accent4 16" xfId="284"/>
    <cellStyle name="20% - Accent4 16 2" xfId="285"/>
    <cellStyle name="20% - Accent4 17" xfId="286"/>
    <cellStyle name="20% - Accent4 17 2" xfId="287"/>
    <cellStyle name="20% - Accent4 18" xfId="288"/>
    <cellStyle name="20% - Accent4 18 2" xfId="289"/>
    <cellStyle name="20% - Accent4 19" xfId="290"/>
    <cellStyle name="20% - Accent4 19 2" xfId="291"/>
    <cellStyle name="20% - Accent4 2" xfId="292"/>
    <cellStyle name="20% - Accent4 2 2" xfId="293"/>
    <cellStyle name="20% - Accent4 2 3" xfId="294"/>
    <cellStyle name="20% - Accent4 2 4" xfId="295"/>
    <cellStyle name="20% - Accent4 2 5" xfId="296"/>
    <cellStyle name="20% - Accent4 2 6" xfId="297"/>
    <cellStyle name="20% - Accent4 2 7" xfId="298"/>
    <cellStyle name="20% - Accent4 2 8" xfId="299"/>
    <cellStyle name="20% - Accent4 2 9" xfId="300"/>
    <cellStyle name="20% - Accent4 2_Diamond_Island_zone_B_-_BOQ_for_tende-may lanh NON INVERTER" xfId="301"/>
    <cellStyle name="20% - Accent4 20" xfId="302"/>
    <cellStyle name="20% - Accent4 20 2" xfId="303"/>
    <cellStyle name="20% - Accent4 21" xfId="304"/>
    <cellStyle name="20% - Accent4 21 2" xfId="305"/>
    <cellStyle name="20% - Accent4 22" xfId="306"/>
    <cellStyle name="20% - Accent4 22 2" xfId="307"/>
    <cellStyle name="20% - Accent4 23" xfId="308"/>
    <cellStyle name="20% - Accent4 24" xfId="309"/>
    <cellStyle name="20% - Accent4 25" xfId="310"/>
    <cellStyle name="20% - Accent4 26" xfId="311"/>
    <cellStyle name="20% - Accent4 27" xfId="312"/>
    <cellStyle name="20% - Accent4 28" xfId="313"/>
    <cellStyle name="20% - Accent4 29" xfId="314"/>
    <cellStyle name="20% - Accent4 3" xfId="315"/>
    <cellStyle name="20% - Accent4 3 2" xfId="316"/>
    <cellStyle name="20% - Accent4 30" xfId="317"/>
    <cellStyle name="20% - Accent4 31" xfId="318"/>
    <cellStyle name="20% - Accent4 32" xfId="319"/>
    <cellStyle name="20% - Accent4 33" xfId="320"/>
    <cellStyle name="20% - Accent4 34" xfId="321"/>
    <cellStyle name="20% - Accent4 35" xfId="322"/>
    <cellStyle name="20% - Accent4 36" xfId="323"/>
    <cellStyle name="20% - Accent4 37" xfId="324"/>
    <cellStyle name="20% - Accent4 38" xfId="325"/>
    <cellStyle name="20% - Accent4 39" xfId="326"/>
    <cellStyle name="20% - Accent4 4" xfId="327"/>
    <cellStyle name="20% - Accent4 4 2" xfId="328"/>
    <cellStyle name="20% - Accent4 40" xfId="329"/>
    <cellStyle name="20% - Accent4 41" xfId="330"/>
    <cellStyle name="20% - Accent4 42" xfId="331"/>
    <cellStyle name="20% - Accent4 43" xfId="332"/>
    <cellStyle name="20% - Accent4 44" xfId="333"/>
    <cellStyle name="20% - Accent4 45" xfId="334"/>
    <cellStyle name="20% - Accent4 46" xfId="335"/>
    <cellStyle name="20% - Accent4 47" xfId="336"/>
    <cellStyle name="20% - Accent4 48" xfId="337"/>
    <cellStyle name="20% - Accent4 5" xfId="338"/>
    <cellStyle name="20% - Accent4 5 2" xfId="339"/>
    <cellStyle name="20% - Accent4 6" xfId="340"/>
    <cellStyle name="20% - Accent4 6 2" xfId="341"/>
    <cellStyle name="20% - Accent4 7" xfId="342"/>
    <cellStyle name="20% - Accent4 7 2" xfId="343"/>
    <cellStyle name="20% - Accent4 8" xfId="344"/>
    <cellStyle name="20% - Accent4 8 2" xfId="345"/>
    <cellStyle name="20% - Accent4 9" xfId="346"/>
    <cellStyle name="20% - Accent4 9 2" xfId="347"/>
    <cellStyle name="20% - Accent5 10" xfId="348"/>
    <cellStyle name="20% - Accent5 11" xfId="349"/>
    <cellStyle name="20% - Accent5 12" xfId="350"/>
    <cellStyle name="20% - Accent5 13" xfId="351"/>
    <cellStyle name="20% - Accent5 14" xfId="352"/>
    <cellStyle name="20% - Accent5 15" xfId="353"/>
    <cellStyle name="20% - Accent5 16" xfId="354"/>
    <cellStyle name="20% - Accent5 17" xfId="355"/>
    <cellStyle name="20% - Accent5 18" xfId="356"/>
    <cellStyle name="20% - Accent5 19" xfId="357"/>
    <cellStyle name="20% - Accent5 2" xfId="358"/>
    <cellStyle name="20% - Accent5 20" xfId="359"/>
    <cellStyle name="20% - Accent5 21" xfId="360"/>
    <cellStyle name="20% - Accent5 22" xfId="361"/>
    <cellStyle name="20% - Accent5 23" xfId="362"/>
    <cellStyle name="20% - Accent5 24" xfId="363"/>
    <cellStyle name="20% - Accent5 25" xfId="364"/>
    <cellStyle name="20% - Accent5 26" xfId="365"/>
    <cellStyle name="20% - Accent5 27" xfId="366"/>
    <cellStyle name="20% - Accent5 28" xfId="367"/>
    <cellStyle name="20% - Accent5 29" xfId="368"/>
    <cellStyle name="20% - Accent5 3" xfId="369"/>
    <cellStyle name="20% - Accent5 30" xfId="370"/>
    <cellStyle name="20% - Accent5 31" xfId="371"/>
    <cellStyle name="20% - Accent5 32" xfId="372"/>
    <cellStyle name="20% - Accent5 33" xfId="373"/>
    <cellStyle name="20% - Accent5 34" xfId="374"/>
    <cellStyle name="20% - Accent5 35" xfId="375"/>
    <cellStyle name="20% - Accent5 36" xfId="376"/>
    <cellStyle name="20% - Accent5 37" xfId="377"/>
    <cellStyle name="20% - Accent5 38" xfId="378"/>
    <cellStyle name="20% - Accent5 39" xfId="379"/>
    <cellStyle name="20% - Accent5 4" xfId="380"/>
    <cellStyle name="20% - Accent5 40" xfId="381"/>
    <cellStyle name="20% - Accent5 41" xfId="382"/>
    <cellStyle name="20% - Accent5 5" xfId="383"/>
    <cellStyle name="20% - Accent5 6" xfId="384"/>
    <cellStyle name="20% - Accent5 7" xfId="385"/>
    <cellStyle name="20% - Accent5 8" xfId="386"/>
    <cellStyle name="20% - Accent5 9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2 2" xfId="393"/>
    <cellStyle name="20% - Accent6 13" xfId="394"/>
    <cellStyle name="20% - Accent6 13 2" xfId="395"/>
    <cellStyle name="20% - Accent6 14" xfId="396"/>
    <cellStyle name="20% - Accent6 14 2" xfId="397"/>
    <cellStyle name="20% - Accent6 15" xfId="398"/>
    <cellStyle name="20% - Accent6 15 2" xfId="399"/>
    <cellStyle name="20% - Accent6 16" xfId="400"/>
    <cellStyle name="20% - Accent6 16 2" xfId="401"/>
    <cellStyle name="20% - Accent6 17" xfId="402"/>
    <cellStyle name="20% - Accent6 17 2" xfId="403"/>
    <cellStyle name="20% - Accent6 18" xfId="404"/>
    <cellStyle name="20% - Accent6 18 2" xfId="405"/>
    <cellStyle name="20% - Accent6 19" xfId="406"/>
    <cellStyle name="20% - Accent6 19 2" xfId="407"/>
    <cellStyle name="20% - Accent6 2" xfId="408"/>
    <cellStyle name="20% - Accent6 2 2" xfId="409"/>
    <cellStyle name="20% - Accent6 20" xfId="410"/>
    <cellStyle name="20% - Accent6 20 2" xfId="411"/>
    <cellStyle name="20% - Accent6 21" xfId="412"/>
    <cellStyle name="20% - Accent6 21 2" xfId="413"/>
    <cellStyle name="20% - Accent6 22" xfId="414"/>
    <cellStyle name="20% - Accent6 22 2" xfId="415"/>
    <cellStyle name="20% - Accent6 23" xfId="416"/>
    <cellStyle name="20% - Accent6 24" xfId="417"/>
    <cellStyle name="20% - Accent6 25" xfId="418"/>
    <cellStyle name="20% - Accent6 26" xfId="419"/>
    <cellStyle name="20% - Accent6 27" xfId="420"/>
    <cellStyle name="20% - Accent6 28" xfId="421"/>
    <cellStyle name="20% - Accent6 29" xfId="422"/>
    <cellStyle name="20% - Accent6 3" xfId="423"/>
    <cellStyle name="20% - Accent6 3 2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0" xfId="437"/>
    <cellStyle name="20% - Accent6 41" xfId="438"/>
    <cellStyle name="20% - Accent6 42" xfId="439"/>
    <cellStyle name="20% - Accent6 5" xfId="440"/>
    <cellStyle name="20% - Accent6 5 2" xfId="441"/>
    <cellStyle name="20% - Accent6 6" xfId="442"/>
    <cellStyle name="20% - Accent6 6 2" xfId="443"/>
    <cellStyle name="20% - Accent6 7" xfId="444"/>
    <cellStyle name="20% - Accent6 7 2" xfId="445"/>
    <cellStyle name="20% - Accent6 8" xfId="446"/>
    <cellStyle name="20% - Accent6 8 2" xfId="447"/>
    <cellStyle name="20% - Accent6 9" xfId="448"/>
    <cellStyle name="20% - Accent6 9 2" xfId="449"/>
    <cellStyle name="3" xfId="450"/>
    <cellStyle name="4" xfId="451"/>
    <cellStyle name="40% - Accent1 10" xfId="452"/>
    <cellStyle name="40% - Accent1 10 2" xfId="453"/>
    <cellStyle name="40% - Accent1 11" xfId="454"/>
    <cellStyle name="40% - Accent1 11 2" xfId="455"/>
    <cellStyle name="40% - Accent1 12" xfId="456"/>
    <cellStyle name="40% - Accent1 12 2" xfId="457"/>
    <cellStyle name="40% - Accent1 13" xfId="458"/>
    <cellStyle name="40% - Accent1 13 2" xfId="459"/>
    <cellStyle name="40% - Accent1 14" xfId="460"/>
    <cellStyle name="40% - Accent1 14 2" xfId="461"/>
    <cellStyle name="40% - Accent1 15" xfId="462"/>
    <cellStyle name="40% - Accent1 15 2" xfId="463"/>
    <cellStyle name="40% - Accent1 16" xfId="464"/>
    <cellStyle name="40% - Accent1 16 2" xfId="465"/>
    <cellStyle name="40% - Accent1 17" xfId="466"/>
    <cellStyle name="40% - Accent1 17 2" xfId="467"/>
    <cellStyle name="40% - Accent1 18" xfId="468"/>
    <cellStyle name="40% - Accent1 18 2" xfId="469"/>
    <cellStyle name="40% - Accent1 19" xfId="470"/>
    <cellStyle name="40% - Accent1 19 2" xfId="471"/>
    <cellStyle name="40% - Accent1 2" xfId="472"/>
    <cellStyle name="40% - Accent1 2 2" xfId="473"/>
    <cellStyle name="40% - Accent1 20" xfId="474"/>
    <cellStyle name="40% - Accent1 20 2" xfId="475"/>
    <cellStyle name="40% - Accent1 21" xfId="476"/>
    <cellStyle name="40% - Accent1 21 2" xfId="477"/>
    <cellStyle name="40% - Accent1 22" xfId="478"/>
    <cellStyle name="40% - Accent1 22 2" xfId="479"/>
    <cellStyle name="40% - Accent1 23" xfId="480"/>
    <cellStyle name="40% - Accent1 24" xfId="481"/>
    <cellStyle name="40% - Accent1 25" xfId="482"/>
    <cellStyle name="40% - Accent1 26" xfId="483"/>
    <cellStyle name="40% - Accent1 27" xfId="484"/>
    <cellStyle name="40% - Accent1 28" xfId="485"/>
    <cellStyle name="40% - Accent1 29" xfId="486"/>
    <cellStyle name="40% - Accent1 3" xfId="487"/>
    <cellStyle name="40% - Accent1 3 2" xfId="488"/>
    <cellStyle name="40% - Accent1 30" xfId="489"/>
    <cellStyle name="40% - Accent1 31" xfId="490"/>
    <cellStyle name="40% - Accent1 32" xfId="491"/>
    <cellStyle name="40% - Accent1 33" xfId="492"/>
    <cellStyle name="40% - Accent1 34" xfId="493"/>
    <cellStyle name="40% - Accent1 35" xfId="494"/>
    <cellStyle name="40% - Accent1 36" xfId="495"/>
    <cellStyle name="40% - Accent1 37" xfId="496"/>
    <cellStyle name="40% - Accent1 38" xfId="497"/>
    <cellStyle name="40% - Accent1 39" xfId="498"/>
    <cellStyle name="40% - Accent1 4" xfId="499"/>
    <cellStyle name="40% - Accent1 4 2" xfId="500"/>
    <cellStyle name="40% - Accent1 40" xfId="501"/>
    <cellStyle name="40% - Accent1 41" xfId="502"/>
    <cellStyle name="40% - Accent1 5" xfId="503"/>
    <cellStyle name="40% - Accent1 5 2" xfId="504"/>
    <cellStyle name="40% - Accent1 6" xfId="505"/>
    <cellStyle name="40% - Accent1 6 2" xfId="506"/>
    <cellStyle name="40% - Accent1 7" xfId="507"/>
    <cellStyle name="40% - Accent1 7 2" xfId="508"/>
    <cellStyle name="40% - Accent1 8" xfId="509"/>
    <cellStyle name="40% - Accent1 8 2" xfId="510"/>
    <cellStyle name="40% - Accent1 9" xfId="511"/>
    <cellStyle name="40% - Accent1 9 2" xfId="512"/>
    <cellStyle name="40% - Accent2 10" xfId="513"/>
    <cellStyle name="40% - Accent2 11" xfId="514"/>
    <cellStyle name="40% - Accent2 12" xfId="515"/>
    <cellStyle name="40% - Accent2 13" xfId="516"/>
    <cellStyle name="40% - Accent2 2" xfId="517"/>
    <cellStyle name="40% - Accent2 3" xfId="518"/>
    <cellStyle name="40% - Accent2 4" xfId="519"/>
    <cellStyle name="40% - Accent2 5" xfId="520"/>
    <cellStyle name="40% - Accent2 6" xfId="521"/>
    <cellStyle name="40% - Accent2 7" xfId="522"/>
    <cellStyle name="40% - Accent2 8" xfId="523"/>
    <cellStyle name="40% - Accent2 9" xfId="524"/>
    <cellStyle name="40% - Accent3 10" xfId="525"/>
    <cellStyle name="40% - Accent3 10 2" xfId="526"/>
    <cellStyle name="40% - Accent3 11" xfId="527"/>
    <cellStyle name="40% - Accent3 11 2" xfId="528"/>
    <cellStyle name="40% - Accent3 12" xfId="529"/>
    <cellStyle name="40% - Accent3 12 2" xfId="530"/>
    <cellStyle name="40% - Accent3 13" xfId="531"/>
    <cellStyle name="40% - Accent3 13 2" xfId="532"/>
    <cellStyle name="40% - Accent3 14" xfId="533"/>
    <cellStyle name="40% - Accent3 14 2" xfId="534"/>
    <cellStyle name="40% - Accent3 15" xfId="535"/>
    <cellStyle name="40% - Accent3 15 2" xfId="536"/>
    <cellStyle name="40% - Accent3 16" xfId="537"/>
    <cellStyle name="40% - Accent3 16 2" xfId="538"/>
    <cellStyle name="40% - Accent3 17" xfId="539"/>
    <cellStyle name="40% - Accent3 17 2" xfId="540"/>
    <cellStyle name="40% - Accent3 18" xfId="541"/>
    <cellStyle name="40% - Accent3 18 2" xfId="542"/>
    <cellStyle name="40% - Accent3 19" xfId="543"/>
    <cellStyle name="40% - Accent3 19 2" xfId="544"/>
    <cellStyle name="40% - Accent3 2" xfId="545"/>
    <cellStyle name="40% - Accent3 2 2" xfId="546"/>
    <cellStyle name="40% - Accent3 20" xfId="547"/>
    <cellStyle name="40% - Accent3 20 2" xfId="548"/>
    <cellStyle name="40% - Accent3 21" xfId="549"/>
    <cellStyle name="40% - Accent3 21 2" xfId="550"/>
    <cellStyle name="40% - Accent3 22" xfId="551"/>
    <cellStyle name="40% - Accent3 22 2" xfId="552"/>
    <cellStyle name="40% - Accent3 3" xfId="553"/>
    <cellStyle name="40% - Accent3 3 2" xfId="554"/>
    <cellStyle name="40% - Accent3 4" xfId="555"/>
    <cellStyle name="40% - Accent3 4 2" xfId="556"/>
    <cellStyle name="40% - Accent3 5" xfId="557"/>
    <cellStyle name="40% - Accent3 5 2" xfId="558"/>
    <cellStyle name="40% - Accent3 6" xfId="559"/>
    <cellStyle name="40% - Accent3 6 2" xfId="560"/>
    <cellStyle name="40% - Accent3 7" xfId="561"/>
    <cellStyle name="40% - Accent3 7 2" xfId="562"/>
    <cellStyle name="40% - Accent3 8" xfId="563"/>
    <cellStyle name="40% - Accent3 8 2" xfId="564"/>
    <cellStyle name="40% - Accent3 9" xfId="565"/>
    <cellStyle name="40% - Accent3 9 2" xfId="566"/>
    <cellStyle name="40% - Accent4 10" xfId="567"/>
    <cellStyle name="40% - Accent4 10 2" xfId="568"/>
    <cellStyle name="40% - Accent4 11" xfId="569"/>
    <cellStyle name="40% - Accent4 11 2" xfId="570"/>
    <cellStyle name="40% - Accent4 12" xfId="571"/>
    <cellStyle name="40% - Accent4 12 2" xfId="572"/>
    <cellStyle name="40% - Accent4 13" xfId="573"/>
    <cellStyle name="40% - Accent4 13 2" xfId="574"/>
    <cellStyle name="40% - Accent4 14" xfId="575"/>
    <cellStyle name="40% - Accent4 14 2" xfId="576"/>
    <cellStyle name="40% - Accent4 15" xfId="577"/>
    <cellStyle name="40% - Accent4 15 2" xfId="578"/>
    <cellStyle name="40% - Accent4 16" xfId="579"/>
    <cellStyle name="40% - Accent4 16 2" xfId="580"/>
    <cellStyle name="40% - Accent4 17" xfId="581"/>
    <cellStyle name="40% - Accent4 17 2" xfId="582"/>
    <cellStyle name="40% - Accent4 18" xfId="583"/>
    <cellStyle name="40% - Accent4 18 2" xfId="584"/>
    <cellStyle name="40% - Accent4 19" xfId="585"/>
    <cellStyle name="40% - Accent4 19 2" xfId="586"/>
    <cellStyle name="40% - Accent4 2" xfId="587"/>
    <cellStyle name="40% - Accent4 2 2" xfId="588"/>
    <cellStyle name="40% - Accent4 20" xfId="589"/>
    <cellStyle name="40% - Accent4 20 2" xfId="590"/>
    <cellStyle name="40% - Accent4 21" xfId="591"/>
    <cellStyle name="40% - Accent4 21 2" xfId="592"/>
    <cellStyle name="40% - Accent4 22" xfId="593"/>
    <cellStyle name="40% - Accent4 22 2" xfId="594"/>
    <cellStyle name="40% - Accent4 23" xfId="595"/>
    <cellStyle name="40% - Accent4 24" xfId="596"/>
    <cellStyle name="40% - Accent4 25" xfId="597"/>
    <cellStyle name="40% - Accent4 26" xfId="598"/>
    <cellStyle name="40% - Accent4 27" xfId="599"/>
    <cellStyle name="40% - Accent4 28" xfId="600"/>
    <cellStyle name="40% - Accent4 29" xfId="601"/>
    <cellStyle name="40% - Accent4 3" xfId="602"/>
    <cellStyle name="40% - Accent4 3 2" xfId="603"/>
    <cellStyle name="40% - Accent4 30" xfId="604"/>
    <cellStyle name="40% - Accent4 31" xfId="605"/>
    <cellStyle name="40% - Accent4 32" xfId="606"/>
    <cellStyle name="40% - Accent4 33" xfId="607"/>
    <cellStyle name="40% - Accent4 34" xfId="608"/>
    <cellStyle name="40% - Accent4 35" xfId="609"/>
    <cellStyle name="40% - Accent4 36" xfId="610"/>
    <cellStyle name="40% - Accent4 37" xfId="611"/>
    <cellStyle name="40% - Accent4 38" xfId="612"/>
    <cellStyle name="40% - Accent4 39" xfId="613"/>
    <cellStyle name="40% - Accent4 4" xfId="614"/>
    <cellStyle name="40% - Accent4 4 2" xfId="615"/>
    <cellStyle name="40% - Accent4 40" xfId="616"/>
    <cellStyle name="40% - Accent4 41" xfId="617"/>
    <cellStyle name="40% - Accent4 5" xfId="618"/>
    <cellStyle name="40% - Accent4 5 2" xfId="619"/>
    <cellStyle name="40% - Accent4 6" xfId="620"/>
    <cellStyle name="40% - Accent4 6 2" xfId="621"/>
    <cellStyle name="40% - Accent4 7" xfId="622"/>
    <cellStyle name="40% - Accent4 7 2" xfId="623"/>
    <cellStyle name="40% - Accent4 8" xfId="624"/>
    <cellStyle name="40% - Accent4 8 2" xfId="625"/>
    <cellStyle name="40% - Accent4 9" xfId="626"/>
    <cellStyle name="40% - Accent4 9 2" xfId="627"/>
    <cellStyle name="40% - Accent5 10" xfId="628"/>
    <cellStyle name="40% - Accent5 10 2" xfId="629"/>
    <cellStyle name="40% - Accent5 11" xfId="630"/>
    <cellStyle name="40% - Accent5 11 2" xfId="631"/>
    <cellStyle name="40% - Accent5 12" xfId="632"/>
    <cellStyle name="40% - Accent5 12 2" xfId="633"/>
    <cellStyle name="40% - Accent5 13" xfId="634"/>
    <cellStyle name="40% - Accent5 13 2" xfId="635"/>
    <cellStyle name="40% - Accent5 14" xfId="636"/>
    <cellStyle name="40% - Accent5 14 2" xfId="637"/>
    <cellStyle name="40% - Accent5 15" xfId="638"/>
    <cellStyle name="40% - Accent5 15 2" xfId="639"/>
    <cellStyle name="40% - Accent5 16" xfId="640"/>
    <cellStyle name="40% - Accent5 16 2" xfId="641"/>
    <cellStyle name="40% - Accent5 17" xfId="642"/>
    <cellStyle name="40% - Accent5 17 2" xfId="643"/>
    <cellStyle name="40% - Accent5 18" xfId="644"/>
    <cellStyle name="40% - Accent5 18 2" xfId="645"/>
    <cellStyle name="40% - Accent5 19" xfId="646"/>
    <cellStyle name="40% - Accent5 19 2" xfId="647"/>
    <cellStyle name="40% - Accent5 2" xfId="648"/>
    <cellStyle name="40% - Accent5 2 2" xfId="649"/>
    <cellStyle name="40% - Accent5 20" xfId="650"/>
    <cellStyle name="40% - Accent5 20 2" xfId="651"/>
    <cellStyle name="40% - Accent5 21" xfId="652"/>
    <cellStyle name="40% - Accent5 21 2" xfId="653"/>
    <cellStyle name="40% - Accent5 22" xfId="654"/>
    <cellStyle name="40% - Accent5 22 2" xfId="655"/>
    <cellStyle name="40% - Accent5 23" xfId="656"/>
    <cellStyle name="40% - Accent5 24" xfId="657"/>
    <cellStyle name="40% - Accent5 25" xfId="658"/>
    <cellStyle name="40% - Accent5 26" xfId="659"/>
    <cellStyle name="40% - Accent5 27" xfId="660"/>
    <cellStyle name="40% - Accent5 28" xfId="661"/>
    <cellStyle name="40% - Accent5 29" xfId="662"/>
    <cellStyle name="40% - Accent5 3" xfId="663"/>
    <cellStyle name="40% - Accent5 3 2" xfId="664"/>
    <cellStyle name="40% - Accent5 30" xfId="665"/>
    <cellStyle name="40% - Accent5 31" xfId="666"/>
    <cellStyle name="40% - Accent5 32" xfId="667"/>
    <cellStyle name="40% - Accent5 33" xfId="668"/>
    <cellStyle name="40% - Accent5 34" xfId="669"/>
    <cellStyle name="40% - Accent5 35" xfId="670"/>
    <cellStyle name="40% - Accent5 36" xfId="671"/>
    <cellStyle name="40% - Accent5 37" xfId="672"/>
    <cellStyle name="40% - Accent5 38" xfId="673"/>
    <cellStyle name="40% - Accent5 39" xfId="674"/>
    <cellStyle name="40% - Accent5 4" xfId="675"/>
    <cellStyle name="40% - Accent5 4 2" xfId="676"/>
    <cellStyle name="40% - Accent5 40" xfId="677"/>
    <cellStyle name="40% - Accent5 41" xfId="678"/>
    <cellStyle name="40% - Accent5 5" xfId="679"/>
    <cellStyle name="40% - Accent5 5 2" xfId="680"/>
    <cellStyle name="40% - Accent5 6" xfId="681"/>
    <cellStyle name="40% - Accent5 6 2" xfId="682"/>
    <cellStyle name="40% - Accent5 7" xfId="683"/>
    <cellStyle name="40% - Accent5 7 2" xfId="684"/>
    <cellStyle name="40% - Accent5 8" xfId="685"/>
    <cellStyle name="40% - Accent5 8 2" xfId="686"/>
    <cellStyle name="40% - Accent5 9" xfId="687"/>
    <cellStyle name="40% - Accent5 9 2" xfId="688"/>
    <cellStyle name="40% - Accent6 10" xfId="689"/>
    <cellStyle name="40% - Accent6 10 2" xfId="690"/>
    <cellStyle name="40% - Accent6 11" xfId="691"/>
    <cellStyle name="40% - Accent6 11 2" xfId="692"/>
    <cellStyle name="40% - Accent6 12" xfId="693"/>
    <cellStyle name="40% - Accent6 12 2" xfId="694"/>
    <cellStyle name="40% - Accent6 13" xfId="695"/>
    <cellStyle name="40% - Accent6 13 2" xfId="696"/>
    <cellStyle name="40% - Accent6 14" xfId="697"/>
    <cellStyle name="40% - Accent6 14 2" xfId="698"/>
    <cellStyle name="40% - Accent6 15" xfId="699"/>
    <cellStyle name="40% - Accent6 15 2" xfId="700"/>
    <cellStyle name="40% - Accent6 16" xfId="701"/>
    <cellStyle name="40% - Accent6 16 2" xfId="702"/>
    <cellStyle name="40% - Accent6 17" xfId="703"/>
    <cellStyle name="40% - Accent6 17 2" xfId="704"/>
    <cellStyle name="40% - Accent6 18" xfId="705"/>
    <cellStyle name="40% - Accent6 18 2" xfId="706"/>
    <cellStyle name="40% - Accent6 19" xfId="707"/>
    <cellStyle name="40% - Accent6 19 2" xfId="708"/>
    <cellStyle name="40% - Accent6 2" xfId="709"/>
    <cellStyle name="40% - Accent6 2 2" xfId="710"/>
    <cellStyle name="40% - Accent6 20" xfId="711"/>
    <cellStyle name="40% - Accent6 20 2" xfId="712"/>
    <cellStyle name="40% - Accent6 21" xfId="713"/>
    <cellStyle name="40% - Accent6 21 2" xfId="714"/>
    <cellStyle name="40% - Accent6 22" xfId="715"/>
    <cellStyle name="40% - Accent6 22 2" xfId="716"/>
    <cellStyle name="40% - Accent6 23" xfId="717"/>
    <cellStyle name="40% - Accent6 24" xfId="718"/>
    <cellStyle name="40% - Accent6 25" xfId="719"/>
    <cellStyle name="40% - Accent6 26" xfId="720"/>
    <cellStyle name="40% - Accent6 27" xfId="721"/>
    <cellStyle name="40% - Accent6 28" xfId="722"/>
    <cellStyle name="40% - Accent6 29" xfId="723"/>
    <cellStyle name="40% - Accent6 3" xfId="724"/>
    <cellStyle name="40% - Accent6 3 2" xfId="725"/>
    <cellStyle name="40% - Accent6 30" xfId="726"/>
    <cellStyle name="40% - Accent6 31" xfId="727"/>
    <cellStyle name="40% - Accent6 32" xfId="728"/>
    <cellStyle name="40% - Accent6 33" xfId="729"/>
    <cellStyle name="40% - Accent6 34" xfId="730"/>
    <cellStyle name="40% - Accent6 35" xfId="731"/>
    <cellStyle name="40% - Accent6 36" xfId="732"/>
    <cellStyle name="40% - Accent6 37" xfId="733"/>
    <cellStyle name="40% - Accent6 38" xfId="734"/>
    <cellStyle name="40% - Accent6 39" xfId="735"/>
    <cellStyle name="40% - Accent6 4" xfId="736"/>
    <cellStyle name="40% - Accent6 4 2" xfId="737"/>
    <cellStyle name="40% - Accent6 40" xfId="738"/>
    <cellStyle name="40% - Accent6 41" xfId="739"/>
    <cellStyle name="40% - Accent6 5" xfId="740"/>
    <cellStyle name="40% - Accent6 5 2" xfId="741"/>
    <cellStyle name="40% - Accent6 6" xfId="742"/>
    <cellStyle name="40% - Accent6 6 2" xfId="743"/>
    <cellStyle name="40% - Accent6 7" xfId="744"/>
    <cellStyle name="40% - Accent6 7 2" xfId="745"/>
    <cellStyle name="40% - Accent6 8" xfId="746"/>
    <cellStyle name="40% - Accent6 8 2" xfId="747"/>
    <cellStyle name="40% - Accent6 9" xfId="748"/>
    <cellStyle name="40% - Accent6 9 2" xfId="749"/>
    <cellStyle name="60% - Accent1 10" xfId="750"/>
    <cellStyle name="60% - Accent1 10 2" xfId="751"/>
    <cellStyle name="60% - Accent1 11" xfId="752"/>
    <cellStyle name="60% - Accent1 11 2" xfId="753"/>
    <cellStyle name="60% - Accent1 12" xfId="754"/>
    <cellStyle name="60% - Accent1 12 2" xfId="755"/>
    <cellStyle name="60% - Accent1 13" xfId="756"/>
    <cellStyle name="60% - Accent1 13 2" xfId="757"/>
    <cellStyle name="60% - Accent1 14" xfId="758"/>
    <cellStyle name="60% - Accent1 14 2" xfId="759"/>
    <cellStyle name="60% - Accent1 15" xfId="760"/>
    <cellStyle name="60% - Accent1 15 2" xfId="761"/>
    <cellStyle name="60% - Accent1 16" xfId="762"/>
    <cellStyle name="60% - Accent1 16 2" xfId="763"/>
    <cellStyle name="60% - Accent1 17" xfId="764"/>
    <cellStyle name="60% - Accent1 17 2" xfId="765"/>
    <cellStyle name="60% - Accent1 18" xfId="766"/>
    <cellStyle name="60% - Accent1 18 2" xfId="767"/>
    <cellStyle name="60% - Accent1 19" xfId="768"/>
    <cellStyle name="60% - Accent1 19 2" xfId="769"/>
    <cellStyle name="60% - Accent1 2" xfId="770"/>
    <cellStyle name="60% - Accent1 2 2" xfId="771"/>
    <cellStyle name="60% - Accent1 20" xfId="772"/>
    <cellStyle name="60% - Accent1 20 2" xfId="773"/>
    <cellStyle name="60% - Accent1 21" xfId="774"/>
    <cellStyle name="60% - Accent1 21 2" xfId="775"/>
    <cellStyle name="60% - Accent1 22" xfId="776"/>
    <cellStyle name="60% - Accent1 22 2" xfId="777"/>
    <cellStyle name="60% - Accent1 23" xfId="778"/>
    <cellStyle name="60% - Accent1 24" xfId="779"/>
    <cellStyle name="60% - Accent1 25" xfId="780"/>
    <cellStyle name="60% - Accent1 26" xfId="781"/>
    <cellStyle name="60% - Accent1 27" xfId="782"/>
    <cellStyle name="60% - Accent1 28" xfId="783"/>
    <cellStyle name="60% - Accent1 29" xfId="784"/>
    <cellStyle name="60% - Accent1 3" xfId="785"/>
    <cellStyle name="60% - Accent1 3 2" xfId="786"/>
    <cellStyle name="60% - Accent1 30" xfId="787"/>
    <cellStyle name="60% - Accent1 31" xfId="788"/>
    <cellStyle name="60% - Accent1 32" xfId="789"/>
    <cellStyle name="60% - Accent1 33" xfId="790"/>
    <cellStyle name="60% - Accent1 34" xfId="791"/>
    <cellStyle name="60% - Accent1 35" xfId="792"/>
    <cellStyle name="60% - Accent1 36" xfId="793"/>
    <cellStyle name="60% - Accent1 37" xfId="794"/>
    <cellStyle name="60% - Accent1 38" xfId="795"/>
    <cellStyle name="60% - Accent1 39" xfId="796"/>
    <cellStyle name="60% - Accent1 4" xfId="797"/>
    <cellStyle name="60% - Accent1 4 2" xfId="798"/>
    <cellStyle name="60% - Accent1 40" xfId="799"/>
    <cellStyle name="60% - Accent1 41" xfId="800"/>
    <cellStyle name="60% - Accent1 5" xfId="801"/>
    <cellStyle name="60% - Accent1 5 2" xfId="802"/>
    <cellStyle name="60% - Accent1 6" xfId="803"/>
    <cellStyle name="60% - Accent1 6 2" xfId="804"/>
    <cellStyle name="60% - Accent1 7" xfId="805"/>
    <cellStyle name="60% - Accent1 7 2" xfId="806"/>
    <cellStyle name="60% - Accent1 8" xfId="807"/>
    <cellStyle name="60% - Accent1 8 2" xfId="808"/>
    <cellStyle name="60% - Accent1 9" xfId="809"/>
    <cellStyle name="60% - Accent1 9 2" xfId="810"/>
    <cellStyle name="60% - Accent2 10" xfId="811"/>
    <cellStyle name="60% - Accent2 11" xfId="812"/>
    <cellStyle name="60% - Accent2 12" xfId="813"/>
    <cellStyle name="60% - Accent2 13" xfId="814"/>
    <cellStyle name="60% - Accent2 14" xfId="815"/>
    <cellStyle name="60% - Accent2 15" xfId="816"/>
    <cellStyle name="60% - Accent2 16" xfId="817"/>
    <cellStyle name="60% - Accent2 17" xfId="818"/>
    <cellStyle name="60% - Accent2 18" xfId="819"/>
    <cellStyle name="60% - Accent2 19" xfId="820"/>
    <cellStyle name="60% - Accent2 2" xfId="821"/>
    <cellStyle name="60% - Accent2 20" xfId="822"/>
    <cellStyle name="60% - Accent2 21" xfId="823"/>
    <cellStyle name="60% - Accent2 22" xfId="824"/>
    <cellStyle name="60% - Accent2 23" xfId="825"/>
    <cellStyle name="60% - Accent2 24" xfId="826"/>
    <cellStyle name="60% - Accent2 25" xfId="827"/>
    <cellStyle name="60% - Accent2 26" xfId="828"/>
    <cellStyle name="60% - Accent2 27" xfId="829"/>
    <cellStyle name="60% - Accent2 28" xfId="830"/>
    <cellStyle name="60% - Accent2 29" xfId="831"/>
    <cellStyle name="60% - Accent2 3" xfId="832"/>
    <cellStyle name="60% - Accent2 30" xfId="833"/>
    <cellStyle name="60% - Accent2 31" xfId="834"/>
    <cellStyle name="60% - Accent2 32" xfId="835"/>
    <cellStyle name="60% - Accent2 33" xfId="836"/>
    <cellStyle name="60% - Accent2 34" xfId="837"/>
    <cellStyle name="60% - Accent2 35" xfId="838"/>
    <cellStyle name="60% - Accent2 36" xfId="839"/>
    <cellStyle name="60% - Accent2 37" xfId="840"/>
    <cellStyle name="60% - Accent2 38" xfId="841"/>
    <cellStyle name="60% - Accent2 39" xfId="842"/>
    <cellStyle name="60% - Accent2 4" xfId="843"/>
    <cellStyle name="60% - Accent2 40" xfId="844"/>
    <cellStyle name="60% - Accent2 41" xfId="845"/>
    <cellStyle name="60% - Accent2 5" xfId="846"/>
    <cellStyle name="60% - Accent2 6" xfId="847"/>
    <cellStyle name="60% - Accent2 7" xfId="848"/>
    <cellStyle name="60% - Accent2 8" xfId="849"/>
    <cellStyle name="60% - Accent2 9" xfId="850"/>
    <cellStyle name="60% - Accent3 10" xfId="851"/>
    <cellStyle name="60% - Accent3 10 2" xfId="852"/>
    <cellStyle name="60% - Accent3 11" xfId="853"/>
    <cellStyle name="60% - Accent3 11 2" xfId="854"/>
    <cellStyle name="60% - Accent3 12" xfId="855"/>
    <cellStyle name="60% - Accent3 12 2" xfId="856"/>
    <cellStyle name="60% - Accent3 13" xfId="857"/>
    <cellStyle name="60% - Accent3 13 2" xfId="858"/>
    <cellStyle name="60% - Accent3 14" xfId="859"/>
    <cellStyle name="60% - Accent3 14 2" xfId="860"/>
    <cellStyle name="60% - Accent3 15" xfId="861"/>
    <cellStyle name="60% - Accent3 15 2" xfId="862"/>
    <cellStyle name="60% - Accent3 16" xfId="863"/>
    <cellStyle name="60% - Accent3 16 2" xfId="864"/>
    <cellStyle name="60% - Accent3 17" xfId="865"/>
    <cellStyle name="60% - Accent3 17 2" xfId="866"/>
    <cellStyle name="60% - Accent3 18" xfId="867"/>
    <cellStyle name="60% - Accent3 18 2" xfId="868"/>
    <cellStyle name="60% - Accent3 19" xfId="869"/>
    <cellStyle name="60% - Accent3 19 2" xfId="870"/>
    <cellStyle name="60% - Accent3 2" xfId="871"/>
    <cellStyle name="60% - Accent3 2 2" xfId="872"/>
    <cellStyle name="60% - Accent3 20" xfId="873"/>
    <cellStyle name="60% - Accent3 20 2" xfId="874"/>
    <cellStyle name="60% - Accent3 21" xfId="875"/>
    <cellStyle name="60% - Accent3 21 2" xfId="876"/>
    <cellStyle name="60% - Accent3 22" xfId="877"/>
    <cellStyle name="60% - Accent3 22 2" xfId="878"/>
    <cellStyle name="60% - Accent3 23" xfId="879"/>
    <cellStyle name="60% - Accent3 24" xfId="880"/>
    <cellStyle name="60% - Accent3 25" xfId="881"/>
    <cellStyle name="60% - Accent3 26" xfId="882"/>
    <cellStyle name="60% - Accent3 27" xfId="883"/>
    <cellStyle name="60% - Accent3 28" xfId="884"/>
    <cellStyle name="60% - Accent3 29" xfId="885"/>
    <cellStyle name="60% - Accent3 3" xfId="886"/>
    <cellStyle name="60% - Accent3 3 2" xfId="887"/>
    <cellStyle name="60% - Accent3 30" xfId="888"/>
    <cellStyle name="60% - Accent3 31" xfId="889"/>
    <cellStyle name="60% - Accent3 32" xfId="890"/>
    <cellStyle name="60% - Accent3 33" xfId="891"/>
    <cellStyle name="60% - Accent3 34" xfId="892"/>
    <cellStyle name="60% - Accent3 35" xfId="893"/>
    <cellStyle name="60% - Accent3 36" xfId="894"/>
    <cellStyle name="60% - Accent3 37" xfId="895"/>
    <cellStyle name="60% - Accent3 38" xfId="896"/>
    <cellStyle name="60% - Accent3 39" xfId="897"/>
    <cellStyle name="60% - Accent3 4" xfId="898"/>
    <cellStyle name="60% - Accent3 4 2" xfId="899"/>
    <cellStyle name="60% - Accent3 40" xfId="900"/>
    <cellStyle name="60% - Accent3 41" xfId="901"/>
    <cellStyle name="60% - Accent3 5" xfId="902"/>
    <cellStyle name="60% - Accent3 5 2" xfId="903"/>
    <cellStyle name="60% - Accent3 6" xfId="904"/>
    <cellStyle name="60% - Accent3 6 2" xfId="905"/>
    <cellStyle name="60% - Accent3 7" xfId="906"/>
    <cellStyle name="60% - Accent3 7 2" xfId="907"/>
    <cellStyle name="60% - Accent3 8" xfId="908"/>
    <cellStyle name="60% - Accent3 8 2" xfId="909"/>
    <cellStyle name="60% - Accent3 9" xfId="910"/>
    <cellStyle name="60% - Accent3 9 2" xfId="911"/>
    <cellStyle name="60% - Accent4 10" xfId="912"/>
    <cellStyle name="60% - Accent4 10 2" xfId="913"/>
    <cellStyle name="60% - Accent4 11" xfId="914"/>
    <cellStyle name="60% - Accent4 11 2" xfId="915"/>
    <cellStyle name="60% - Accent4 12" xfId="916"/>
    <cellStyle name="60% - Accent4 12 2" xfId="917"/>
    <cellStyle name="60% - Accent4 13" xfId="918"/>
    <cellStyle name="60% - Accent4 13 2" xfId="919"/>
    <cellStyle name="60% - Accent4 14" xfId="920"/>
    <cellStyle name="60% - Accent4 14 2" xfId="921"/>
    <cellStyle name="60% - Accent4 15" xfId="922"/>
    <cellStyle name="60% - Accent4 15 2" xfId="923"/>
    <cellStyle name="60% - Accent4 16" xfId="924"/>
    <cellStyle name="60% - Accent4 16 2" xfId="925"/>
    <cellStyle name="60% - Accent4 17" xfId="926"/>
    <cellStyle name="60% - Accent4 17 2" xfId="927"/>
    <cellStyle name="60% - Accent4 18" xfId="928"/>
    <cellStyle name="60% - Accent4 18 2" xfId="929"/>
    <cellStyle name="60% - Accent4 19" xfId="930"/>
    <cellStyle name="60% - Accent4 19 2" xfId="931"/>
    <cellStyle name="60% - Accent4 2" xfId="932"/>
    <cellStyle name="60% - Accent4 2 2" xfId="933"/>
    <cellStyle name="60% - Accent4 20" xfId="934"/>
    <cellStyle name="60% - Accent4 20 2" xfId="935"/>
    <cellStyle name="60% - Accent4 21" xfId="936"/>
    <cellStyle name="60% - Accent4 21 2" xfId="937"/>
    <cellStyle name="60% - Accent4 22" xfId="938"/>
    <cellStyle name="60% - Accent4 22 2" xfId="939"/>
    <cellStyle name="60% - Accent4 23" xfId="940"/>
    <cellStyle name="60% - Accent4 24" xfId="941"/>
    <cellStyle name="60% - Accent4 25" xfId="942"/>
    <cellStyle name="60% - Accent4 26" xfId="943"/>
    <cellStyle name="60% - Accent4 27" xfId="944"/>
    <cellStyle name="60% - Accent4 28" xfId="945"/>
    <cellStyle name="60% - Accent4 29" xfId="946"/>
    <cellStyle name="60% - Accent4 3" xfId="947"/>
    <cellStyle name="60% - Accent4 3 2" xfId="948"/>
    <cellStyle name="60% - Accent4 30" xfId="949"/>
    <cellStyle name="60% - Accent4 31" xfId="950"/>
    <cellStyle name="60% - Accent4 32" xfId="951"/>
    <cellStyle name="60% - Accent4 33" xfId="952"/>
    <cellStyle name="60% - Accent4 34" xfId="953"/>
    <cellStyle name="60% - Accent4 35" xfId="954"/>
    <cellStyle name="60% - Accent4 36" xfId="955"/>
    <cellStyle name="60% - Accent4 37" xfId="956"/>
    <cellStyle name="60% - Accent4 38" xfId="957"/>
    <cellStyle name="60% - Accent4 39" xfId="958"/>
    <cellStyle name="60% - Accent4 4" xfId="959"/>
    <cellStyle name="60% - Accent4 4 2" xfId="960"/>
    <cellStyle name="60% - Accent4 40" xfId="961"/>
    <cellStyle name="60% - Accent4 41" xfId="962"/>
    <cellStyle name="60% - Accent4 5" xfId="963"/>
    <cellStyle name="60% - Accent4 5 2" xfId="964"/>
    <cellStyle name="60% - Accent4 6" xfId="965"/>
    <cellStyle name="60% - Accent4 6 2" xfId="966"/>
    <cellStyle name="60% - Accent4 7" xfId="967"/>
    <cellStyle name="60% - Accent4 7 2" xfId="968"/>
    <cellStyle name="60% - Accent4 8" xfId="969"/>
    <cellStyle name="60% - Accent4 8 2" xfId="970"/>
    <cellStyle name="60% - Accent4 9" xfId="971"/>
    <cellStyle name="60% - Accent4 9 2" xfId="972"/>
    <cellStyle name="60% - Accent5 10" xfId="973"/>
    <cellStyle name="60% - Accent5 11" xfId="974"/>
    <cellStyle name="60% - Accent5 12" xfId="975"/>
    <cellStyle name="60% - Accent5 13" xfId="976"/>
    <cellStyle name="60% - Accent5 14" xfId="977"/>
    <cellStyle name="60% - Accent5 15" xfId="978"/>
    <cellStyle name="60% - Accent5 16" xfId="979"/>
    <cellStyle name="60% - Accent5 17" xfId="980"/>
    <cellStyle name="60% - Accent5 18" xfId="981"/>
    <cellStyle name="60% - Accent5 19" xfId="982"/>
    <cellStyle name="60% - Accent5 2" xfId="983"/>
    <cellStyle name="60% - Accent5 20" xfId="984"/>
    <cellStyle name="60% - Accent5 21" xfId="985"/>
    <cellStyle name="60% - Accent5 22" xfId="986"/>
    <cellStyle name="60% - Accent5 23" xfId="987"/>
    <cellStyle name="60% - Accent5 24" xfId="988"/>
    <cellStyle name="60% - Accent5 25" xfId="989"/>
    <cellStyle name="60% - Accent5 26" xfId="990"/>
    <cellStyle name="60% - Accent5 27" xfId="991"/>
    <cellStyle name="60% - Accent5 28" xfId="992"/>
    <cellStyle name="60% - Accent5 29" xfId="993"/>
    <cellStyle name="60% - Accent5 3" xfId="994"/>
    <cellStyle name="60% - Accent5 30" xfId="995"/>
    <cellStyle name="60% - Accent5 31" xfId="996"/>
    <cellStyle name="60% - Accent5 32" xfId="997"/>
    <cellStyle name="60% - Accent5 33" xfId="998"/>
    <cellStyle name="60% - Accent5 34" xfId="999"/>
    <cellStyle name="60% - Accent5 35" xfId="1000"/>
    <cellStyle name="60% - Accent5 36" xfId="1001"/>
    <cellStyle name="60% - Accent5 37" xfId="1002"/>
    <cellStyle name="60% - Accent5 38" xfId="1003"/>
    <cellStyle name="60% - Accent5 39" xfId="1004"/>
    <cellStyle name="60% - Accent5 4" xfId="1005"/>
    <cellStyle name="60% - Accent5 40" xfId="1006"/>
    <cellStyle name="60% - Accent5 41" xfId="1007"/>
    <cellStyle name="60% - Accent5 5" xfId="1008"/>
    <cellStyle name="60% - Accent5 6" xfId="1009"/>
    <cellStyle name="60% - Accent5 7" xfId="1010"/>
    <cellStyle name="60% - Accent5 8" xfId="1011"/>
    <cellStyle name="60% - Accent5 9" xfId="1012"/>
    <cellStyle name="60% - Accent6 10" xfId="1013"/>
    <cellStyle name="60% - Accent6 10 2" xfId="1014"/>
    <cellStyle name="60% - Accent6 11" xfId="1015"/>
    <cellStyle name="60% - Accent6 11 2" xfId="1016"/>
    <cellStyle name="60% - Accent6 12" xfId="1017"/>
    <cellStyle name="60% - Accent6 12 2" xfId="1018"/>
    <cellStyle name="60% - Accent6 13" xfId="1019"/>
    <cellStyle name="60% - Accent6 13 2" xfId="1020"/>
    <cellStyle name="60% - Accent6 14" xfId="1021"/>
    <cellStyle name="60% - Accent6 14 2" xfId="1022"/>
    <cellStyle name="60% - Accent6 15" xfId="1023"/>
    <cellStyle name="60% - Accent6 15 2" xfId="1024"/>
    <cellStyle name="60% - Accent6 16" xfId="1025"/>
    <cellStyle name="60% - Accent6 16 2" xfId="1026"/>
    <cellStyle name="60% - Accent6 17" xfId="1027"/>
    <cellStyle name="60% - Accent6 17 2" xfId="1028"/>
    <cellStyle name="60% - Accent6 18" xfId="1029"/>
    <cellStyle name="60% - Accent6 18 2" xfId="1030"/>
    <cellStyle name="60% - Accent6 19" xfId="1031"/>
    <cellStyle name="60% - Accent6 19 2" xfId="1032"/>
    <cellStyle name="60% - Accent6 2" xfId="1033"/>
    <cellStyle name="60% - Accent6 2 2" xfId="1034"/>
    <cellStyle name="60% - Accent6 20" xfId="1035"/>
    <cellStyle name="60% - Accent6 20 2" xfId="1036"/>
    <cellStyle name="60% - Accent6 21" xfId="1037"/>
    <cellStyle name="60% - Accent6 21 2" xfId="1038"/>
    <cellStyle name="60% - Accent6 22" xfId="1039"/>
    <cellStyle name="60% - Accent6 22 2" xfId="1040"/>
    <cellStyle name="60% - Accent6 23" xfId="1041"/>
    <cellStyle name="60% - Accent6 24" xfId="1042"/>
    <cellStyle name="60% - Accent6 25" xfId="1043"/>
    <cellStyle name="60% - Accent6 26" xfId="1044"/>
    <cellStyle name="60% - Accent6 27" xfId="1045"/>
    <cellStyle name="60% - Accent6 28" xfId="1046"/>
    <cellStyle name="60% - Accent6 29" xfId="1047"/>
    <cellStyle name="60% - Accent6 3" xfId="1048"/>
    <cellStyle name="60% - Accent6 3 2" xfId="1049"/>
    <cellStyle name="60% - Accent6 30" xfId="1050"/>
    <cellStyle name="60% - Accent6 31" xfId="1051"/>
    <cellStyle name="60% - Accent6 32" xfId="1052"/>
    <cellStyle name="60% - Accent6 33" xfId="1053"/>
    <cellStyle name="60% - Accent6 34" xfId="1054"/>
    <cellStyle name="60% - Accent6 35" xfId="1055"/>
    <cellStyle name="60% - Accent6 36" xfId="1056"/>
    <cellStyle name="60% - Accent6 37" xfId="1057"/>
    <cellStyle name="60% - Accent6 38" xfId="1058"/>
    <cellStyle name="60% - Accent6 39" xfId="1059"/>
    <cellStyle name="60% - Accent6 4" xfId="1060"/>
    <cellStyle name="60% - Accent6 4 2" xfId="1061"/>
    <cellStyle name="60% - Accent6 40" xfId="1062"/>
    <cellStyle name="60% - Accent6 41" xfId="1063"/>
    <cellStyle name="60% - Accent6 5" xfId="1064"/>
    <cellStyle name="60% - Accent6 5 2" xfId="1065"/>
    <cellStyle name="60% - Accent6 6" xfId="1066"/>
    <cellStyle name="60% - Accent6 6 2" xfId="1067"/>
    <cellStyle name="60% - Accent6 7" xfId="1068"/>
    <cellStyle name="60% - Accent6 7 2" xfId="1069"/>
    <cellStyle name="60% - Accent6 8" xfId="1070"/>
    <cellStyle name="60% - Accent6 8 2" xfId="1071"/>
    <cellStyle name="60% - Accent6 9" xfId="1072"/>
    <cellStyle name="60% - Accent6 9 2" xfId="1073"/>
    <cellStyle name="Accent1 10" xfId="1074"/>
    <cellStyle name="Accent1 10 2" xfId="1075"/>
    <cellStyle name="Accent1 11" xfId="1076"/>
    <cellStyle name="Accent1 11 2" xfId="1077"/>
    <cellStyle name="Accent1 12" xfId="1078"/>
    <cellStyle name="Accent1 12 2" xfId="1079"/>
    <cellStyle name="Accent1 13" xfId="1080"/>
    <cellStyle name="Accent1 13 2" xfId="1081"/>
    <cellStyle name="Accent1 14" xfId="1082"/>
    <cellStyle name="Accent1 14 2" xfId="1083"/>
    <cellStyle name="Accent1 15" xfId="1084"/>
    <cellStyle name="Accent1 15 2" xfId="1085"/>
    <cellStyle name="Accent1 16" xfId="1086"/>
    <cellStyle name="Accent1 16 2" xfId="1087"/>
    <cellStyle name="Accent1 17" xfId="1088"/>
    <cellStyle name="Accent1 17 2" xfId="1089"/>
    <cellStyle name="Accent1 18" xfId="1090"/>
    <cellStyle name="Accent1 18 2" xfId="1091"/>
    <cellStyle name="Accent1 19" xfId="1092"/>
    <cellStyle name="Accent1 19 2" xfId="1093"/>
    <cellStyle name="Accent1 2" xfId="1094"/>
    <cellStyle name="Accent1 2 2" xfId="1095"/>
    <cellStyle name="Accent1 20" xfId="1096"/>
    <cellStyle name="Accent1 20 2" xfId="1097"/>
    <cellStyle name="Accent1 21" xfId="1098"/>
    <cellStyle name="Accent1 21 2" xfId="1099"/>
    <cellStyle name="Accent1 22" xfId="1100"/>
    <cellStyle name="Accent1 22 2" xfId="1101"/>
    <cellStyle name="Accent1 23" xfId="1102"/>
    <cellStyle name="Accent1 24" xfId="1103"/>
    <cellStyle name="Accent1 25" xfId="1104"/>
    <cellStyle name="Accent1 26" xfId="1105"/>
    <cellStyle name="Accent1 27" xfId="1106"/>
    <cellStyle name="Accent1 28" xfId="1107"/>
    <cellStyle name="Accent1 29" xfId="1108"/>
    <cellStyle name="Accent1 3" xfId="1109"/>
    <cellStyle name="Accent1 3 2" xfId="1110"/>
    <cellStyle name="Accent1 30" xfId="1111"/>
    <cellStyle name="Accent1 31" xfId="1112"/>
    <cellStyle name="Accent1 32" xfId="1113"/>
    <cellStyle name="Accent1 33" xfId="1114"/>
    <cellStyle name="Accent1 34" xfId="1115"/>
    <cellStyle name="Accent1 35" xfId="1116"/>
    <cellStyle name="Accent1 36" xfId="1117"/>
    <cellStyle name="Accent1 37" xfId="1118"/>
    <cellStyle name="Accent1 38" xfId="1119"/>
    <cellStyle name="Accent1 39" xfId="1120"/>
    <cellStyle name="Accent1 4" xfId="1121"/>
    <cellStyle name="Accent1 4 2" xfId="1122"/>
    <cellStyle name="Accent1 40" xfId="1123"/>
    <cellStyle name="Accent1 41" xfId="1124"/>
    <cellStyle name="Accent1 5" xfId="1125"/>
    <cellStyle name="Accent1 5 2" xfId="1126"/>
    <cellStyle name="Accent1 6" xfId="1127"/>
    <cellStyle name="Accent1 6 2" xfId="1128"/>
    <cellStyle name="Accent1 7" xfId="1129"/>
    <cellStyle name="Accent1 7 2" xfId="1130"/>
    <cellStyle name="Accent1 8" xfId="1131"/>
    <cellStyle name="Accent1 8 2" xfId="1132"/>
    <cellStyle name="Accent1 9" xfId="1133"/>
    <cellStyle name="Accent1 9 2" xfId="1134"/>
    <cellStyle name="Accent2 10" xfId="1135"/>
    <cellStyle name="Accent2 11" xfId="1136"/>
    <cellStyle name="Accent2 12" xfId="1137"/>
    <cellStyle name="Accent2 13" xfId="1138"/>
    <cellStyle name="Accent2 14" xfId="1139"/>
    <cellStyle name="Accent2 15" xfId="1140"/>
    <cellStyle name="Accent2 16" xfId="1141"/>
    <cellStyle name="Accent2 17" xfId="1142"/>
    <cellStyle name="Accent2 18" xfId="1143"/>
    <cellStyle name="Accent2 19" xfId="1144"/>
    <cellStyle name="Accent2 2" xfId="1145"/>
    <cellStyle name="Accent2 20" xfId="1146"/>
    <cellStyle name="Accent2 21" xfId="1147"/>
    <cellStyle name="Accent2 22" xfId="1148"/>
    <cellStyle name="Accent2 23" xfId="1149"/>
    <cellStyle name="Accent2 24" xfId="1150"/>
    <cellStyle name="Accent2 25" xfId="1151"/>
    <cellStyle name="Accent2 26" xfId="1152"/>
    <cellStyle name="Accent2 27" xfId="1153"/>
    <cellStyle name="Accent2 28" xfId="1154"/>
    <cellStyle name="Accent2 29" xfId="1155"/>
    <cellStyle name="Accent2 3" xfId="1156"/>
    <cellStyle name="Accent2 30" xfId="1157"/>
    <cellStyle name="Accent2 31" xfId="1158"/>
    <cellStyle name="Accent2 32" xfId="1159"/>
    <cellStyle name="Accent2 33" xfId="1160"/>
    <cellStyle name="Accent2 34" xfId="1161"/>
    <cellStyle name="Accent2 35" xfId="1162"/>
    <cellStyle name="Accent2 36" xfId="1163"/>
    <cellStyle name="Accent2 37" xfId="1164"/>
    <cellStyle name="Accent2 38" xfId="1165"/>
    <cellStyle name="Accent2 39" xfId="1166"/>
    <cellStyle name="Accent2 4" xfId="1167"/>
    <cellStyle name="Accent2 40" xfId="1168"/>
    <cellStyle name="Accent2 41" xfId="1169"/>
    <cellStyle name="Accent2 5" xfId="1170"/>
    <cellStyle name="Accent2 6" xfId="1171"/>
    <cellStyle name="Accent2 7" xfId="1172"/>
    <cellStyle name="Accent2 8" xfId="1173"/>
    <cellStyle name="Accent2 9" xfId="1174"/>
    <cellStyle name="Accent3 10" xfId="1175"/>
    <cellStyle name="Accent3 11" xfId="1176"/>
    <cellStyle name="Accent3 12" xfId="1177"/>
    <cellStyle name="Accent3 13" xfId="1178"/>
    <cellStyle name="Accent3 14" xfId="1179"/>
    <cellStyle name="Accent3 15" xfId="1180"/>
    <cellStyle name="Accent3 16" xfId="1181"/>
    <cellStyle name="Accent3 17" xfId="1182"/>
    <cellStyle name="Accent3 18" xfId="1183"/>
    <cellStyle name="Accent3 19" xfId="1184"/>
    <cellStyle name="Accent3 2" xfId="1185"/>
    <cellStyle name="Accent3 20" xfId="1186"/>
    <cellStyle name="Accent3 21" xfId="1187"/>
    <cellStyle name="Accent3 22" xfId="1188"/>
    <cellStyle name="Accent3 23" xfId="1189"/>
    <cellStyle name="Accent3 24" xfId="1190"/>
    <cellStyle name="Accent3 25" xfId="1191"/>
    <cellStyle name="Accent3 26" xfId="1192"/>
    <cellStyle name="Accent3 27" xfId="1193"/>
    <cellStyle name="Accent3 28" xfId="1194"/>
    <cellStyle name="Accent3 29" xfId="1195"/>
    <cellStyle name="Accent3 3" xfId="1196"/>
    <cellStyle name="Accent3 30" xfId="1197"/>
    <cellStyle name="Accent3 31" xfId="1198"/>
    <cellStyle name="Accent3 32" xfId="1199"/>
    <cellStyle name="Accent3 33" xfId="1200"/>
    <cellStyle name="Accent3 34" xfId="1201"/>
    <cellStyle name="Accent3 35" xfId="1202"/>
    <cellStyle name="Accent3 36" xfId="1203"/>
    <cellStyle name="Accent3 37" xfId="1204"/>
    <cellStyle name="Accent3 38" xfId="1205"/>
    <cellStyle name="Accent3 39" xfId="1206"/>
    <cellStyle name="Accent3 4" xfId="1207"/>
    <cellStyle name="Accent3 40" xfId="1208"/>
    <cellStyle name="Accent3 41" xfId="1209"/>
    <cellStyle name="Accent3 5" xfId="1210"/>
    <cellStyle name="Accent3 6" xfId="1211"/>
    <cellStyle name="Accent3 7" xfId="1212"/>
    <cellStyle name="Accent3 8" xfId="1213"/>
    <cellStyle name="Accent3 9" xfId="1214"/>
    <cellStyle name="Accent4 10" xfId="1215"/>
    <cellStyle name="Accent4 10 2" xfId="1216"/>
    <cellStyle name="Accent4 11" xfId="1217"/>
    <cellStyle name="Accent4 11 2" xfId="1218"/>
    <cellStyle name="Accent4 12" xfId="1219"/>
    <cellStyle name="Accent4 12 2" xfId="1220"/>
    <cellStyle name="Accent4 13" xfId="1221"/>
    <cellStyle name="Accent4 13 2" xfId="1222"/>
    <cellStyle name="Accent4 14" xfId="1223"/>
    <cellStyle name="Accent4 14 2" xfId="1224"/>
    <cellStyle name="Accent4 15" xfId="1225"/>
    <cellStyle name="Accent4 15 2" xfId="1226"/>
    <cellStyle name="Accent4 16" xfId="1227"/>
    <cellStyle name="Accent4 16 2" xfId="1228"/>
    <cellStyle name="Accent4 17" xfId="1229"/>
    <cellStyle name="Accent4 17 2" xfId="1230"/>
    <cellStyle name="Accent4 18" xfId="1231"/>
    <cellStyle name="Accent4 18 2" xfId="1232"/>
    <cellStyle name="Accent4 19" xfId="1233"/>
    <cellStyle name="Accent4 19 2" xfId="1234"/>
    <cellStyle name="Accent4 2" xfId="1235"/>
    <cellStyle name="Accent4 2 2" xfId="1236"/>
    <cellStyle name="Accent4 20" xfId="1237"/>
    <cellStyle name="Accent4 20 2" xfId="1238"/>
    <cellStyle name="Accent4 21" xfId="1239"/>
    <cellStyle name="Accent4 21 2" xfId="1240"/>
    <cellStyle name="Accent4 22" xfId="1241"/>
    <cellStyle name="Accent4 22 2" xfId="1242"/>
    <cellStyle name="Accent4 3" xfId="1243"/>
    <cellStyle name="Accent4 3 2" xfId="1244"/>
    <cellStyle name="Accent4 4" xfId="1245"/>
    <cellStyle name="Accent4 4 2" xfId="1246"/>
    <cellStyle name="Accent4 5" xfId="1247"/>
    <cellStyle name="Accent4 5 2" xfId="1248"/>
    <cellStyle name="Accent4 6" xfId="1249"/>
    <cellStyle name="Accent4 6 2" xfId="1250"/>
    <cellStyle name="Accent4 7" xfId="1251"/>
    <cellStyle name="Accent4 7 2" xfId="1252"/>
    <cellStyle name="Accent4 8" xfId="1253"/>
    <cellStyle name="Accent4 8 2" xfId="1254"/>
    <cellStyle name="Accent4 9" xfId="1255"/>
    <cellStyle name="Accent4 9 2" xfId="1256"/>
    <cellStyle name="Accent6 10" xfId="1257"/>
    <cellStyle name="Accent6 11" xfId="1258"/>
    <cellStyle name="Accent6 12" xfId="1259"/>
    <cellStyle name="Accent6 13" xfId="1260"/>
    <cellStyle name="Accent6 14" xfId="1261"/>
    <cellStyle name="Accent6 15" xfId="1262"/>
    <cellStyle name="Accent6 16" xfId="1263"/>
    <cellStyle name="Accent6 17" xfId="1264"/>
    <cellStyle name="Accent6 18" xfId="1265"/>
    <cellStyle name="Accent6 19" xfId="1266"/>
    <cellStyle name="Accent6 2" xfId="1267"/>
    <cellStyle name="Accent6 20" xfId="1268"/>
    <cellStyle name="Accent6 21" xfId="1269"/>
    <cellStyle name="Accent6 22" xfId="1270"/>
    <cellStyle name="Accent6 23" xfId="1271"/>
    <cellStyle name="Accent6 24" xfId="1272"/>
    <cellStyle name="Accent6 25" xfId="1273"/>
    <cellStyle name="Accent6 26" xfId="1274"/>
    <cellStyle name="Accent6 27" xfId="1275"/>
    <cellStyle name="Accent6 28" xfId="1276"/>
    <cellStyle name="Accent6 29" xfId="1277"/>
    <cellStyle name="Accent6 3" xfId="1278"/>
    <cellStyle name="Accent6 30" xfId="1279"/>
    <cellStyle name="Accent6 31" xfId="1280"/>
    <cellStyle name="Accent6 32" xfId="1281"/>
    <cellStyle name="Accent6 33" xfId="1282"/>
    <cellStyle name="Accent6 34" xfId="1283"/>
    <cellStyle name="Accent6 35" xfId="1284"/>
    <cellStyle name="Accent6 36" xfId="1285"/>
    <cellStyle name="Accent6 37" xfId="1286"/>
    <cellStyle name="Accent6 38" xfId="1287"/>
    <cellStyle name="Accent6 39" xfId="1288"/>
    <cellStyle name="Accent6 4" xfId="1289"/>
    <cellStyle name="Accent6 40" xfId="1290"/>
    <cellStyle name="Accent6 41" xfId="1291"/>
    <cellStyle name="Accent6 5" xfId="1292"/>
    <cellStyle name="Accent6 6" xfId="1293"/>
    <cellStyle name="Accent6 7" xfId="1294"/>
    <cellStyle name="Accent6 8" xfId="1295"/>
    <cellStyle name="Accent6 9" xfId="1296"/>
    <cellStyle name="ÅëÈ­ [0]_±âÅ¸" xfId="1297"/>
    <cellStyle name="AeE­ [0]_INQUIRY ¿µ¾÷AßAø " xfId="1298"/>
    <cellStyle name="ÅëÈ­ [0]_L601CPT" xfId="1299"/>
    <cellStyle name="ÅëÈ­_±âÅ¸" xfId="1300"/>
    <cellStyle name="AeE­_INQUIRY ¿µ¾÷AßAø " xfId="1301"/>
    <cellStyle name="ÅëÈ­_L601CPT" xfId="1302"/>
    <cellStyle name="Amps(0)" xfId="1303"/>
    <cellStyle name="Amps(2)" xfId="1304"/>
    <cellStyle name="ÄÞ¸¶ [0]_±âÅ¸" xfId="1305"/>
    <cellStyle name="AÞ¸¶ [0]_INQUIRY ¿?¾÷AßAø " xfId="1306"/>
    <cellStyle name="ÄÞ¸¶ [0]_L601CPT" xfId="1307"/>
    <cellStyle name="ÄÞ¸¶_±âÅ¸" xfId="1308"/>
    <cellStyle name="AÞ¸¶_INQUIRY ¿?¾÷AßAø " xfId="1309"/>
    <cellStyle name="ÄÞ¸¶_L601CPT" xfId="1310"/>
    <cellStyle name="AutoFormat Options" xfId="1311"/>
    <cellStyle name="Bad 10" xfId="1312"/>
    <cellStyle name="Bad 11" xfId="1313"/>
    <cellStyle name="Bad 12" xfId="1314"/>
    <cellStyle name="Bad 13" xfId="1315"/>
    <cellStyle name="Bad 14" xfId="1316"/>
    <cellStyle name="Bad 15" xfId="1317"/>
    <cellStyle name="Bad 16" xfId="1318"/>
    <cellStyle name="Bad 17" xfId="1319"/>
    <cellStyle name="Bad 18" xfId="1320"/>
    <cellStyle name="Bad 19" xfId="1321"/>
    <cellStyle name="Bad 2" xfId="1322"/>
    <cellStyle name="Bad 20" xfId="1323"/>
    <cellStyle name="Bad 21" xfId="1324"/>
    <cellStyle name="Bad 22" xfId="1325"/>
    <cellStyle name="Bad 23" xfId="1326"/>
    <cellStyle name="Bad 24" xfId="1327"/>
    <cellStyle name="Bad 25" xfId="1328"/>
    <cellStyle name="Bad 26" xfId="1329"/>
    <cellStyle name="Bad 27" xfId="1330"/>
    <cellStyle name="Bad 28" xfId="1331"/>
    <cellStyle name="Bad 29" xfId="1332"/>
    <cellStyle name="Bad 3" xfId="1333"/>
    <cellStyle name="Bad 30" xfId="1334"/>
    <cellStyle name="Bad 31" xfId="1335"/>
    <cellStyle name="Bad 32" xfId="1336"/>
    <cellStyle name="Bad 33" xfId="1337"/>
    <cellStyle name="Bad 34" xfId="1338"/>
    <cellStyle name="Bad 35" xfId="1339"/>
    <cellStyle name="Bad 36" xfId="1340"/>
    <cellStyle name="Bad 37" xfId="1341"/>
    <cellStyle name="Bad 38" xfId="1342"/>
    <cellStyle name="Bad 39" xfId="1343"/>
    <cellStyle name="Bad 4" xfId="1344"/>
    <cellStyle name="Bad 40" xfId="1345"/>
    <cellStyle name="Bad 41" xfId="1346"/>
    <cellStyle name="Bad 5" xfId="1347"/>
    <cellStyle name="Bad 6" xfId="1348"/>
    <cellStyle name="Bad 7" xfId="1349"/>
    <cellStyle name="Bad 8" xfId="1350"/>
    <cellStyle name="Bad 9" xfId="1351"/>
    <cellStyle name="C?AØ_¿?¾÷CoE² " xfId="1352"/>
    <cellStyle name="Ç¥ÁØ_#2(M17)_1" xfId="1353"/>
    <cellStyle name="C￥AØ_¿μ¾÷CoE² " xfId="1354"/>
    <cellStyle name="Ç¥ÁØ_±¸¹Ì´ëÃ¥" xfId="1355"/>
    <cellStyle name="Calculation 10" xfId="1356"/>
    <cellStyle name="Calculation 10 2" xfId="1357"/>
    <cellStyle name="Calculation 11" xfId="1358"/>
    <cellStyle name="Calculation 11 2" xfId="1359"/>
    <cellStyle name="Calculation 12" xfId="1360"/>
    <cellStyle name="Calculation 12 2" xfId="1361"/>
    <cellStyle name="Calculation 13" xfId="1362"/>
    <cellStyle name="Calculation 13 2" xfId="1363"/>
    <cellStyle name="Calculation 14" xfId="1364"/>
    <cellStyle name="Calculation 14 2" xfId="1365"/>
    <cellStyle name="Calculation 15" xfId="1366"/>
    <cellStyle name="Calculation 15 2" xfId="1367"/>
    <cellStyle name="Calculation 16" xfId="1368"/>
    <cellStyle name="Calculation 16 2" xfId="1369"/>
    <cellStyle name="Calculation 17" xfId="1370"/>
    <cellStyle name="Calculation 17 2" xfId="1371"/>
    <cellStyle name="Calculation 18" xfId="1372"/>
    <cellStyle name="Calculation 18 2" xfId="1373"/>
    <cellStyle name="Calculation 19" xfId="1374"/>
    <cellStyle name="Calculation 19 2" xfId="1375"/>
    <cellStyle name="Calculation 2" xfId="1376"/>
    <cellStyle name="Calculation 2 2" xfId="1377"/>
    <cellStyle name="Calculation 20" xfId="1378"/>
    <cellStyle name="Calculation 20 2" xfId="1379"/>
    <cellStyle name="Calculation 21" xfId="1380"/>
    <cellStyle name="Calculation 21 2" xfId="1381"/>
    <cellStyle name="Calculation 22" xfId="1382"/>
    <cellStyle name="Calculation 22 2" xfId="1383"/>
    <cellStyle name="Calculation 23" xfId="1384"/>
    <cellStyle name="Calculation 24" xfId="1385"/>
    <cellStyle name="Calculation 25" xfId="1386"/>
    <cellStyle name="Calculation 26" xfId="1387"/>
    <cellStyle name="Calculation 27" xfId="1388"/>
    <cellStyle name="Calculation 28" xfId="1389"/>
    <cellStyle name="Calculation 29" xfId="1390"/>
    <cellStyle name="Calculation 3" xfId="1391"/>
    <cellStyle name="Calculation 3 2" xfId="1392"/>
    <cellStyle name="Calculation 30" xfId="1393"/>
    <cellStyle name="Calculation 31" xfId="1394"/>
    <cellStyle name="Calculation 32" xfId="1395"/>
    <cellStyle name="Calculation 33" xfId="1396"/>
    <cellStyle name="Calculation 34" xfId="1397"/>
    <cellStyle name="Calculation 35" xfId="1398"/>
    <cellStyle name="Calculation 36" xfId="1399"/>
    <cellStyle name="Calculation 37" xfId="1400"/>
    <cellStyle name="Calculation 38" xfId="1401"/>
    <cellStyle name="Calculation 39" xfId="1402"/>
    <cellStyle name="Calculation 4" xfId="1403"/>
    <cellStyle name="Calculation 4 2" xfId="1404"/>
    <cellStyle name="Calculation 40" xfId="1405"/>
    <cellStyle name="Calculation 41" xfId="1406"/>
    <cellStyle name="Calculation 5" xfId="1407"/>
    <cellStyle name="Calculation 5 2" xfId="1408"/>
    <cellStyle name="Calculation 6" xfId="1409"/>
    <cellStyle name="Calculation 6 2" xfId="1410"/>
    <cellStyle name="Calculation 7" xfId="1411"/>
    <cellStyle name="Calculation 7 2" xfId="1412"/>
    <cellStyle name="Calculation 8" xfId="1413"/>
    <cellStyle name="Calculation 8 2" xfId="1414"/>
    <cellStyle name="Calculation 9" xfId="1415"/>
    <cellStyle name="Calculation 9 2" xfId="1416"/>
    <cellStyle name="category" xfId="1417"/>
    <cellStyle name="Cerrency_Sheet2_XANGDAU" xfId="1418"/>
    <cellStyle name="Comma" xfId="1" builtinId="3"/>
    <cellStyle name="Comma 10" xfId="1420"/>
    <cellStyle name="Comma 11" xfId="1421"/>
    <cellStyle name="Comma 12" xfId="1422"/>
    <cellStyle name="Comma 13" xfId="1423"/>
    <cellStyle name="Comma 14" xfId="1424"/>
    <cellStyle name="Comma 15" xfId="1425"/>
    <cellStyle name="Comma 16" xfId="1426"/>
    <cellStyle name="Comma 17" xfId="1427"/>
    <cellStyle name="Comma 18" xfId="1428"/>
    <cellStyle name="Comma 19" xfId="1429"/>
    <cellStyle name="Comma 2" xfId="5"/>
    <cellStyle name="Comma 2 2" xfId="1430"/>
    <cellStyle name="Comma 2 2 2" xfId="2"/>
    <cellStyle name="Comma 2 3" xfId="1431"/>
    <cellStyle name="Comma 2_Diamond_Island_zone_B_-_BOQ_for_tende-may lanh NON INVERTER" xfId="1432"/>
    <cellStyle name="Comma 20" xfId="1433"/>
    <cellStyle name="Comma 21" xfId="1434"/>
    <cellStyle name="Comma 22" xfId="1435"/>
    <cellStyle name="Comma 23" xfId="1436"/>
    <cellStyle name="Comma 24" xfId="1437"/>
    <cellStyle name="Comma 25" xfId="1438"/>
    <cellStyle name="Comma 26" xfId="1439"/>
    <cellStyle name="Comma 27" xfId="1440"/>
    <cellStyle name="Comma 28" xfId="1441"/>
    <cellStyle name="Comma 29" xfId="1442"/>
    <cellStyle name="Comma 3" xfId="1443"/>
    <cellStyle name="Comma 3 3 2" xfId="1444"/>
    <cellStyle name="Comma 3_Diamond_Island_zone_B_-_BOQ_for_tende-may lanh NON INVERTER" xfId="1445"/>
    <cellStyle name="Comma 30" xfId="1446"/>
    <cellStyle name="Comma 31" xfId="1447"/>
    <cellStyle name="Comma 32" xfId="1448"/>
    <cellStyle name="Comma 33" xfId="1449"/>
    <cellStyle name="Comma 34" xfId="1450"/>
    <cellStyle name="Comma 35" xfId="1451"/>
    <cellStyle name="Comma 36" xfId="1452"/>
    <cellStyle name="Comma 37" xfId="1453"/>
    <cellStyle name="Comma 38" xfId="1454"/>
    <cellStyle name="Comma 39" xfId="1455"/>
    <cellStyle name="Comma 4" xfId="1456"/>
    <cellStyle name="Comma 40" xfId="1457"/>
    <cellStyle name="Comma 41" xfId="1458"/>
    <cellStyle name="Comma 5" xfId="1459"/>
    <cellStyle name="Comma 6" xfId="1460"/>
    <cellStyle name="Comma 7" xfId="1461"/>
    <cellStyle name="Comma 8" xfId="1462"/>
    <cellStyle name="Comma 9" xfId="1463"/>
    <cellStyle name="Comma0" xfId="1464"/>
    <cellStyle name="Contactor" xfId="1465"/>
    <cellStyle name="Currency 11" xfId="1466"/>
    <cellStyle name="Currency 12" xfId="1467"/>
    <cellStyle name="Currency 13" xfId="1468"/>
    <cellStyle name="Currency 14" xfId="1469"/>
    <cellStyle name="Currency 15" xfId="1470"/>
    <cellStyle name="Currency 16" xfId="1471"/>
    <cellStyle name="Currency 17" xfId="1472"/>
    <cellStyle name="Currency 18" xfId="1473"/>
    <cellStyle name="Currency 19" xfId="1474"/>
    <cellStyle name="Currency 20" xfId="1475"/>
    <cellStyle name="Currency 21" xfId="1476"/>
    <cellStyle name="Currency 22" xfId="1477"/>
    <cellStyle name="Currency 23" xfId="1478"/>
    <cellStyle name="Currency 24" xfId="1479"/>
    <cellStyle name="Currency 25" xfId="1480"/>
    <cellStyle name="Currency 26" xfId="1481"/>
    <cellStyle name="Currency 27" xfId="1482"/>
    <cellStyle name="Currency 28" xfId="1483"/>
    <cellStyle name="Currency 29" xfId="1484"/>
    <cellStyle name="Currency 30" xfId="1485"/>
    <cellStyle name="Currency 31" xfId="1486"/>
    <cellStyle name="Currency 32" xfId="1487"/>
    <cellStyle name="Currency 33" xfId="1488"/>
    <cellStyle name="Currency 34" xfId="1489"/>
    <cellStyle name="Currency 36" xfId="1490"/>
    <cellStyle name="Currency 37" xfId="1491"/>
    <cellStyle name="Currency 38" xfId="1492"/>
    <cellStyle name="Currency 4" xfId="1493"/>
    <cellStyle name="Currency 5" xfId="1494"/>
    <cellStyle name="Currency 6" xfId="1495"/>
    <cellStyle name="Currency 7" xfId="1496"/>
    <cellStyle name="Currency 8" xfId="1497"/>
    <cellStyle name="Currency 9" xfId="1498"/>
    <cellStyle name="Currency0" xfId="1499"/>
    <cellStyle name="CHUONG" xfId="1419"/>
    <cellStyle name="Date" xfId="1500"/>
    <cellStyle name="Dezimal [0]_UXO VII" xfId="1501"/>
    <cellStyle name="Dezimal_UXO VII" xfId="1502"/>
    <cellStyle name="Emphasis 1" xfId="1503"/>
    <cellStyle name="Emphasis 2" xfId="1504"/>
    <cellStyle name="Emphasis 3" xfId="1505"/>
    <cellStyle name="Excel Built-in Comma" xfId="1506"/>
    <cellStyle name="Excel Built-in Comma 1" xfId="1507"/>
    <cellStyle name="Excel Built-in Comma 2" xfId="1508"/>
    <cellStyle name="Excel Built-in Comma_Diamond_Island_zone_B_-_BOQ_for_tende-may lanh NON INVERTER" xfId="1509"/>
    <cellStyle name="Excel Built-in Normal" xfId="1510"/>
    <cellStyle name="Excel_BuiltIn_Comma 1" xfId="1511"/>
    <cellStyle name="Fixed" xfId="1512"/>
    <cellStyle name="General" xfId="1513"/>
    <cellStyle name="Good 10" xfId="1514"/>
    <cellStyle name="Good 11" xfId="1515"/>
    <cellStyle name="Good 12" xfId="1516"/>
    <cellStyle name="Good 13" xfId="1517"/>
    <cellStyle name="Good 14" xfId="1518"/>
    <cellStyle name="Good 15" xfId="1519"/>
    <cellStyle name="Good 16" xfId="1520"/>
    <cellStyle name="Good 17" xfId="1521"/>
    <cellStyle name="Good 18" xfId="1522"/>
    <cellStyle name="Good 19" xfId="1523"/>
    <cellStyle name="Good 2" xfId="1524"/>
    <cellStyle name="Good 20" xfId="1525"/>
    <cellStyle name="Good 21" xfId="1526"/>
    <cellStyle name="Good 22" xfId="1527"/>
    <cellStyle name="Good 23" xfId="1528"/>
    <cellStyle name="Good 24" xfId="1529"/>
    <cellStyle name="Good 25" xfId="1530"/>
    <cellStyle name="Good 26" xfId="1531"/>
    <cellStyle name="Good 27" xfId="1532"/>
    <cellStyle name="Good 28" xfId="1533"/>
    <cellStyle name="Good 29" xfId="1534"/>
    <cellStyle name="Good 3" xfId="1535"/>
    <cellStyle name="Good 30" xfId="1536"/>
    <cellStyle name="Good 31" xfId="1537"/>
    <cellStyle name="Good 32" xfId="1538"/>
    <cellStyle name="Good 33" xfId="1539"/>
    <cellStyle name="Good 34" xfId="1540"/>
    <cellStyle name="Good 35" xfId="1541"/>
    <cellStyle name="Good 36" xfId="1542"/>
    <cellStyle name="Good 37" xfId="1543"/>
    <cellStyle name="Good 38" xfId="1544"/>
    <cellStyle name="Good 39" xfId="1545"/>
    <cellStyle name="Good 4" xfId="1546"/>
    <cellStyle name="Good 40" xfId="1547"/>
    <cellStyle name="Good 41" xfId="1548"/>
    <cellStyle name="Good 5" xfId="1549"/>
    <cellStyle name="Good 6" xfId="1550"/>
    <cellStyle name="Good 7" xfId="1551"/>
    <cellStyle name="Good 8" xfId="1552"/>
    <cellStyle name="Good 9" xfId="1553"/>
    <cellStyle name="Grey" xfId="1554"/>
    <cellStyle name="ha" xfId="1555"/>
    <cellStyle name="HEADER" xfId="1556"/>
    <cellStyle name="Header1" xfId="1557"/>
    <cellStyle name="Header2" xfId="1558"/>
    <cellStyle name="Heading 1 10" xfId="1559"/>
    <cellStyle name="Heading 1 10 2" xfId="1560"/>
    <cellStyle name="Heading 1 11" xfId="1561"/>
    <cellStyle name="Heading 1 11 2" xfId="1562"/>
    <cellStyle name="Heading 1 12" xfId="1563"/>
    <cellStyle name="Heading 1 12 2" xfId="1564"/>
    <cellStyle name="Heading 1 13" xfId="1565"/>
    <cellStyle name="Heading 1 13 2" xfId="1566"/>
    <cellStyle name="Heading 1 14" xfId="1567"/>
    <cellStyle name="Heading 1 14 2" xfId="1568"/>
    <cellStyle name="Heading 1 15" xfId="1569"/>
    <cellStyle name="Heading 1 15 2" xfId="1570"/>
    <cellStyle name="Heading 1 16" xfId="1571"/>
    <cellStyle name="Heading 1 16 2" xfId="1572"/>
    <cellStyle name="Heading 1 17" xfId="1573"/>
    <cellStyle name="Heading 1 17 2" xfId="1574"/>
    <cellStyle name="Heading 1 18" xfId="1575"/>
    <cellStyle name="Heading 1 18 2" xfId="1576"/>
    <cellStyle name="Heading 1 19" xfId="1577"/>
    <cellStyle name="Heading 1 19 2" xfId="1578"/>
    <cellStyle name="Heading 1 2" xfId="1579"/>
    <cellStyle name="Heading 1 2 2" xfId="1580"/>
    <cellStyle name="Heading 1 20" xfId="1581"/>
    <cellStyle name="Heading 1 20 2" xfId="1582"/>
    <cellStyle name="Heading 1 21" xfId="1583"/>
    <cellStyle name="Heading 1 21 2" xfId="1584"/>
    <cellStyle name="Heading 1 22" xfId="1585"/>
    <cellStyle name="Heading 1 22 2" xfId="1586"/>
    <cellStyle name="Heading 1 23" xfId="1587"/>
    <cellStyle name="Heading 1 24" xfId="1588"/>
    <cellStyle name="Heading 1 25" xfId="1589"/>
    <cellStyle name="Heading 1 26" xfId="1590"/>
    <cellStyle name="Heading 1 27" xfId="1591"/>
    <cellStyle name="Heading 1 28" xfId="1592"/>
    <cellStyle name="Heading 1 29" xfId="1593"/>
    <cellStyle name="Heading 1 3" xfId="1594"/>
    <cellStyle name="Heading 1 3 2" xfId="1595"/>
    <cellStyle name="Heading 1 30" xfId="1596"/>
    <cellStyle name="Heading 1 31" xfId="1597"/>
    <cellStyle name="Heading 1 32" xfId="1598"/>
    <cellStyle name="Heading 1 33" xfId="1599"/>
    <cellStyle name="Heading 1 34" xfId="1600"/>
    <cellStyle name="Heading 1 35" xfId="1601"/>
    <cellStyle name="Heading 1 36" xfId="1602"/>
    <cellStyle name="Heading 1 37" xfId="1603"/>
    <cellStyle name="Heading 1 38" xfId="1604"/>
    <cellStyle name="Heading 1 39" xfId="1605"/>
    <cellStyle name="Heading 1 4" xfId="1606"/>
    <cellStyle name="Heading 1 4 2" xfId="1607"/>
    <cellStyle name="Heading 1 40" xfId="1608"/>
    <cellStyle name="Heading 1 41" xfId="1609"/>
    <cellStyle name="Heading 1 5" xfId="1610"/>
    <cellStyle name="Heading 1 5 2" xfId="1611"/>
    <cellStyle name="Heading 1 6" xfId="1612"/>
    <cellStyle name="Heading 1 6 2" xfId="1613"/>
    <cellStyle name="Heading 1 7" xfId="1614"/>
    <cellStyle name="Heading 1 7 2" xfId="1615"/>
    <cellStyle name="Heading 1 8" xfId="1616"/>
    <cellStyle name="Heading 1 8 2" xfId="1617"/>
    <cellStyle name="Heading 1 9" xfId="1618"/>
    <cellStyle name="Heading 1 9 2" xfId="1619"/>
    <cellStyle name="Heading 2 10" xfId="1620"/>
    <cellStyle name="Heading 2 10 2" xfId="1621"/>
    <cellStyle name="Heading 2 11" xfId="1622"/>
    <cellStyle name="Heading 2 11 2" xfId="1623"/>
    <cellStyle name="Heading 2 12" xfId="1624"/>
    <cellStyle name="Heading 2 12 2" xfId="1625"/>
    <cellStyle name="Heading 2 13" xfId="1626"/>
    <cellStyle name="Heading 2 13 2" xfId="1627"/>
    <cellStyle name="Heading 2 14" xfId="1628"/>
    <cellStyle name="Heading 2 14 2" xfId="1629"/>
    <cellStyle name="Heading 2 15" xfId="1630"/>
    <cellStyle name="Heading 2 15 2" xfId="1631"/>
    <cellStyle name="Heading 2 16" xfId="1632"/>
    <cellStyle name="Heading 2 16 2" xfId="1633"/>
    <cellStyle name="Heading 2 17" xfId="1634"/>
    <cellStyle name="Heading 2 17 2" xfId="1635"/>
    <cellStyle name="Heading 2 18" xfId="1636"/>
    <cellStyle name="Heading 2 18 2" xfId="1637"/>
    <cellStyle name="Heading 2 19" xfId="1638"/>
    <cellStyle name="Heading 2 19 2" xfId="1639"/>
    <cellStyle name="Heading 2 2" xfId="1640"/>
    <cellStyle name="Heading 2 2 2" xfId="1641"/>
    <cellStyle name="Heading 2 20" xfId="1642"/>
    <cellStyle name="Heading 2 20 2" xfId="1643"/>
    <cellStyle name="Heading 2 21" xfId="1644"/>
    <cellStyle name="Heading 2 21 2" xfId="1645"/>
    <cellStyle name="Heading 2 22" xfId="1646"/>
    <cellStyle name="Heading 2 22 2" xfId="1647"/>
    <cellStyle name="Heading 2 23" xfId="1648"/>
    <cellStyle name="Heading 2 24" xfId="1649"/>
    <cellStyle name="Heading 2 25" xfId="1650"/>
    <cellStyle name="Heading 2 26" xfId="1651"/>
    <cellStyle name="Heading 2 27" xfId="1652"/>
    <cellStyle name="Heading 2 28" xfId="1653"/>
    <cellStyle name="Heading 2 29" xfId="1654"/>
    <cellStyle name="Heading 2 3" xfId="1655"/>
    <cellStyle name="Heading 2 3 2" xfId="1656"/>
    <cellStyle name="Heading 2 30" xfId="1657"/>
    <cellStyle name="Heading 2 31" xfId="1658"/>
    <cellStyle name="Heading 2 32" xfId="1659"/>
    <cellStyle name="Heading 2 33" xfId="1660"/>
    <cellStyle name="Heading 2 34" xfId="1661"/>
    <cellStyle name="Heading 2 35" xfId="1662"/>
    <cellStyle name="Heading 2 36" xfId="1663"/>
    <cellStyle name="Heading 2 37" xfId="1664"/>
    <cellStyle name="Heading 2 38" xfId="1665"/>
    <cellStyle name="Heading 2 39" xfId="1666"/>
    <cellStyle name="Heading 2 4" xfId="1667"/>
    <cellStyle name="Heading 2 4 2" xfId="1668"/>
    <cellStyle name="Heading 2 40" xfId="1669"/>
    <cellStyle name="Heading 2 41" xfId="1670"/>
    <cellStyle name="Heading 2 5" xfId="1671"/>
    <cellStyle name="Heading 2 5 2" xfId="1672"/>
    <cellStyle name="Heading 2 6" xfId="1673"/>
    <cellStyle name="Heading 2 6 2" xfId="1674"/>
    <cellStyle name="Heading 2 7" xfId="1675"/>
    <cellStyle name="Heading 2 7 2" xfId="1676"/>
    <cellStyle name="Heading 2 8" xfId="1677"/>
    <cellStyle name="Heading 2 8 2" xfId="1678"/>
    <cellStyle name="Heading 2 9" xfId="1679"/>
    <cellStyle name="Heading 2 9 2" xfId="1680"/>
    <cellStyle name="Heading 3 10" xfId="1681"/>
    <cellStyle name="Heading 3 10 2" xfId="1682"/>
    <cellStyle name="Heading 3 11" xfId="1683"/>
    <cellStyle name="Heading 3 11 2" xfId="1684"/>
    <cellStyle name="Heading 3 12" xfId="1685"/>
    <cellStyle name="Heading 3 12 2" xfId="1686"/>
    <cellStyle name="Heading 3 13" xfId="1687"/>
    <cellStyle name="Heading 3 13 2" xfId="1688"/>
    <cellStyle name="Heading 3 14" xfId="1689"/>
    <cellStyle name="Heading 3 14 2" xfId="1690"/>
    <cellStyle name="Heading 3 15" xfId="1691"/>
    <cellStyle name="Heading 3 15 2" xfId="1692"/>
    <cellStyle name="Heading 3 16" xfId="1693"/>
    <cellStyle name="Heading 3 16 2" xfId="1694"/>
    <cellStyle name="Heading 3 17" xfId="1695"/>
    <cellStyle name="Heading 3 17 2" xfId="1696"/>
    <cellStyle name="Heading 3 18" xfId="1697"/>
    <cellStyle name="Heading 3 18 2" xfId="1698"/>
    <cellStyle name="Heading 3 19" xfId="1699"/>
    <cellStyle name="Heading 3 19 2" xfId="1700"/>
    <cellStyle name="Heading 3 2" xfId="1701"/>
    <cellStyle name="Heading 3 2 2" xfId="1702"/>
    <cellStyle name="Heading 3 20" xfId="1703"/>
    <cellStyle name="Heading 3 20 2" xfId="1704"/>
    <cellStyle name="Heading 3 21" xfId="1705"/>
    <cellStyle name="Heading 3 21 2" xfId="1706"/>
    <cellStyle name="Heading 3 22" xfId="1707"/>
    <cellStyle name="Heading 3 22 2" xfId="1708"/>
    <cellStyle name="Heading 3 23" xfId="1709"/>
    <cellStyle name="Heading 3 24" xfId="1710"/>
    <cellStyle name="Heading 3 25" xfId="1711"/>
    <cellStyle name="Heading 3 26" xfId="1712"/>
    <cellStyle name="Heading 3 27" xfId="1713"/>
    <cellStyle name="Heading 3 28" xfId="1714"/>
    <cellStyle name="Heading 3 29" xfId="1715"/>
    <cellStyle name="Heading 3 3" xfId="1716"/>
    <cellStyle name="Heading 3 3 2" xfId="1717"/>
    <cellStyle name="Heading 3 30" xfId="1718"/>
    <cellStyle name="Heading 3 31" xfId="1719"/>
    <cellStyle name="Heading 3 32" xfId="1720"/>
    <cellStyle name="Heading 3 33" xfId="1721"/>
    <cellStyle name="Heading 3 34" xfId="1722"/>
    <cellStyle name="Heading 3 35" xfId="1723"/>
    <cellStyle name="Heading 3 36" xfId="1724"/>
    <cellStyle name="Heading 3 37" xfId="1725"/>
    <cellStyle name="Heading 3 38" xfId="1726"/>
    <cellStyle name="Heading 3 39" xfId="1727"/>
    <cellStyle name="Heading 3 4" xfId="1728"/>
    <cellStyle name="Heading 3 4 2" xfId="1729"/>
    <cellStyle name="Heading 3 40" xfId="1730"/>
    <cellStyle name="Heading 3 41" xfId="1731"/>
    <cellStyle name="Heading 3 5" xfId="1732"/>
    <cellStyle name="Heading 3 5 2" xfId="1733"/>
    <cellStyle name="Heading 3 6" xfId="1734"/>
    <cellStyle name="Heading 3 6 2" xfId="1735"/>
    <cellStyle name="Heading 3 7" xfId="1736"/>
    <cellStyle name="Heading 3 7 2" xfId="1737"/>
    <cellStyle name="Heading 3 8" xfId="1738"/>
    <cellStyle name="Heading 3 8 2" xfId="1739"/>
    <cellStyle name="Heading 3 9" xfId="1740"/>
    <cellStyle name="Heading 3 9 2" xfId="1741"/>
    <cellStyle name="Heading 4 10" xfId="1742"/>
    <cellStyle name="Heading 4 10 2" xfId="1743"/>
    <cellStyle name="Heading 4 11" xfId="1744"/>
    <cellStyle name="Heading 4 11 2" xfId="1745"/>
    <cellStyle name="Heading 4 12" xfId="1746"/>
    <cellStyle name="Heading 4 12 2" xfId="1747"/>
    <cellStyle name="Heading 4 13" xfId="1748"/>
    <cellStyle name="Heading 4 13 2" xfId="1749"/>
    <cellStyle name="Heading 4 14" xfId="1750"/>
    <cellStyle name="Heading 4 14 2" xfId="1751"/>
    <cellStyle name="Heading 4 15" xfId="1752"/>
    <cellStyle name="Heading 4 15 2" xfId="1753"/>
    <cellStyle name="Heading 4 16" xfId="1754"/>
    <cellStyle name="Heading 4 16 2" xfId="1755"/>
    <cellStyle name="Heading 4 17" xfId="1756"/>
    <cellStyle name="Heading 4 17 2" xfId="1757"/>
    <cellStyle name="Heading 4 18" xfId="1758"/>
    <cellStyle name="Heading 4 18 2" xfId="1759"/>
    <cellStyle name="Heading 4 19" xfId="1760"/>
    <cellStyle name="Heading 4 19 2" xfId="1761"/>
    <cellStyle name="Heading 4 2" xfId="1762"/>
    <cellStyle name="Heading 4 2 2" xfId="1763"/>
    <cellStyle name="Heading 4 20" xfId="1764"/>
    <cellStyle name="Heading 4 20 2" xfId="1765"/>
    <cellStyle name="Heading 4 21" xfId="1766"/>
    <cellStyle name="Heading 4 21 2" xfId="1767"/>
    <cellStyle name="Heading 4 22" xfId="1768"/>
    <cellStyle name="Heading 4 22 2" xfId="1769"/>
    <cellStyle name="Heading 4 3" xfId="1770"/>
    <cellStyle name="Heading 4 3 2" xfId="1771"/>
    <cellStyle name="Heading 4 4" xfId="1772"/>
    <cellStyle name="Heading 4 4 2" xfId="1773"/>
    <cellStyle name="Heading 4 5" xfId="1774"/>
    <cellStyle name="Heading 4 5 2" xfId="1775"/>
    <cellStyle name="Heading 4 6" xfId="1776"/>
    <cellStyle name="Heading 4 6 2" xfId="1777"/>
    <cellStyle name="Heading 4 7" xfId="1778"/>
    <cellStyle name="Heading 4 7 2" xfId="1779"/>
    <cellStyle name="Heading 4 8" xfId="1780"/>
    <cellStyle name="Heading 4 8 2" xfId="1781"/>
    <cellStyle name="Heading 4 9" xfId="1782"/>
    <cellStyle name="Heading 4 9 2" xfId="1783"/>
    <cellStyle name="Heading1" xfId="1784"/>
    <cellStyle name="Heading2" xfId="1785"/>
    <cellStyle name="i·0" xfId="1786"/>
    <cellStyle name="Input [yellow]" xfId="1787"/>
    <cellStyle name="Input 10" xfId="1788"/>
    <cellStyle name="Input 10 2" xfId="1789"/>
    <cellStyle name="Input 11" xfId="1790"/>
    <cellStyle name="Input 11 2" xfId="1791"/>
    <cellStyle name="Input 12" xfId="1792"/>
    <cellStyle name="Input 12 2" xfId="1793"/>
    <cellStyle name="Input 13" xfId="1794"/>
    <cellStyle name="Input 13 2" xfId="1795"/>
    <cellStyle name="Input 14" xfId="1796"/>
    <cellStyle name="Input 14 2" xfId="1797"/>
    <cellStyle name="Input 15" xfId="1798"/>
    <cellStyle name="Input 15 2" xfId="1799"/>
    <cellStyle name="Input 16" xfId="1800"/>
    <cellStyle name="Input 16 2" xfId="1801"/>
    <cellStyle name="Input 17" xfId="1802"/>
    <cellStyle name="Input 17 2" xfId="1803"/>
    <cellStyle name="Input 18" xfId="1804"/>
    <cellStyle name="Input 18 2" xfId="1805"/>
    <cellStyle name="Input 19" xfId="1806"/>
    <cellStyle name="Input 19 2" xfId="1807"/>
    <cellStyle name="Input 2" xfId="1808"/>
    <cellStyle name="Input 2 2" xfId="1809"/>
    <cellStyle name="Input 20" xfId="1810"/>
    <cellStyle name="Input 20 2" xfId="1811"/>
    <cellStyle name="Input 21" xfId="1812"/>
    <cellStyle name="Input 21 2" xfId="1813"/>
    <cellStyle name="Input 22" xfId="1814"/>
    <cellStyle name="Input 22 2" xfId="1815"/>
    <cellStyle name="Input 23" xfId="1816"/>
    <cellStyle name="Input 24" xfId="1817"/>
    <cellStyle name="Input 25" xfId="1818"/>
    <cellStyle name="Input 26" xfId="1819"/>
    <cellStyle name="Input 27" xfId="1820"/>
    <cellStyle name="Input 28" xfId="1821"/>
    <cellStyle name="Input 29" xfId="1822"/>
    <cellStyle name="Input 3" xfId="1823"/>
    <cellStyle name="Input 3 2" xfId="1824"/>
    <cellStyle name="Input 30" xfId="1825"/>
    <cellStyle name="Input 31" xfId="1826"/>
    <cellStyle name="Input 32" xfId="1827"/>
    <cellStyle name="Input 33" xfId="1828"/>
    <cellStyle name="Input 34" xfId="1829"/>
    <cellStyle name="Input 35" xfId="1830"/>
    <cellStyle name="Input 36" xfId="1831"/>
    <cellStyle name="Input 37" xfId="1832"/>
    <cellStyle name="Input 38" xfId="1833"/>
    <cellStyle name="Input 39" xfId="1834"/>
    <cellStyle name="Input 4" xfId="1835"/>
    <cellStyle name="Input 4 2" xfId="1836"/>
    <cellStyle name="Input 40" xfId="1837"/>
    <cellStyle name="Input 41" xfId="1838"/>
    <cellStyle name="Input 5" xfId="1839"/>
    <cellStyle name="Input 5 2" xfId="1840"/>
    <cellStyle name="Input 6" xfId="1841"/>
    <cellStyle name="Input 6 2" xfId="1842"/>
    <cellStyle name="Input 7" xfId="1843"/>
    <cellStyle name="Input 7 2" xfId="1844"/>
    <cellStyle name="Input 8" xfId="1845"/>
    <cellStyle name="Input 8 2" xfId="1846"/>
    <cellStyle name="Input 9" xfId="1847"/>
    <cellStyle name="Input 9 2" xfId="1848"/>
    <cellStyle name="kPa(2)" xfId="1849"/>
    <cellStyle name="kW(2)" xfId="1850"/>
    <cellStyle name="l/s(2)" xfId="1851"/>
    <cellStyle name="Ledger 17 x 11 in" xfId="1852"/>
    <cellStyle name="Ledger 17 x 11 in 2" xfId="4"/>
    <cellStyle name="Linked Cell 10" xfId="1853"/>
    <cellStyle name="Linked Cell 11" xfId="1854"/>
    <cellStyle name="Linked Cell 12" xfId="1855"/>
    <cellStyle name="Linked Cell 13" xfId="1856"/>
    <cellStyle name="Linked Cell 14" xfId="1857"/>
    <cellStyle name="Linked Cell 15" xfId="1858"/>
    <cellStyle name="Linked Cell 16" xfId="1859"/>
    <cellStyle name="Linked Cell 17" xfId="1860"/>
    <cellStyle name="Linked Cell 18" xfId="1861"/>
    <cellStyle name="Linked Cell 19" xfId="1862"/>
    <cellStyle name="Linked Cell 2" xfId="1863"/>
    <cellStyle name="Linked Cell 20" xfId="1864"/>
    <cellStyle name="Linked Cell 21" xfId="1865"/>
    <cellStyle name="Linked Cell 22" xfId="1866"/>
    <cellStyle name="Linked Cell 23" xfId="1867"/>
    <cellStyle name="Linked Cell 24" xfId="1868"/>
    <cellStyle name="Linked Cell 25" xfId="1869"/>
    <cellStyle name="Linked Cell 26" xfId="1870"/>
    <cellStyle name="Linked Cell 27" xfId="1871"/>
    <cellStyle name="Linked Cell 28" xfId="1872"/>
    <cellStyle name="Linked Cell 29" xfId="1873"/>
    <cellStyle name="Linked Cell 3" xfId="1874"/>
    <cellStyle name="Linked Cell 30" xfId="1875"/>
    <cellStyle name="Linked Cell 31" xfId="1876"/>
    <cellStyle name="Linked Cell 32" xfId="1877"/>
    <cellStyle name="Linked Cell 33" xfId="1878"/>
    <cellStyle name="Linked Cell 34" xfId="1879"/>
    <cellStyle name="Linked Cell 35" xfId="1880"/>
    <cellStyle name="Linked Cell 36" xfId="1881"/>
    <cellStyle name="Linked Cell 37" xfId="1882"/>
    <cellStyle name="Linked Cell 38" xfId="1883"/>
    <cellStyle name="Linked Cell 39" xfId="1884"/>
    <cellStyle name="Linked Cell 4" xfId="1885"/>
    <cellStyle name="Linked Cell 40" xfId="1886"/>
    <cellStyle name="Linked Cell 41" xfId="1887"/>
    <cellStyle name="Linked Cell 5" xfId="1888"/>
    <cellStyle name="Linked Cell 6" xfId="1889"/>
    <cellStyle name="Linked Cell 7" xfId="1890"/>
    <cellStyle name="Linked Cell 8" xfId="1891"/>
    <cellStyle name="Linked Cell 9" xfId="1892"/>
    <cellStyle name="m(2)" xfId="1893"/>
    <cellStyle name="m²(0)" xfId="1894"/>
    <cellStyle name="m²(2)" xfId="1895"/>
    <cellStyle name="Manual Starter" xfId="1896"/>
    <cellStyle name="MCP" xfId="1897"/>
    <cellStyle name="mm(0)" xfId="1898"/>
    <cellStyle name="mm(1)" xfId="1899"/>
    <cellStyle name="mm²(0)" xfId="1900"/>
    <cellStyle name="Model" xfId="1901"/>
    <cellStyle name="n" xfId="1902"/>
    <cellStyle name="Neutral 10" xfId="1903"/>
    <cellStyle name="Neutral 11" xfId="1904"/>
    <cellStyle name="Neutral 12" xfId="1905"/>
    <cellStyle name="Neutral 13" xfId="1906"/>
    <cellStyle name="Neutral 14" xfId="1907"/>
    <cellStyle name="Neutral 15" xfId="1908"/>
    <cellStyle name="Neutral 16" xfId="1909"/>
    <cellStyle name="Neutral 17" xfId="1910"/>
    <cellStyle name="Neutral 18" xfId="1911"/>
    <cellStyle name="Neutral 19" xfId="1912"/>
    <cellStyle name="Neutral 2" xfId="1913"/>
    <cellStyle name="Neutral 20" xfId="1914"/>
    <cellStyle name="Neutral 21" xfId="1915"/>
    <cellStyle name="Neutral 22" xfId="1916"/>
    <cellStyle name="Neutral 23" xfId="1917"/>
    <cellStyle name="Neutral 24" xfId="1918"/>
    <cellStyle name="Neutral 25" xfId="1919"/>
    <cellStyle name="Neutral 26" xfId="1920"/>
    <cellStyle name="Neutral 27" xfId="1921"/>
    <cellStyle name="Neutral 28" xfId="1922"/>
    <cellStyle name="Neutral 29" xfId="1923"/>
    <cellStyle name="Neutral 3" xfId="1924"/>
    <cellStyle name="Neutral 30" xfId="1925"/>
    <cellStyle name="Neutral 31" xfId="1926"/>
    <cellStyle name="Neutral 32" xfId="1927"/>
    <cellStyle name="Neutral 33" xfId="1928"/>
    <cellStyle name="Neutral 34" xfId="1929"/>
    <cellStyle name="Neutral 35" xfId="1930"/>
    <cellStyle name="Neutral 36" xfId="1931"/>
    <cellStyle name="Neutral 37" xfId="1932"/>
    <cellStyle name="Neutral 38" xfId="1933"/>
    <cellStyle name="Neutral 39" xfId="1934"/>
    <cellStyle name="Neutral 4" xfId="1935"/>
    <cellStyle name="Neutral 40" xfId="1936"/>
    <cellStyle name="Neutral 41" xfId="1937"/>
    <cellStyle name="Neutral 5" xfId="1938"/>
    <cellStyle name="Neutral 6" xfId="1939"/>
    <cellStyle name="Neutral 7" xfId="1940"/>
    <cellStyle name="Neutral 8" xfId="1941"/>
    <cellStyle name="Neutral 9" xfId="1942"/>
    <cellStyle name="ÑONVÒ" xfId="1943"/>
    <cellStyle name="Normal" xfId="0" builtinId="0"/>
    <cellStyle name="Normal - Style1" xfId="1944"/>
    <cellStyle name="Normal - 유형1" xfId="1945"/>
    <cellStyle name="Normal 10" xfId="1946"/>
    <cellStyle name="Normal 105" xfId="2251"/>
    <cellStyle name="Normal 107" xfId="2252"/>
    <cellStyle name="Normal 109" xfId="2253"/>
    <cellStyle name="Normal 111" xfId="2254"/>
    <cellStyle name="Normal 113" xfId="2255"/>
    <cellStyle name="Normal 119" xfId="2226"/>
    <cellStyle name="Normal 121" xfId="2225"/>
    <cellStyle name="Normal 190" xfId="2256"/>
    <cellStyle name="Normal 2" xfId="3"/>
    <cellStyle name="Normal 3" xfId="1947"/>
    <cellStyle name="Normal 31" xfId="2227"/>
    <cellStyle name="Normal 33" xfId="2228"/>
    <cellStyle name="Normal 39" xfId="2229"/>
    <cellStyle name="Normal 4" xfId="1948"/>
    <cellStyle name="Normal 4 5" xfId="2224"/>
    <cellStyle name="Normal 41" xfId="2230"/>
    <cellStyle name="Normal 43" xfId="2231"/>
    <cellStyle name="Normal 45" xfId="2232"/>
    <cellStyle name="Normal 48" xfId="2233"/>
    <cellStyle name="Normal 50" xfId="2234"/>
    <cellStyle name="Normal 52" xfId="2235"/>
    <cellStyle name="Normal 54" xfId="2236"/>
    <cellStyle name="Normal 56" xfId="2237"/>
    <cellStyle name="Normal 58" xfId="2238"/>
    <cellStyle name="Normal 62" xfId="2239"/>
    <cellStyle name="Normal 64" xfId="2240"/>
    <cellStyle name="Normal 66" xfId="2241"/>
    <cellStyle name="Normal 68" xfId="2242"/>
    <cellStyle name="Normal 70" xfId="2243"/>
    <cellStyle name="Normal 74" xfId="2244"/>
    <cellStyle name="Normal 76" xfId="2245"/>
    <cellStyle name="Normal 78" xfId="2246"/>
    <cellStyle name="Normal 8" xfId="1949"/>
    <cellStyle name="Normal 8 4" xfId="1950"/>
    <cellStyle name="Normal 80" xfId="2247"/>
    <cellStyle name="Normal 82" xfId="2248"/>
    <cellStyle name="Normal 84" xfId="2249"/>
    <cellStyle name="Normal 86" xfId="2250"/>
    <cellStyle name="Note 10" xfId="1951"/>
    <cellStyle name="Note 10 2" xfId="1952"/>
    <cellStyle name="Note 11" xfId="1953"/>
    <cellStyle name="Note 11 2" xfId="1954"/>
    <cellStyle name="Note 12" xfId="1955"/>
    <cellStyle name="Note 12 2" xfId="1956"/>
    <cellStyle name="Note 13" xfId="1957"/>
    <cellStyle name="Note 13 2" xfId="1958"/>
    <cellStyle name="Note 14" xfId="1959"/>
    <cellStyle name="Note 14 2" xfId="1960"/>
    <cellStyle name="Note 15" xfId="1961"/>
    <cellStyle name="Note 15 2" xfId="1962"/>
    <cellStyle name="Note 16" xfId="1963"/>
    <cellStyle name="Note 16 2" xfId="1964"/>
    <cellStyle name="Note 17" xfId="1965"/>
    <cellStyle name="Note 17 2" xfId="1966"/>
    <cellStyle name="Note 18" xfId="1967"/>
    <cellStyle name="Note 18 2" xfId="1968"/>
    <cellStyle name="Note 19" xfId="1969"/>
    <cellStyle name="Note 19 2" xfId="1970"/>
    <cellStyle name="Note 2" xfId="1971"/>
    <cellStyle name="Note 2 2" xfId="1972"/>
    <cellStyle name="Note 20" xfId="1973"/>
    <cellStyle name="Note 20 2" xfId="1974"/>
    <cellStyle name="Note 21" xfId="1975"/>
    <cellStyle name="Note 21 2" xfId="1976"/>
    <cellStyle name="Note 22" xfId="1977"/>
    <cellStyle name="Note 22 2" xfId="1978"/>
    <cellStyle name="Note 23" xfId="1979"/>
    <cellStyle name="Note 24" xfId="1980"/>
    <cellStyle name="Note 25" xfId="1981"/>
    <cellStyle name="Note 26" xfId="1982"/>
    <cellStyle name="Note 27" xfId="1983"/>
    <cellStyle name="Note 28" xfId="1984"/>
    <cellStyle name="Note 29" xfId="1985"/>
    <cellStyle name="Note 3" xfId="1986"/>
    <cellStyle name="Note 3 2" xfId="1987"/>
    <cellStyle name="Note 30" xfId="1988"/>
    <cellStyle name="Note 31" xfId="1989"/>
    <cellStyle name="Note 32" xfId="1990"/>
    <cellStyle name="Note 33" xfId="1991"/>
    <cellStyle name="Note 34" xfId="1992"/>
    <cellStyle name="Note 35" xfId="1993"/>
    <cellStyle name="Note 36" xfId="1994"/>
    <cellStyle name="Note 37" xfId="1995"/>
    <cellStyle name="Note 38" xfId="1996"/>
    <cellStyle name="Note 39" xfId="1997"/>
    <cellStyle name="Note 4" xfId="1998"/>
    <cellStyle name="Note 4 2" xfId="1999"/>
    <cellStyle name="Note 40" xfId="2000"/>
    <cellStyle name="Note 41" xfId="2001"/>
    <cellStyle name="Note 5" xfId="2002"/>
    <cellStyle name="Note 5 2" xfId="2003"/>
    <cellStyle name="Note 6" xfId="2004"/>
    <cellStyle name="Note 6 2" xfId="2005"/>
    <cellStyle name="Note 7" xfId="2006"/>
    <cellStyle name="Note 7 2" xfId="2007"/>
    <cellStyle name="Note 8" xfId="2008"/>
    <cellStyle name="Note 8 2" xfId="2009"/>
    <cellStyle name="Note 9" xfId="2010"/>
    <cellStyle name="Note 9 2" xfId="2011"/>
    <cellStyle name="omma [0]_Mktg Prog" xfId="2012"/>
    <cellStyle name="ormal_Sheet1_1" xfId="2013"/>
    <cellStyle name="Output 10" xfId="2014"/>
    <cellStyle name="Output 10 2" xfId="2015"/>
    <cellStyle name="Output 11" xfId="2016"/>
    <cellStyle name="Output 11 2" xfId="2017"/>
    <cellStyle name="Output 12" xfId="2018"/>
    <cellStyle name="Output 12 2" xfId="2019"/>
    <cellStyle name="Output 13" xfId="2020"/>
    <cellStyle name="Output 13 2" xfId="2021"/>
    <cellStyle name="Output 14" xfId="2022"/>
    <cellStyle name="Output 14 2" xfId="2023"/>
    <cellStyle name="Output 15" xfId="2024"/>
    <cellStyle name="Output 15 2" xfId="2025"/>
    <cellStyle name="Output 16" xfId="2026"/>
    <cellStyle name="Output 16 2" xfId="2027"/>
    <cellStyle name="Output 17" xfId="2028"/>
    <cellStyle name="Output 17 2" xfId="2029"/>
    <cellStyle name="Output 18" xfId="2030"/>
    <cellStyle name="Output 18 2" xfId="2031"/>
    <cellStyle name="Output 19" xfId="2032"/>
    <cellStyle name="Output 19 2" xfId="2033"/>
    <cellStyle name="Output 2" xfId="2034"/>
    <cellStyle name="Output 2 2" xfId="2035"/>
    <cellStyle name="Output 20" xfId="2036"/>
    <cellStyle name="Output 20 2" xfId="2037"/>
    <cellStyle name="Output 21" xfId="2038"/>
    <cellStyle name="Output 21 2" xfId="2039"/>
    <cellStyle name="Output 22" xfId="2040"/>
    <cellStyle name="Output 22 2" xfId="2041"/>
    <cellStyle name="Output 3" xfId="2042"/>
    <cellStyle name="Output 3 2" xfId="2043"/>
    <cellStyle name="Output 4" xfId="2044"/>
    <cellStyle name="Output 4 2" xfId="2045"/>
    <cellStyle name="Output 5" xfId="2046"/>
    <cellStyle name="Output 5 2" xfId="2047"/>
    <cellStyle name="Output 6" xfId="2048"/>
    <cellStyle name="Output 6 2" xfId="2049"/>
    <cellStyle name="Output 7" xfId="2050"/>
    <cellStyle name="Output 7 2" xfId="2051"/>
    <cellStyle name="Output 8" xfId="2052"/>
    <cellStyle name="Output 8 2" xfId="2053"/>
    <cellStyle name="Output 9" xfId="2054"/>
    <cellStyle name="Output 9 2" xfId="2055"/>
    <cellStyle name="Overload" xfId="2056"/>
    <cellStyle name="Percent [2]" xfId="2057"/>
    <cellStyle name="Relay" xfId="2058"/>
    <cellStyle name="S—_x0008_" xfId="2059"/>
    <cellStyle name="Sheet Title" xfId="2060"/>
    <cellStyle name="Standard_KALK-054" xfId="2061"/>
    <cellStyle name="Style 1" xfId="2062"/>
    <cellStyle name="Style 1 3" xfId="2063"/>
    <cellStyle name="Style 1_Diamond_Island_zone_B_-_BOQ_for_tende-may lanh NON INVERTER" xfId="2064"/>
    <cellStyle name="Style 10" xfId="2065"/>
    <cellStyle name="Style 11" xfId="2066"/>
    <cellStyle name="Style 12" xfId="2067"/>
    <cellStyle name="Style 13" xfId="2068"/>
    <cellStyle name="Style 14" xfId="2069"/>
    <cellStyle name="Style 15" xfId="2070"/>
    <cellStyle name="Style 16" xfId="2071"/>
    <cellStyle name="Style 17" xfId="2072"/>
    <cellStyle name="Style 2" xfId="2073"/>
    <cellStyle name="Style 3" xfId="2074"/>
    <cellStyle name="Style 4" xfId="2075"/>
    <cellStyle name="Style 5" xfId="2076"/>
    <cellStyle name="Style 6" xfId="2077"/>
    <cellStyle name="Style 7" xfId="2078"/>
    <cellStyle name="Style 8" xfId="2079"/>
    <cellStyle name="Style 9" xfId="2080"/>
    <cellStyle name="subhead" xfId="2081"/>
    <cellStyle name="T" xfId="2082"/>
    <cellStyle name="T_RFI_M_E Services _ Education" xfId="2083"/>
    <cellStyle name="T_RFI_M_E Services _ Education_Diamond_Island_zone_B_-_BOQ_for_tende-may lanh NON INVERTER" xfId="2084"/>
    <cellStyle name="Timer" xfId="2086"/>
    <cellStyle name="Title 10" xfId="2087"/>
    <cellStyle name="Title 10 2" xfId="2088"/>
    <cellStyle name="Title 11" xfId="2089"/>
    <cellStyle name="Title 11 2" xfId="2090"/>
    <cellStyle name="Title 12" xfId="2091"/>
    <cellStyle name="Title 12 2" xfId="2092"/>
    <cellStyle name="Title 13" xfId="2093"/>
    <cellStyle name="Title 13 2" xfId="2094"/>
    <cellStyle name="Title 14" xfId="2095"/>
    <cellStyle name="Title 14 2" xfId="2096"/>
    <cellStyle name="Title 15" xfId="2097"/>
    <cellStyle name="Title 15 2" xfId="2098"/>
    <cellStyle name="Title 16" xfId="2099"/>
    <cellStyle name="Title 16 2" xfId="2100"/>
    <cellStyle name="Title 17" xfId="2101"/>
    <cellStyle name="Title 17 2" xfId="2102"/>
    <cellStyle name="Title 18" xfId="2103"/>
    <cellStyle name="Title 18 2" xfId="2104"/>
    <cellStyle name="Title 19" xfId="2105"/>
    <cellStyle name="Title 19 2" xfId="2106"/>
    <cellStyle name="Title 2" xfId="2107"/>
    <cellStyle name="Title 2 2" xfId="2108"/>
    <cellStyle name="Title 20" xfId="2109"/>
    <cellStyle name="Title 20 2" xfId="2110"/>
    <cellStyle name="Title 21" xfId="2111"/>
    <cellStyle name="Title 21 2" xfId="2112"/>
    <cellStyle name="Title 22" xfId="2113"/>
    <cellStyle name="Title 22 2" xfId="2114"/>
    <cellStyle name="Title 3" xfId="2115"/>
    <cellStyle name="Title 3 2" xfId="2116"/>
    <cellStyle name="Title 4" xfId="2117"/>
    <cellStyle name="Title 4 2" xfId="2118"/>
    <cellStyle name="Title 5" xfId="2119"/>
    <cellStyle name="Title 5 2" xfId="2120"/>
    <cellStyle name="Title 6" xfId="2121"/>
    <cellStyle name="Title 6 2" xfId="2122"/>
    <cellStyle name="Title 7" xfId="2123"/>
    <cellStyle name="Title 7 2" xfId="2124"/>
    <cellStyle name="Title 8" xfId="2125"/>
    <cellStyle name="Title 8 2" xfId="2126"/>
    <cellStyle name="Title 9" xfId="2127"/>
    <cellStyle name="Title 9 2" xfId="2128"/>
    <cellStyle name="Total 10" xfId="2129"/>
    <cellStyle name="Total 10 2" xfId="2130"/>
    <cellStyle name="Total 11" xfId="2131"/>
    <cellStyle name="Total 11 2" xfId="2132"/>
    <cellStyle name="Total 12" xfId="2133"/>
    <cellStyle name="Total 12 2" xfId="2134"/>
    <cellStyle name="Total 13" xfId="2135"/>
    <cellStyle name="Total 13 2" xfId="2136"/>
    <cellStyle name="Total 14" xfId="2137"/>
    <cellStyle name="Total 14 2" xfId="2138"/>
    <cellStyle name="Total 15" xfId="2139"/>
    <cellStyle name="Total 15 2" xfId="2140"/>
    <cellStyle name="Total 16" xfId="2141"/>
    <cellStyle name="Total 16 2" xfId="2142"/>
    <cellStyle name="Total 17" xfId="2143"/>
    <cellStyle name="Total 17 2" xfId="2144"/>
    <cellStyle name="Total 18" xfId="2145"/>
    <cellStyle name="Total 18 2" xfId="2146"/>
    <cellStyle name="Total 19" xfId="2147"/>
    <cellStyle name="Total 19 2" xfId="2148"/>
    <cellStyle name="Total 2" xfId="2149"/>
    <cellStyle name="Total 2 2" xfId="2150"/>
    <cellStyle name="Total 20" xfId="2151"/>
    <cellStyle name="Total 20 2" xfId="2152"/>
    <cellStyle name="Total 21" xfId="2153"/>
    <cellStyle name="Total 21 2" xfId="2154"/>
    <cellStyle name="Total 22" xfId="2155"/>
    <cellStyle name="Total 22 2" xfId="2156"/>
    <cellStyle name="Total 23" xfId="2157"/>
    <cellStyle name="Total 24" xfId="2158"/>
    <cellStyle name="Total 25" xfId="2159"/>
    <cellStyle name="Total 26" xfId="2160"/>
    <cellStyle name="Total 27" xfId="2161"/>
    <cellStyle name="Total 28" xfId="2162"/>
    <cellStyle name="Total 29" xfId="2163"/>
    <cellStyle name="Total 3" xfId="2164"/>
    <cellStyle name="Total 3 2" xfId="2165"/>
    <cellStyle name="Total 30" xfId="2166"/>
    <cellStyle name="Total 31" xfId="2167"/>
    <cellStyle name="Total 32" xfId="2168"/>
    <cellStyle name="Total 33" xfId="2169"/>
    <cellStyle name="Total 34" xfId="2170"/>
    <cellStyle name="Total 35" xfId="2171"/>
    <cellStyle name="Total 36" xfId="2172"/>
    <cellStyle name="Total 37" xfId="2173"/>
    <cellStyle name="Total 38" xfId="2174"/>
    <cellStyle name="Total 39" xfId="2175"/>
    <cellStyle name="Total 4" xfId="2176"/>
    <cellStyle name="Total 4 2" xfId="2177"/>
    <cellStyle name="Total 40" xfId="2178"/>
    <cellStyle name="Total 41" xfId="2179"/>
    <cellStyle name="Total 5" xfId="2180"/>
    <cellStyle name="Total 5 2" xfId="2181"/>
    <cellStyle name="Total 6" xfId="2182"/>
    <cellStyle name="Total 6 2" xfId="2183"/>
    <cellStyle name="Total 7" xfId="2184"/>
    <cellStyle name="Total 7 2" xfId="2185"/>
    <cellStyle name="Total 8" xfId="2186"/>
    <cellStyle name="Total 8 2" xfId="2187"/>
    <cellStyle name="Total 9" xfId="2188"/>
    <cellStyle name="Total 9 2" xfId="2189"/>
    <cellStyle name="th" xfId="2085"/>
    <cellStyle name="viet" xfId="2190"/>
    <cellStyle name="viet2" xfId="2191"/>
    <cellStyle name="vn time 10" xfId="2192"/>
    <cellStyle name="Währung [0]_UXO VII" xfId="2193"/>
    <cellStyle name="Währung_UXO VII" xfId="2194"/>
    <cellStyle name="xuan" xfId="2195"/>
    <cellStyle name=" [0.00]_ Att. 1- Cover" xfId="2196"/>
    <cellStyle name="_ Att. 1- Cover" xfId="2197"/>
    <cellStyle name="?_ Att. 1- Cover" xfId="2198"/>
    <cellStyle name="똿뗦먛귟 [0.00]_PRODUCT DETAIL Q1" xfId="2199"/>
    <cellStyle name="똿뗦먛귟_PRODUCT DETAIL Q1" xfId="2200"/>
    <cellStyle name="믅됞 [0.00]_PRODUCT DETAIL Q1" xfId="2201"/>
    <cellStyle name="믅됞_PRODUCT DETAIL Q1" xfId="2202"/>
    <cellStyle name="백분율_95" xfId="2203"/>
    <cellStyle name="뷭?_BOOKSHIP" xfId="2204"/>
    <cellStyle name="콤마 [ - 유형1" xfId="2205"/>
    <cellStyle name="콤마 [ - 유형2" xfId="2206"/>
    <cellStyle name="콤마 [ - 유형3" xfId="2207"/>
    <cellStyle name="콤마 [ - 유형4" xfId="2208"/>
    <cellStyle name="콤마 [ - 유형5" xfId="2209"/>
    <cellStyle name="콤마 [ - 유형6" xfId="2210"/>
    <cellStyle name="콤마 [ - 유형7" xfId="2211"/>
    <cellStyle name="콤마 [ - 유형8" xfId="2212"/>
    <cellStyle name="콤마 [0]_ 비목별 월별기술 " xfId="2213"/>
    <cellStyle name="콤마_ 비목별 월별기술 " xfId="2214"/>
    <cellStyle name="통화 [0]_1202" xfId="2215"/>
    <cellStyle name="통화_1202" xfId="2216"/>
    <cellStyle name="표준_(정보부문)월별인원계획" xfId="2217"/>
    <cellStyle name="一般_00Q3902REV.1" xfId="2218"/>
    <cellStyle name="千分位[0]_00Q3902REV.1" xfId="2219"/>
    <cellStyle name="千分位_00Q3902REV.1" xfId="2220"/>
    <cellStyle name="貨幣 [0]_00Q3902REV.1" xfId="2221"/>
    <cellStyle name="貨幣[0]_BRE" xfId="2222"/>
    <cellStyle name="貨幣_00Q3902REV.1" xfId="22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3</xdr:row>
      <xdr:rowOff>3208</xdr:rowOff>
    </xdr:from>
    <xdr:to>
      <xdr:col>1</xdr:col>
      <xdr:colOff>2166471</xdr:colOff>
      <xdr:row>5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5</xdr:row>
      <xdr:rowOff>160772</xdr:rowOff>
    </xdr:from>
    <xdr:to>
      <xdr:col>3</xdr:col>
      <xdr:colOff>635000</xdr:colOff>
      <xdr:row>6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1</xdr:row>
      <xdr:rowOff>23746</xdr:rowOff>
    </xdr:from>
    <xdr:to>
      <xdr:col>10</xdr:col>
      <xdr:colOff>120061</xdr:colOff>
      <xdr:row>6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406620"/>
          <a:ext cx="2480235" cy="906113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7" name="TextBox 2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311243"/>
          <a:ext cx="3189941" cy="313547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818" y="427158"/>
          <a:ext cx="3078949" cy="1669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41"/>
  <sheetViews>
    <sheetView zoomScale="85" zoomScaleNormal="85" workbookViewId="0">
      <selection sqref="A1:J45"/>
    </sheetView>
  </sheetViews>
  <sheetFormatPr defaultColWidth="9.08984375" defaultRowHeight="16.100000000000001"/>
  <cols>
    <col min="1" max="1" width="5.453125" style="11" customWidth="1"/>
    <col min="2" max="2" width="60.089843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3" spans="1:22" s="2" customFormat="1">
      <c r="B3" s="54"/>
      <c r="C3" s="54"/>
      <c r="D3" s="54"/>
      <c r="E3" s="3"/>
      <c r="F3" s="4"/>
      <c r="G3" s="28"/>
      <c r="H3" s="6"/>
      <c r="I3" s="6"/>
      <c r="J3" s="7"/>
      <c r="K3" s="8"/>
      <c r="L3" s="62"/>
      <c r="M3" s="62"/>
      <c r="N3" s="8"/>
      <c r="O3" s="8"/>
      <c r="P3" s="8"/>
      <c r="Q3" s="8"/>
      <c r="R3" s="8"/>
      <c r="S3" s="8"/>
      <c r="T3" s="8"/>
      <c r="U3" s="8"/>
      <c r="V3" s="8"/>
    </row>
    <row r="4" spans="1:22" s="2" customFormat="1" ht="16.45" customHeight="1">
      <c r="B4" s="54"/>
      <c r="C4" s="54"/>
      <c r="D4" s="93" t="s">
        <v>36</v>
      </c>
      <c r="E4" s="94"/>
      <c r="F4" s="94"/>
      <c r="G4" s="94"/>
      <c r="H4" s="94"/>
      <c r="I4" s="94"/>
      <c r="J4" s="94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42.75" customHeight="1">
      <c r="B5" s="54"/>
      <c r="C5" s="54"/>
      <c r="D5" s="94"/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22.5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32.25" customHeight="1">
      <c r="A7" s="95" t="s">
        <v>0</v>
      </c>
      <c r="B7" s="95"/>
      <c r="C7" s="95"/>
      <c r="D7" s="95"/>
      <c r="E7" s="95"/>
      <c r="F7" s="95"/>
      <c r="G7" s="95"/>
      <c r="H7" s="95"/>
      <c r="I7" s="95"/>
      <c r="J7" s="95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12.7" customHeight="1">
      <c r="A8" s="9"/>
      <c r="B8" s="22"/>
      <c r="C8" s="22"/>
      <c r="D8" s="22"/>
      <c r="E8" s="9"/>
      <c r="F8" s="9"/>
      <c r="G8" s="73"/>
      <c r="H8" s="6"/>
      <c r="I8" s="6"/>
      <c r="J8" s="7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8" customFormat="1" ht="25.55" customHeight="1">
      <c r="A9" s="10"/>
      <c r="B9" s="96" t="s">
        <v>71</v>
      </c>
      <c r="C9" s="96"/>
      <c r="D9" s="96"/>
      <c r="E9" s="10"/>
      <c r="F9" s="1" t="s">
        <v>1</v>
      </c>
      <c r="G9" s="29"/>
      <c r="H9" s="10" t="s">
        <v>2</v>
      </c>
      <c r="I9" s="10"/>
      <c r="J9" s="10"/>
      <c r="L9" s="62"/>
      <c r="M9" s="62"/>
    </row>
    <row r="10" spans="1:22" s="8" customFormat="1" ht="25.55" customHeight="1">
      <c r="A10" s="10"/>
      <c r="B10" s="23" t="s">
        <v>70</v>
      </c>
      <c r="C10" s="23"/>
      <c r="D10" s="33"/>
      <c r="E10" s="10"/>
      <c r="F10" s="1" t="s">
        <v>3</v>
      </c>
      <c r="G10" s="29"/>
      <c r="H10" s="10" t="s">
        <v>33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69</v>
      </c>
      <c r="C11" s="23"/>
      <c r="D11" s="24"/>
      <c r="E11" s="10"/>
      <c r="F11" s="1" t="s">
        <v>4</v>
      </c>
      <c r="G11" s="29"/>
      <c r="H11" s="10" t="s">
        <v>35</v>
      </c>
      <c r="I11" s="10"/>
      <c r="J11" s="10"/>
      <c r="L11" s="62"/>
      <c r="M11" s="62"/>
    </row>
    <row r="12" spans="1:22" s="8" customFormat="1" ht="25.55" customHeight="1">
      <c r="A12" s="10"/>
      <c r="B12" s="23"/>
      <c r="C12" s="23"/>
      <c r="D12" s="24"/>
      <c r="E12" s="10"/>
      <c r="F12" s="1" t="s">
        <v>5</v>
      </c>
      <c r="G12" s="29"/>
      <c r="H12" s="10" t="s">
        <v>53</v>
      </c>
      <c r="I12" s="10"/>
      <c r="J12" s="10"/>
      <c r="L12" s="62"/>
      <c r="M12" s="62"/>
    </row>
    <row r="13" spans="1:22" s="8" customFormat="1" ht="27.1" customHeight="1">
      <c r="A13" s="10" t="s">
        <v>6</v>
      </c>
      <c r="B13" s="24"/>
      <c r="C13" s="24"/>
      <c r="D13" s="24"/>
      <c r="E13" s="10"/>
      <c r="F13" s="10"/>
      <c r="G13" s="30"/>
      <c r="H13" s="10"/>
      <c r="I13" s="10"/>
      <c r="J13" s="10"/>
      <c r="L13" s="62"/>
      <c r="M13" s="62"/>
    </row>
    <row r="14" spans="1:22" ht="30.05">
      <c r="A14" s="43" t="s">
        <v>7</v>
      </c>
      <c r="B14" s="43" t="s">
        <v>8</v>
      </c>
      <c r="C14" s="43" t="s">
        <v>32</v>
      </c>
      <c r="D14" s="43" t="s">
        <v>30</v>
      </c>
      <c r="E14" s="43" t="s">
        <v>26</v>
      </c>
      <c r="F14" s="43" t="s">
        <v>9</v>
      </c>
      <c r="G14" s="44" t="s">
        <v>10</v>
      </c>
      <c r="H14" s="44" t="s">
        <v>11</v>
      </c>
      <c r="I14" s="44" t="s">
        <v>12</v>
      </c>
      <c r="J14" s="44" t="s">
        <v>13</v>
      </c>
    </row>
    <row r="15" spans="1:22" ht="15.55">
      <c r="A15" s="65" t="s">
        <v>44</v>
      </c>
      <c r="B15" s="90" t="s">
        <v>43</v>
      </c>
      <c r="C15" s="91"/>
      <c r="D15" s="91"/>
      <c r="E15" s="91"/>
      <c r="F15" s="91"/>
      <c r="G15" s="91"/>
      <c r="H15" s="92"/>
      <c r="I15" s="68">
        <f>SUM(I16:I17)</f>
        <v>146930000</v>
      </c>
      <c r="J15" s="68"/>
    </row>
    <row r="16" spans="1:22" ht="42.75" customHeight="1">
      <c r="A16" s="45">
        <v>1</v>
      </c>
      <c r="B16" s="53" t="s">
        <v>41</v>
      </c>
      <c r="C16" s="53" t="s">
        <v>39</v>
      </c>
      <c r="D16" s="49">
        <v>1097816</v>
      </c>
      <c r="E16" s="46" t="s">
        <v>31</v>
      </c>
      <c r="F16" s="46" t="s">
        <v>27</v>
      </c>
      <c r="G16" s="47">
        <v>1</v>
      </c>
      <c r="H16" s="40">
        <v>35000000</v>
      </c>
      <c r="I16" s="48">
        <f>H16*G16</f>
        <v>35000000</v>
      </c>
      <c r="J16" s="60"/>
      <c r="K16" s="64"/>
    </row>
    <row r="17" spans="1:22" ht="36" customHeight="1">
      <c r="A17" s="45">
        <v>2</v>
      </c>
      <c r="B17" s="53" t="s">
        <v>42</v>
      </c>
      <c r="C17" s="53" t="s">
        <v>40</v>
      </c>
      <c r="D17" s="49">
        <v>1613535</v>
      </c>
      <c r="E17" s="46" t="s">
        <v>31</v>
      </c>
      <c r="F17" s="46" t="s">
        <v>27</v>
      </c>
      <c r="G17" s="47">
        <v>1</v>
      </c>
      <c r="H17" s="40">
        <v>111930000</v>
      </c>
      <c r="I17" s="48">
        <f t="shared" ref="I17:I22" si="0">H17*G17</f>
        <v>111930000</v>
      </c>
      <c r="J17" s="60"/>
      <c r="K17" s="64"/>
    </row>
    <row r="18" spans="1:22" ht="15.55">
      <c r="A18" s="67" t="s">
        <v>46</v>
      </c>
      <c r="B18" s="97" t="s">
        <v>45</v>
      </c>
      <c r="C18" s="98"/>
      <c r="D18" s="98"/>
      <c r="E18" s="98"/>
      <c r="F18" s="98"/>
      <c r="G18" s="98"/>
      <c r="H18" s="99"/>
      <c r="I18" s="69">
        <f>SUM(I19:I22)</f>
        <v>347007500</v>
      </c>
      <c r="J18" s="66"/>
      <c r="K18" s="64"/>
    </row>
    <row r="19" spans="1:22" ht="144.80000000000001" customHeight="1">
      <c r="A19" s="45">
        <v>1</v>
      </c>
      <c r="B19" s="78" t="s">
        <v>63</v>
      </c>
      <c r="C19" s="53" t="s">
        <v>54</v>
      </c>
      <c r="D19" s="49">
        <v>1094461</v>
      </c>
      <c r="E19" s="46" t="s">
        <v>31</v>
      </c>
      <c r="F19" s="46" t="s">
        <v>27</v>
      </c>
      <c r="G19" s="47">
        <v>1</v>
      </c>
      <c r="H19" s="40">
        <v>175560000</v>
      </c>
      <c r="I19" s="48">
        <f t="shared" si="0"/>
        <v>175560000</v>
      </c>
      <c r="J19" s="60"/>
      <c r="K19" s="64"/>
    </row>
    <row r="20" spans="1:22" ht="139.85">
      <c r="A20" s="45">
        <v>2</v>
      </c>
      <c r="B20" s="78" t="s">
        <v>64</v>
      </c>
      <c r="C20" s="53" t="s">
        <v>55</v>
      </c>
      <c r="D20" s="49">
        <v>1094457</v>
      </c>
      <c r="E20" s="46" t="s">
        <v>31</v>
      </c>
      <c r="F20" s="46" t="s">
        <v>27</v>
      </c>
      <c r="G20" s="47">
        <v>1</v>
      </c>
      <c r="H20" s="40">
        <v>163782500</v>
      </c>
      <c r="I20" s="48">
        <f>H20*G20</f>
        <v>163782500</v>
      </c>
      <c r="J20" s="60"/>
      <c r="K20" s="64"/>
    </row>
    <row r="21" spans="1:22" ht="31.1">
      <c r="A21" s="45">
        <v>3</v>
      </c>
      <c r="B21" s="53" t="s">
        <v>52</v>
      </c>
      <c r="C21" s="53" t="s">
        <v>51</v>
      </c>
      <c r="D21" s="49">
        <v>2079291</v>
      </c>
      <c r="E21" s="46" t="s">
        <v>31</v>
      </c>
      <c r="F21" s="46" t="s">
        <v>27</v>
      </c>
      <c r="G21" s="47">
        <v>2</v>
      </c>
      <c r="H21" s="40">
        <v>752500</v>
      </c>
      <c r="I21" s="48">
        <f t="shared" si="0"/>
        <v>1505000</v>
      </c>
      <c r="J21" s="60"/>
      <c r="K21" s="64"/>
      <c r="L21" s="63">
        <f>K21*17500</f>
        <v>0</v>
      </c>
    </row>
    <row r="22" spans="1:22" ht="47.3" customHeight="1">
      <c r="A22" s="45">
        <v>4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4</v>
      </c>
      <c r="H22" s="40">
        <v>1540000</v>
      </c>
      <c r="I22" s="48">
        <f t="shared" si="0"/>
        <v>6160000</v>
      </c>
      <c r="J22" s="60"/>
      <c r="K22" s="64"/>
      <c r="L22" s="63">
        <f>K22*17500</f>
        <v>0</v>
      </c>
    </row>
    <row r="23" spans="1:22" ht="15.55">
      <c r="A23" s="67" t="s">
        <v>77</v>
      </c>
      <c r="B23" s="97" t="s">
        <v>76</v>
      </c>
      <c r="C23" s="98"/>
      <c r="D23" s="98"/>
      <c r="E23" s="98"/>
      <c r="F23" s="98"/>
      <c r="G23" s="98"/>
      <c r="H23" s="99"/>
      <c r="I23" s="69">
        <f>SUM(I24:I24)</f>
        <v>14770000</v>
      </c>
      <c r="J23" s="66"/>
      <c r="K23" s="64"/>
    </row>
    <row r="24" spans="1:22" ht="47.3" customHeight="1">
      <c r="A24" s="45">
        <v>1</v>
      </c>
      <c r="B24" s="53" t="s">
        <v>75</v>
      </c>
      <c r="C24" s="53" t="s">
        <v>74</v>
      </c>
      <c r="D24" s="49">
        <v>5320565</v>
      </c>
      <c r="E24" s="46" t="s">
        <v>31</v>
      </c>
      <c r="F24" s="46" t="s">
        <v>27</v>
      </c>
      <c r="G24" s="47">
        <v>2</v>
      </c>
      <c r="H24" s="40">
        <v>7385000</v>
      </c>
      <c r="I24" s="48">
        <f>H24*G24</f>
        <v>14770000</v>
      </c>
      <c r="J24" s="60"/>
      <c r="K24" s="64"/>
    </row>
    <row r="25" spans="1:22" s="14" customFormat="1" ht="15.55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I15+I18+I23</f>
        <v>508707500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50870750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559578250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72" t="s">
        <v>50</v>
      </c>
      <c r="C29" s="72"/>
      <c r="D29" s="72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72" t="s">
        <v>20</v>
      </c>
      <c r="C30" s="72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72" t="s">
        <v>38</v>
      </c>
      <c r="C31" s="72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72" t="s">
        <v>37</v>
      </c>
      <c r="C32" s="72"/>
      <c r="D32" s="72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72" t="s">
        <v>22</v>
      </c>
      <c r="C33" s="72"/>
      <c r="D33" s="71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72" t="s">
        <v>23</v>
      </c>
      <c r="C34" s="72"/>
      <c r="D34" s="71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70"/>
      <c r="F37" s="42"/>
      <c r="G37" s="70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70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70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70"/>
      <c r="F40" s="42"/>
      <c r="G40" s="70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B27:D27"/>
    <mergeCell ref="G30:I30"/>
    <mergeCell ref="E35:I35"/>
    <mergeCell ref="E36:I36"/>
    <mergeCell ref="E41:I41"/>
    <mergeCell ref="B26:D26"/>
    <mergeCell ref="B15:H15"/>
    <mergeCell ref="D4:J6"/>
    <mergeCell ref="A7:J7"/>
    <mergeCell ref="B9:D9"/>
    <mergeCell ref="B18:H18"/>
    <mergeCell ref="B25:D25"/>
    <mergeCell ref="B23:H23"/>
  </mergeCells>
  <pageMargins left="0.2" right="0.2" top="0.25" bottom="0.2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zoomScale="85" zoomScaleNormal="85" workbookViewId="0">
      <selection sqref="A1:J43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83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71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72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/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305795000</v>
      </c>
      <c r="J19" s="66"/>
      <c r="K19" s="64"/>
    </row>
    <row r="20" spans="1:22" ht="170.95">
      <c r="A20" s="45">
        <v>1</v>
      </c>
      <c r="B20" s="78" t="s">
        <v>83</v>
      </c>
      <c r="C20" s="53" t="s">
        <v>82</v>
      </c>
      <c r="D20" s="49">
        <v>1082016</v>
      </c>
      <c r="E20" s="46" t="s">
        <v>31</v>
      </c>
      <c r="F20" s="46" t="s">
        <v>27</v>
      </c>
      <c r="G20" s="47">
        <v>2</v>
      </c>
      <c r="H20" s="40">
        <v>149065000</v>
      </c>
      <c r="I20" s="48">
        <f>H20*G20</f>
        <v>298130000</v>
      </c>
      <c r="J20" s="60"/>
      <c r="K20" s="64"/>
    </row>
    <row r="21" spans="1:22" ht="31.1">
      <c r="A21" s="45">
        <v>2</v>
      </c>
      <c r="B21" s="53" t="s">
        <v>52</v>
      </c>
      <c r="C21" s="53" t="s">
        <v>51</v>
      </c>
      <c r="D21" s="49">
        <v>2079291</v>
      </c>
      <c r="E21" s="46" t="s">
        <v>31</v>
      </c>
      <c r="F21" s="46" t="s">
        <v>27</v>
      </c>
      <c r="G21" s="47">
        <v>2</v>
      </c>
      <c r="H21" s="40">
        <v>752500</v>
      </c>
      <c r="I21" s="48">
        <f>H21*G21</f>
        <v>1505000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4</v>
      </c>
      <c r="H22" s="40">
        <v>1540000</v>
      </c>
      <c r="I22" s="48">
        <f>H22*G22</f>
        <v>6160000</v>
      </c>
      <c r="J22" s="60"/>
      <c r="K22" s="64"/>
    </row>
    <row r="23" spans="1:22" ht="15.55">
      <c r="A23" s="67" t="s">
        <v>77</v>
      </c>
      <c r="B23" s="97" t="s">
        <v>76</v>
      </c>
      <c r="C23" s="98"/>
      <c r="D23" s="98"/>
      <c r="E23" s="98"/>
      <c r="F23" s="98"/>
      <c r="G23" s="98"/>
      <c r="H23" s="99"/>
      <c r="I23" s="69">
        <f>SUM(I24:I24)</f>
        <v>14770000</v>
      </c>
      <c r="J23" s="66"/>
      <c r="K23" s="64"/>
    </row>
    <row r="24" spans="1:22" ht="47.3" customHeight="1">
      <c r="A24" s="45">
        <v>1</v>
      </c>
      <c r="B24" s="53" t="s">
        <v>75</v>
      </c>
      <c r="C24" s="53" t="s">
        <v>74</v>
      </c>
      <c r="D24" s="49">
        <v>5320565</v>
      </c>
      <c r="E24" s="46" t="s">
        <v>31</v>
      </c>
      <c r="F24" s="46" t="s">
        <v>27</v>
      </c>
      <c r="G24" s="47">
        <v>2</v>
      </c>
      <c r="H24" s="40">
        <v>7385000</v>
      </c>
      <c r="I24" s="48">
        <f>H24*G24</f>
        <v>14770000</v>
      </c>
      <c r="J24" s="60"/>
      <c r="K24" s="64"/>
    </row>
    <row r="25" spans="1:22" s="14" customFormat="1" ht="15.55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I16+I19+I23</f>
        <v>467495000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46749500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514244500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86" t="s">
        <v>50</v>
      </c>
      <c r="C29" s="86"/>
      <c r="D29" s="86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86" t="s">
        <v>20</v>
      </c>
      <c r="C30" s="86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86" t="s">
        <v>38</v>
      </c>
      <c r="C31" s="86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86" t="s">
        <v>37</v>
      </c>
      <c r="C32" s="86"/>
      <c r="D32" s="86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86" t="s">
        <v>22</v>
      </c>
      <c r="C33" s="86"/>
      <c r="D33" s="85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86" t="s">
        <v>23</v>
      </c>
      <c r="C34" s="86"/>
      <c r="D34" s="85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84"/>
      <c r="F37" s="42"/>
      <c r="G37" s="84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84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84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84"/>
      <c r="F40" s="42"/>
      <c r="G40" s="84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E41:I41"/>
    <mergeCell ref="B25:D25"/>
    <mergeCell ref="B26:D26"/>
    <mergeCell ref="B27:D27"/>
    <mergeCell ref="G30:I30"/>
    <mergeCell ref="E35:I35"/>
    <mergeCell ref="E36:I36"/>
    <mergeCell ref="B23:H23"/>
    <mergeCell ref="D5:J7"/>
    <mergeCell ref="A8:J8"/>
    <mergeCell ref="B10:D10"/>
    <mergeCell ref="B16:H16"/>
    <mergeCell ref="B19:H19"/>
  </mergeCells>
  <pageMargins left="0.2" right="0.2" top="0.25" bottom="0.25" header="0.3" footer="0.3"/>
  <pageSetup paperSize="9" scale="3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tabSelected="1" zoomScale="85" zoomScaleNormal="85" workbookViewId="0">
      <selection sqref="A1:J45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83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71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72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/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280385000</v>
      </c>
      <c r="J19" s="66"/>
      <c r="K19" s="64"/>
    </row>
    <row r="20" spans="1:22" ht="170.95">
      <c r="A20" s="45">
        <v>1</v>
      </c>
      <c r="B20" s="78" t="s">
        <v>79</v>
      </c>
      <c r="C20" s="53" t="s">
        <v>78</v>
      </c>
      <c r="D20" s="49">
        <v>1082015</v>
      </c>
      <c r="E20" s="46" t="s">
        <v>31</v>
      </c>
      <c r="F20" s="46" t="s">
        <v>27</v>
      </c>
      <c r="G20" s="47">
        <v>2</v>
      </c>
      <c r="H20" s="40">
        <v>136360000</v>
      </c>
      <c r="I20" s="48">
        <f>H20*G20</f>
        <v>272720000</v>
      </c>
      <c r="J20" s="60"/>
      <c r="K20" s="64"/>
    </row>
    <row r="21" spans="1:22" ht="31.1">
      <c r="A21" s="45">
        <v>2</v>
      </c>
      <c r="B21" s="53" t="s">
        <v>52</v>
      </c>
      <c r="C21" s="53" t="s">
        <v>51</v>
      </c>
      <c r="D21" s="49">
        <v>2079291</v>
      </c>
      <c r="E21" s="46" t="s">
        <v>31</v>
      </c>
      <c r="F21" s="46" t="s">
        <v>27</v>
      </c>
      <c r="G21" s="47">
        <v>2</v>
      </c>
      <c r="H21" s="40">
        <v>752500</v>
      </c>
      <c r="I21" s="48">
        <f>H21*G21</f>
        <v>1505000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4</v>
      </c>
      <c r="H22" s="40">
        <v>1540000</v>
      </c>
      <c r="I22" s="48">
        <f>H22*G22</f>
        <v>6160000</v>
      </c>
      <c r="J22" s="60"/>
      <c r="K22" s="64"/>
    </row>
    <row r="23" spans="1:22" ht="15.55">
      <c r="A23" s="67" t="s">
        <v>77</v>
      </c>
      <c r="B23" s="97" t="s">
        <v>76</v>
      </c>
      <c r="C23" s="98"/>
      <c r="D23" s="98"/>
      <c r="E23" s="98"/>
      <c r="F23" s="98"/>
      <c r="G23" s="98"/>
      <c r="H23" s="99"/>
      <c r="I23" s="69">
        <f>SUM(I24:I24)</f>
        <v>14770000</v>
      </c>
      <c r="J23" s="66"/>
      <c r="K23" s="64"/>
    </row>
    <row r="24" spans="1:22" ht="47.3" customHeight="1">
      <c r="A24" s="45">
        <v>1</v>
      </c>
      <c r="B24" s="53" t="s">
        <v>75</v>
      </c>
      <c r="C24" s="53" t="s">
        <v>74</v>
      </c>
      <c r="D24" s="49">
        <v>5320565</v>
      </c>
      <c r="E24" s="46" t="s">
        <v>31</v>
      </c>
      <c r="F24" s="46" t="s">
        <v>27</v>
      </c>
      <c r="G24" s="47">
        <v>2</v>
      </c>
      <c r="H24" s="40">
        <v>7385000</v>
      </c>
      <c r="I24" s="48">
        <f>H24*G24</f>
        <v>14770000</v>
      </c>
      <c r="J24" s="60"/>
      <c r="K24" s="64"/>
    </row>
    <row r="25" spans="1:22" s="14" customFormat="1" ht="15.55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I16+I19+I23</f>
        <v>442085000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44208500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486293500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86" t="s">
        <v>50</v>
      </c>
      <c r="C29" s="86"/>
      <c r="D29" s="86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86" t="s">
        <v>20</v>
      </c>
      <c r="C30" s="86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86" t="s">
        <v>38</v>
      </c>
      <c r="C31" s="86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86" t="s">
        <v>37</v>
      </c>
      <c r="C32" s="86"/>
      <c r="D32" s="86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86" t="s">
        <v>22</v>
      </c>
      <c r="C33" s="86"/>
      <c r="D33" s="85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86" t="s">
        <v>23</v>
      </c>
      <c r="C34" s="86"/>
      <c r="D34" s="85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84"/>
      <c r="F37" s="42"/>
      <c r="G37" s="84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84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84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84"/>
      <c r="F40" s="42"/>
      <c r="G40" s="84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E41:I41"/>
    <mergeCell ref="B25:D25"/>
    <mergeCell ref="B26:D26"/>
    <mergeCell ref="B27:D27"/>
    <mergeCell ref="G30:I30"/>
    <mergeCell ref="E35:I35"/>
    <mergeCell ref="E36:I36"/>
    <mergeCell ref="B23:H23"/>
    <mergeCell ref="D5:J7"/>
    <mergeCell ref="A8:J8"/>
    <mergeCell ref="B10:D10"/>
    <mergeCell ref="B16:H16"/>
    <mergeCell ref="B19:H19"/>
  </mergeCells>
  <pageMargins left="0.2" right="0.2" top="0.25" bottom="0.25" header="0.3" footer="0.3"/>
  <pageSetup paperSize="9" scale="3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zoomScale="85" zoomScaleNormal="85" workbookViewId="0">
      <selection activeCell="B16" sqref="B16:H16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77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71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72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/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335230000</v>
      </c>
      <c r="J19" s="66"/>
      <c r="K19" s="64"/>
    </row>
    <row r="20" spans="1:22" ht="170.95">
      <c r="A20" s="45">
        <v>1</v>
      </c>
      <c r="B20" s="78" t="s">
        <v>64</v>
      </c>
      <c r="C20" s="53" t="s">
        <v>55</v>
      </c>
      <c r="D20" s="49">
        <v>1094457</v>
      </c>
      <c r="E20" s="46" t="s">
        <v>31</v>
      </c>
      <c r="F20" s="46" t="s">
        <v>27</v>
      </c>
      <c r="G20" s="47">
        <v>2</v>
      </c>
      <c r="H20" s="40">
        <v>163782500</v>
      </c>
      <c r="I20" s="48">
        <f>H20*G20</f>
        <v>327565000</v>
      </c>
      <c r="J20" s="60"/>
      <c r="K20" s="64"/>
    </row>
    <row r="21" spans="1:22" ht="31.1">
      <c r="A21" s="45">
        <v>2</v>
      </c>
      <c r="B21" s="53" t="s">
        <v>52</v>
      </c>
      <c r="C21" s="53" t="s">
        <v>51</v>
      </c>
      <c r="D21" s="49">
        <v>2079291</v>
      </c>
      <c r="E21" s="46" t="s">
        <v>31</v>
      </c>
      <c r="F21" s="46" t="s">
        <v>27</v>
      </c>
      <c r="G21" s="47">
        <v>2</v>
      </c>
      <c r="H21" s="40">
        <v>752500</v>
      </c>
      <c r="I21" s="48">
        <f>H21*G21</f>
        <v>1505000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4</v>
      </c>
      <c r="H22" s="40">
        <v>1540000</v>
      </c>
      <c r="I22" s="48">
        <f>H22*G22</f>
        <v>6160000</v>
      </c>
      <c r="J22" s="60"/>
      <c r="K22" s="64"/>
      <c r="L22" s="63">
        <f>K22*17500</f>
        <v>0</v>
      </c>
    </row>
    <row r="23" spans="1:22" ht="15.55">
      <c r="A23" s="67" t="s">
        <v>77</v>
      </c>
      <c r="B23" s="97" t="s">
        <v>76</v>
      </c>
      <c r="C23" s="98"/>
      <c r="D23" s="98"/>
      <c r="E23" s="98"/>
      <c r="F23" s="98"/>
      <c r="G23" s="98"/>
      <c r="H23" s="99"/>
      <c r="I23" s="69">
        <f>SUM(I24:I24)</f>
        <v>14770000</v>
      </c>
      <c r="J23" s="66"/>
      <c r="K23" s="64"/>
    </row>
    <row r="24" spans="1:22" ht="47.3" customHeight="1">
      <c r="A24" s="45">
        <v>1</v>
      </c>
      <c r="B24" s="53" t="s">
        <v>75</v>
      </c>
      <c r="C24" s="53" t="s">
        <v>74</v>
      </c>
      <c r="D24" s="49">
        <v>5320565</v>
      </c>
      <c r="E24" s="46" t="s">
        <v>31</v>
      </c>
      <c r="F24" s="46" t="s">
        <v>27</v>
      </c>
      <c r="G24" s="47">
        <v>2</v>
      </c>
      <c r="H24" s="40">
        <v>7385000</v>
      </c>
      <c r="I24" s="48">
        <f>H24*G24</f>
        <v>14770000</v>
      </c>
      <c r="J24" s="60"/>
      <c r="K24" s="64"/>
    </row>
    <row r="25" spans="1:22" s="14" customFormat="1" ht="15.55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I16+I19+I23</f>
        <v>496930000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49693000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546623000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76" t="s">
        <v>50</v>
      </c>
      <c r="C29" s="76"/>
      <c r="D29" s="76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76" t="s">
        <v>20</v>
      </c>
      <c r="C30" s="76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76" t="s">
        <v>38</v>
      </c>
      <c r="C31" s="76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76" t="s">
        <v>37</v>
      </c>
      <c r="C32" s="76"/>
      <c r="D32" s="76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76" t="s">
        <v>22</v>
      </c>
      <c r="C33" s="76"/>
      <c r="D33" s="75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76" t="s">
        <v>23</v>
      </c>
      <c r="C34" s="76"/>
      <c r="D34" s="75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74"/>
      <c r="F37" s="42"/>
      <c r="G37" s="74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74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74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74"/>
      <c r="F40" s="42"/>
      <c r="G40" s="74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B25:D25"/>
    <mergeCell ref="B26:D26"/>
    <mergeCell ref="B16:H16"/>
    <mergeCell ref="D5:J7"/>
    <mergeCell ref="A8:J8"/>
    <mergeCell ref="B10:D10"/>
    <mergeCell ref="B19:H19"/>
    <mergeCell ref="B23:H23"/>
    <mergeCell ref="B27:D27"/>
    <mergeCell ref="G30:I30"/>
    <mergeCell ref="E35:I35"/>
    <mergeCell ref="E36:I36"/>
    <mergeCell ref="E41:I41"/>
  </mergeCells>
  <pageMargins left="0.2" right="0.2" top="0.25" bottom="0.25" header="0.3" footer="0.3"/>
  <pageSetup paperSize="9" scale="3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topLeftCell="A13" zoomScale="85" zoomScaleNormal="85" workbookViewId="0">
      <selection activeCell="H13" sqref="H13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79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73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72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/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153720000</v>
      </c>
      <c r="J19" s="66"/>
      <c r="K19" s="64"/>
    </row>
    <row r="20" spans="1:22" ht="155.4">
      <c r="A20" s="45">
        <v>1</v>
      </c>
      <c r="B20" s="78" t="s">
        <v>80</v>
      </c>
      <c r="C20" s="53" t="s">
        <v>56</v>
      </c>
      <c r="D20" s="49">
        <v>1100334</v>
      </c>
      <c r="E20" s="46" t="s">
        <v>31</v>
      </c>
      <c r="F20" s="46" t="s">
        <v>27</v>
      </c>
      <c r="G20" s="47">
        <v>2</v>
      </c>
      <c r="H20" s="40">
        <v>64120000</v>
      </c>
      <c r="I20" s="48">
        <f>H20*G20</f>
        <v>128240000</v>
      </c>
      <c r="J20" s="60"/>
      <c r="K20" s="64"/>
    </row>
    <row r="21" spans="1:22" ht="31.1">
      <c r="A21" s="45">
        <v>2</v>
      </c>
      <c r="B21" s="53" t="s">
        <v>57</v>
      </c>
      <c r="C21" s="53" t="s">
        <v>58</v>
      </c>
      <c r="D21" s="49">
        <v>2105108</v>
      </c>
      <c r="E21" s="46" t="s">
        <v>31</v>
      </c>
      <c r="F21" s="46" t="s">
        <v>27</v>
      </c>
      <c r="G21" s="47">
        <v>2</v>
      </c>
      <c r="H21" s="40">
        <v>11200000</v>
      </c>
      <c r="I21" s="48">
        <f>H21*G21</f>
        <v>22400000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2</v>
      </c>
      <c r="H22" s="40">
        <v>1540000</v>
      </c>
      <c r="I22" s="48">
        <f>H22*G22</f>
        <v>3080000</v>
      </c>
      <c r="J22" s="60"/>
      <c r="K22" s="64"/>
      <c r="L22" s="63">
        <f>K22*17500</f>
        <v>0</v>
      </c>
    </row>
    <row r="23" spans="1:22" ht="15.55">
      <c r="A23" s="67" t="s">
        <v>59</v>
      </c>
      <c r="B23" s="97" t="s">
        <v>60</v>
      </c>
      <c r="C23" s="98"/>
      <c r="D23" s="98"/>
      <c r="E23" s="98"/>
      <c r="F23" s="98"/>
      <c r="G23" s="98"/>
      <c r="H23" s="99"/>
      <c r="I23" s="69">
        <f>SUM(I24:I24)</f>
        <v>7280000</v>
      </c>
      <c r="J23" s="66"/>
      <c r="K23" s="64"/>
    </row>
    <row r="24" spans="1:22" ht="47.3" customHeight="1">
      <c r="A24" s="45">
        <v>1</v>
      </c>
      <c r="B24" s="53" t="s">
        <v>61</v>
      </c>
      <c r="C24" s="53" t="s">
        <v>62</v>
      </c>
      <c r="D24" s="49">
        <v>1100334</v>
      </c>
      <c r="E24" s="46" t="s">
        <v>31</v>
      </c>
      <c r="F24" s="46" t="s">
        <v>27</v>
      </c>
      <c r="G24" s="47">
        <v>2</v>
      </c>
      <c r="H24" s="40">
        <v>3640000</v>
      </c>
      <c r="I24" s="48">
        <f>H24*G24</f>
        <v>7280000</v>
      </c>
      <c r="J24" s="60"/>
      <c r="K24" s="64"/>
    </row>
    <row r="25" spans="1:22" s="14" customFormat="1" ht="15.8" customHeight="1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I16+I19+I23</f>
        <v>307930000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30793000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338723000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82" t="s">
        <v>50</v>
      </c>
      <c r="C29" s="82"/>
      <c r="D29" s="82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82" t="s">
        <v>20</v>
      </c>
      <c r="C30" s="82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82" t="s">
        <v>38</v>
      </c>
      <c r="C31" s="82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82" t="s">
        <v>37</v>
      </c>
      <c r="C32" s="82"/>
      <c r="D32" s="82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82" t="s">
        <v>22</v>
      </c>
      <c r="C33" s="82"/>
      <c r="D33" s="81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82" t="s">
        <v>23</v>
      </c>
      <c r="C34" s="82"/>
      <c r="D34" s="81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80"/>
      <c r="F37" s="42"/>
      <c r="G37" s="80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80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80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80"/>
      <c r="F40" s="42"/>
      <c r="G40" s="80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E41:I41"/>
    <mergeCell ref="D5:J7"/>
    <mergeCell ref="A8:J8"/>
    <mergeCell ref="B10:D10"/>
    <mergeCell ref="B16:H16"/>
    <mergeCell ref="B19:H19"/>
    <mergeCell ref="B25:D25"/>
    <mergeCell ref="B23:H23"/>
    <mergeCell ref="B26:D26"/>
    <mergeCell ref="B27:D27"/>
    <mergeCell ref="G30:I30"/>
    <mergeCell ref="E35:I35"/>
    <mergeCell ref="E36:I36"/>
  </mergeCells>
  <pageMargins left="0.2" right="0.2" top="0.25" bottom="0.25" header="0.3" footer="0.3"/>
  <pageSetup paperSize="9" scale="3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5"/>
  <sheetViews>
    <sheetView topLeftCell="A28" zoomScale="85" zoomScaleNormal="85" workbookViewId="0">
      <selection activeCell="J28" sqref="J28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83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71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72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>
        <f>I16/17500</f>
        <v>8396</v>
      </c>
      <c r="L18" s="63">
        <f>K18*0.75</f>
        <v>6297</v>
      </c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76860000</v>
      </c>
      <c r="J19" s="66"/>
      <c r="K19" s="64"/>
    </row>
    <row r="20" spans="1:22" ht="155.4">
      <c r="A20" s="45">
        <v>1</v>
      </c>
      <c r="B20" s="78" t="s">
        <v>81</v>
      </c>
      <c r="C20" s="53" t="s">
        <v>65</v>
      </c>
      <c r="D20" s="49">
        <v>1100333</v>
      </c>
      <c r="E20" s="46" t="s">
        <v>31</v>
      </c>
      <c r="F20" s="46" t="s">
        <v>27</v>
      </c>
      <c r="G20" s="47">
        <v>1</v>
      </c>
      <c r="H20" s="40">
        <v>64120000</v>
      </c>
      <c r="I20" s="48">
        <f>H20*G20</f>
        <v>64120000</v>
      </c>
      <c r="J20" s="60"/>
      <c r="K20" s="64"/>
    </row>
    <row r="21" spans="1:22" ht="31.1">
      <c r="A21" s="45">
        <v>2</v>
      </c>
      <c r="B21" s="53" t="s">
        <v>57</v>
      </c>
      <c r="C21" s="53" t="s">
        <v>58</v>
      </c>
      <c r="D21" s="49">
        <v>2105108</v>
      </c>
      <c r="E21" s="46" t="s">
        <v>31</v>
      </c>
      <c r="F21" s="46" t="s">
        <v>27</v>
      </c>
      <c r="G21" s="47">
        <v>1</v>
      </c>
      <c r="H21" s="40">
        <v>11200000</v>
      </c>
      <c r="I21" s="48">
        <f>H21*G21</f>
        <v>11200000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1</v>
      </c>
      <c r="H22" s="40">
        <v>1540000</v>
      </c>
      <c r="I22" s="48">
        <f>H22*G22</f>
        <v>1540000</v>
      </c>
      <c r="J22" s="60"/>
      <c r="K22" s="64"/>
    </row>
    <row r="23" spans="1:22" ht="15.55">
      <c r="A23" s="67" t="s">
        <v>59</v>
      </c>
      <c r="B23" s="97" t="s">
        <v>60</v>
      </c>
      <c r="C23" s="98"/>
      <c r="D23" s="98"/>
      <c r="E23" s="98"/>
      <c r="F23" s="98"/>
      <c r="G23" s="98"/>
      <c r="H23" s="99"/>
      <c r="I23" s="69">
        <f>SUM(I24:I24)</f>
        <v>3640000</v>
      </c>
      <c r="J23" s="66"/>
      <c r="K23" s="64"/>
    </row>
    <row r="24" spans="1:22" ht="47.3" customHeight="1">
      <c r="A24" s="45">
        <v>1</v>
      </c>
      <c r="B24" s="53" t="s">
        <v>61</v>
      </c>
      <c r="C24" s="53" t="s">
        <v>62</v>
      </c>
      <c r="D24" s="49">
        <v>1100334</v>
      </c>
      <c r="E24" s="46" t="s">
        <v>31</v>
      </c>
      <c r="F24" s="46" t="s">
        <v>27</v>
      </c>
      <c r="G24" s="47">
        <v>1</v>
      </c>
      <c r="H24" s="40">
        <v>3640000</v>
      </c>
      <c r="I24" s="48">
        <f>H24*G24</f>
        <v>3640000</v>
      </c>
      <c r="J24" s="60"/>
      <c r="K24" s="64">
        <f t="shared" ref="K24:K25" si="0">H24/17500</f>
        <v>208</v>
      </c>
    </row>
    <row r="25" spans="1:22" ht="15.55">
      <c r="A25" s="67" t="s">
        <v>59</v>
      </c>
      <c r="B25" s="97" t="s">
        <v>60</v>
      </c>
      <c r="C25" s="98"/>
      <c r="D25" s="98"/>
      <c r="E25" s="98"/>
      <c r="F25" s="98"/>
      <c r="G25" s="98"/>
      <c r="H25" s="99"/>
      <c r="I25" s="69">
        <f>SUM(I26:I26)</f>
        <v>20000000</v>
      </c>
      <c r="J25" s="66"/>
      <c r="K25" s="64">
        <f t="shared" si="0"/>
        <v>0</v>
      </c>
    </row>
    <row r="26" spans="1:22" ht="47.3" customHeight="1">
      <c r="A26" s="45">
        <v>1</v>
      </c>
      <c r="B26" s="53" t="s">
        <v>67</v>
      </c>
      <c r="C26" s="53" t="s">
        <v>66</v>
      </c>
      <c r="D26" s="49">
        <v>1069933</v>
      </c>
      <c r="E26" s="46" t="s">
        <v>31</v>
      </c>
      <c r="F26" s="46" t="s">
        <v>27</v>
      </c>
      <c r="G26" s="47">
        <v>1</v>
      </c>
      <c r="H26" s="40">
        <v>20000000</v>
      </c>
      <c r="I26" s="48">
        <f>H26*G26</f>
        <v>20000000</v>
      </c>
      <c r="J26" s="60"/>
      <c r="K26" s="64">
        <f>H26/17500</f>
        <v>1142.8571428571429</v>
      </c>
    </row>
    <row r="27" spans="1:22" ht="15.55">
      <c r="A27" s="67" t="s">
        <v>77</v>
      </c>
      <c r="B27" s="97" t="s">
        <v>76</v>
      </c>
      <c r="C27" s="98"/>
      <c r="D27" s="98"/>
      <c r="E27" s="98"/>
      <c r="F27" s="98"/>
      <c r="G27" s="98"/>
      <c r="H27" s="99"/>
      <c r="I27" s="69">
        <f>SUM(I28:I28)</f>
        <v>14770000</v>
      </c>
      <c r="J27" s="66"/>
      <c r="K27" s="64"/>
    </row>
    <row r="28" spans="1:22" ht="47.3" customHeight="1">
      <c r="A28" s="45">
        <v>1</v>
      </c>
      <c r="B28" s="53" t="s">
        <v>75</v>
      </c>
      <c r="C28" s="53" t="s">
        <v>74</v>
      </c>
      <c r="D28" s="49">
        <v>5320565</v>
      </c>
      <c r="E28" s="46" t="s">
        <v>31</v>
      </c>
      <c r="F28" s="46" t="s">
        <v>27</v>
      </c>
      <c r="G28" s="47">
        <v>2</v>
      </c>
      <c r="H28" s="40">
        <v>7385000</v>
      </c>
      <c r="I28" s="48">
        <f>H28*G28</f>
        <v>14770000</v>
      </c>
      <c r="J28" s="60"/>
      <c r="K28" s="64"/>
    </row>
    <row r="29" spans="1:22" s="14" customFormat="1" ht="15.55">
      <c r="A29" s="45"/>
      <c r="B29" s="87" t="s">
        <v>14</v>
      </c>
      <c r="C29" s="88"/>
      <c r="D29" s="89"/>
      <c r="E29" s="46"/>
      <c r="F29" s="46"/>
      <c r="G29" s="47"/>
      <c r="H29" s="40" t="s">
        <v>68</v>
      </c>
      <c r="I29" s="48">
        <f>I16+I19+I23+I25+I27</f>
        <v>262200000</v>
      </c>
      <c r="J29" s="60"/>
      <c r="L29" s="62"/>
      <c r="M29" s="62"/>
    </row>
    <row r="30" spans="1:22" s="19" customFormat="1" ht="15.55">
      <c r="A30" s="45"/>
      <c r="B30" s="87" t="s">
        <v>28</v>
      </c>
      <c r="C30" s="88"/>
      <c r="D30" s="89"/>
      <c r="E30" s="46"/>
      <c r="F30" s="46"/>
      <c r="G30" s="47"/>
      <c r="H30" s="40"/>
      <c r="I30" s="48">
        <f>I29*0.1</f>
        <v>26220000</v>
      </c>
      <c r="J30" s="60"/>
      <c r="K30" s="18"/>
      <c r="L30" s="62"/>
      <c r="M30" s="62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19" customFormat="1" ht="15.55">
      <c r="A31" s="50"/>
      <c r="B31" s="87" t="s">
        <v>29</v>
      </c>
      <c r="C31" s="88"/>
      <c r="D31" s="89"/>
      <c r="E31" s="46"/>
      <c r="F31" s="46"/>
      <c r="G31" s="47"/>
      <c r="H31" s="51"/>
      <c r="I31" s="51">
        <f>SUM(I29:I30)</f>
        <v>288420000</v>
      </c>
      <c r="J31" s="52"/>
      <c r="K31" s="18"/>
      <c r="L31" s="62"/>
      <c r="M31" s="62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14" customFormat="1" ht="18.649999999999999">
      <c r="A32" s="12" t="s">
        <v>15</v>
      </c>
      <c r="B32" s="25" t="s">
        <v>16</v>
      </c>
      <c r="C32" s="25"/>
      <c r="D32" s="34"/>
      <c r="E32" s="13"/>
      <c r="F32" s="55" t="s">
        <v>15</v>
      </c>
      <c r="G32" s="25" t="s">
        <v>17</v>
      </c>
      <c r="H32" s="25"/>
      <c r="I32" s="25"/>
      <c r="J32" s="7"/>
      <c r="L32" s="62"/>
      <c r="M32" s="62"/>
    </row>
    <row r="33" spans="1:13" s="14" customFormat="1" ht="20.2">
      <c r="A33" s="15" t="s">
        <v>18</v>
      </c>
      <c r="B33" s="86" t="s">
        <v>50</v>
      </c>
      <c r="C33" s="86"/>
      <c r="D33" s="86"/>
      <c r="E33" s="16"/>
      <c r="F33" s="15"/>
      <c r="G33" s="17" t="s">
        <v>19</v>
      </c>
      <c r="H33" s="17"/>
      <c r="I33" s="17"/>
      <c r="J33" s="7"/>
      <c r="L33" s="62"/>
      <c r="M33" s="62"/>
    </row>
    <row r="34" spans="1:13" s="14" customFormat="1" ht="20.2">
      <c r="A34" s="15" t="s">
        <v>18</v>
      </c>
      <c r="B34" s="86" t="s">
        <v>20</v>
      </c>
      <c r="C34" s="86"/>
      <c r="D34" s="35"/>
      <c r="E34" s="16"/>
      <c r="F34" s="15"/>
      <c r="G34" s="100" t="s">
        <v>21</v>
      </c>
      <c r="H34" s="100"/>
      <c r="I34" s="100"/>
      <c r="J34" s="7"/>
      <c r="L34" s="62"/>
      <c r="M34" s="62"/>
    </row>
    <row r="35" spans="1:13" s="14" customFormat="1" ht="20.2">
      <c r="A35" s="15" t="s">
        <v>18</v>
      </c>
      <c r="B35" s="86" t="s">
        <v>38</v>
      </c>
      <c r="C35" s="86"/>
      <c r="D35" s="35"/>
      <c r="E35" s="16"/>
      <c r="F35" s="17"/>
      <c r="G35" s="28"/>
      <c r="H35" s="6"/>
      <c r="I35" s="6"/>
      <c r="J35" s="7"/>
      <c r="L35" s="62"/>
      <c r="M35" s="62"/>
    </row>
    <row r="36" spans="1:13" s="14" customFormat="1" ht="19.55" customHeight="1">
      <c r="A36" s="15" t="s">
        <v>18</v>
      </c>
      <c r="B36" s="86" t="s">
        <v>37</v>
      </c>
      <c r="C36" s="86"/>
      <c r="D36" s="86"/>
      <c r="E36" s="20"/>
      <c r="F36" s="20"/>
      <c r="G36" s="31"/>
      <c r="H36" s="6"/>
      <c r="I36" s="6"/>
      <c r="J36" s="7"/>
      <c r="L36" s="62"/>
      <c r="M36" s="62"/>
    </row>
    <row r="37" spans="1:13" s="14" customFormat="1" ht="20.2">
      <c r="A37" s="15" t="s">
        <v>18</v>
      </c>
      <c r="B37" s="86" t="s">
        <v>22</v>
      </c>
      <c r="C37" s="86"/>
      <c r="D37" s="85"/>
      <c r="E37" s="20"/>
      <c r="F37" s="20"/>
      <c r="G37" s="31"/>
      <c r="H37" s="6"/>
      <c r="I37" s="6"/>
      <c r="J37" s="7"/>
      <c r="L37" s="62"/>
      <c r="M37" s="62"/>
    </row>
    <row r="38" spans="1:13" s="14" customFormat="1" ht="20.2">
      <c r="A38" s="15" t="s">
        <v>18</v>
      </c>
      <c r="B38" s="86" t="s">
        <v>23</v>
      </c>
      <c r="C38" s="86"/>
      <c r="D38" s="85"/>
      <c r="E38" s="20"/>
      <c r="F38" s="20"/>
      <c r="G38" s="31"/>
      <c r="H38" s="6"/>
      <c r="I38" s="6"/>
      <c r="J38" s="7"/>
      <c r="L38" s="62"/>
      <c r="M38" s="62"/>
    </row>
    <row r="39" spans="1:13" s="14" customFormat="1" ht="20.2">
      <c r="A39" s="37"/>
      <c r="B39" s="36"/>
      <c r="C39" s="36"/>
      <c r="D39" s="38"/>
      <c r="E39" s="101" t="s">
        <v>47</v>
      </c>
      <c r="F39" s="101"/>
      <c r="G39" s="101"/>
      <c r="H39" s="101"/>
      <c r="I39" s="101"/>
      <c r="J39" s="7"/>
      <c r="L39" s="62"/>
      <c r="M39" s="62"/>
    </row>
    <row r="40" spans="1:13" s="14" customFormat="1" ht="16.600000000000001">
      <c r="A40" s="39"/>
      <c r="B40" s="41" t="s">
        <v>24</v>
      </c>
      <c r="C40" s="41"/>
      <c r="D40" s="36"/>
      <c r="E40" s="102" t="s">
        <v>25</v>
      </c>
      <c r="F40" s="102"/>
      <c r="G40" s="102"/>
      <c r="H40" s="102"/>
      <c r="I40" s="102"/>
      <c r="J40" s="7"/>
      <c r="L40" s="62"/>
      <c r="M40" s="62"/>
    </row>
    <row r="41" spans="1:13" s="14" customFormat="1" ht="16.600000000000001">
      <c r="A41" s="39"/>
      <c r="B41" s="26"/>
      <c r="C41" s="26"/>
      <c r="D41" s="36"/>
      <c r="E41" s="84"/>
      <c r="F41" s="42"/>
      <c r="G41" s="84"/>
      <c r="H41" s="6"/>
      <c r="I41" s="6"/>
      <c r="J41" s="7"/>
      <c r="L41" s="62"/>
      <c r="M41" s="62"/>
    </row>
    <row r="42" spans="1:13" ht="16.600000000000001">
      <c r="A42" s="39"/>
      <c r="B42" s="26"/>
      <c r="C42" s="26"/>
      <c r="D42" s="36"/>
      <c r="E42" s="84"/>
      <c r="F42" s="42"/>
      <c r="G42" s="32"/>
      <c r="H42" s="6"/>
      <c r="I42" s="6"/>
      <c r="J42" s="7"/>
    </row>
    <row r="43" spans="1:13" ht="16.600000000000001">
      <c r="A43" s="39"/>
      <c r="B43" s="26"/>
      <c r="C43" s="26"/>
      <c r="D43" s="36"/>
      <c r="E43" s="84"/>
      <c r="F43" s="42"/>
      <c r="G43" s="32"/>
      <c r="H43" s="6"/>
      <c r="I43" s="6"/>
      <c r="J43" s="7"/>
    </row>
    <row r="44" spans="1:13" ht="16.600000000000001">
      <c r="A44" s="39"/>
      <c r="B44" s="26"/>
      <c r="C44" s="26"/>
      <c r="D44" s="36"/>
      <c r="E44" s="84"/>
      <c r="F44" s="42"/>
      <c r="G44" s="84"/>
      <c r="H44" s="6"/>
      <c r="I44" s="6"/>
      <c r="J44" s="7"/>
    </row>
    <row r="45" spans="1:13" ht="16.600000000000001">
      <c r="A45" s="39"/>
      <c r="B45" s="26"/>
      <c r="C45" s="26"/>
      <c r="D45" s="36"/>
      <c r="E45" s="102" t="s">
        <v>34</v>
      </c>
      <c r="F45" s="102"/>
      <c r="G45" s="102"/>
      <c r="H45" s="102"/>
      <c r="I45" s="102"/>
      <c r="J45" s="7"/>
    </row>
  </sheetData>
  <mergeCells count="15">
    <mergeCell ref="E45:I45"/>
    <mergeCell ref="D5:J7"/>
    <mergeCell ref="A8:J8"/>
    <mergeCell ref="B10:D10"/>
    <mergeCell ref="B16:H16"/>
    <mergeCell ref="B19:H19"/>
    <mergeCell ref="B29:D29"/>
    <mergeCell ref="B23:H23"/>
    <mergeCell ref="B25:H25"/>
    <mergeCell ref="B27:H27"/>
    <mergeCell ref="B30:D30"/>
    <mergeCell ref="B31:D31"/>
    <mergeCell ref="G34:I34"/>
    <mergeCell ref="E39:I39"/>
    <mergeCell ref="E40:I40"/>
  </mergeCells>
  <pageMargins left="0.2" right="0.2" top="0.25" bottom="0.25" header="0.3" footer="0.3"/>
  <pageSetup paperSize="9" scale="33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1"/>
  <sheetViews>
    <sheetView zoomScale="85" zoomScaleNormal="85" workbookViewId="0">
      <selection activeCell="I17" sqref="I17"/>
    </sheetView>
  </sheetViews>
  <sheetFormatPr defaultColWidth="9.08984375" defaultRowHeight="16.100000000000001"/>
  <cols>
    <col min="1" max="1" width="5.453125" style="11" customWidth="1"/>
    <col min="2" max="2" width="40.54296875" style="27" customWidth="1"/>
    <col min="3" max="3" width="29.36328125" style="27" customWidth="1"/>
    <col min="4" max="4" width="18.36328125" style="27" customWidth="1"/>
    <col min="5" max="5" width="13.90625" style="11" bestFit="1" customWidth="1"/>
    <col min="6" max="6" width="8.36328125" style="11" customWidth="1"/>
    <col min="7" max="7" width="10" style="28" customWidth="1"/>
    <col min="8" max="8" width="15.36328125" style="5" customWidth="1"/>
    <col min="9" max="9" width="22" style="5" customWidth="1"/>
    <col min="10" max="10" width="12.90625" style="21" customWidth="1"/>
    <col min="11" max="11" width="16.6328125" style="11" bestFit="1" customWidth="1"/>
    <col min="12" max="12" width="12.90625" style="63" customWidth="1"/>
    <col min="13" max="13" width="14.90625" style="63" customWidth="1"/>
    <col min="14" max="16384" width="9.08984375" style="11"/>
  </cols>
  <sheetData>
    <row r="4" spans="1:22" s="2" customFormat="1">
      <c r="B4" s="54"/>
      <c r="C4" s="54"/>
      <c r="D4" s="54"/>
      <c r="E4" s="3"/>
      <c r="F4" s="4"/>
      <c r="G4" s="28"/>
      <c r="H4" s="6"/>
      <c r="I4" s="6"/>
      <c r="J4" s="7"/>
      <c r="K4" s="8"/>
      <c r="L4" s="62"/>
      <c r="M4" s="62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45" customHeight="1">
      <c r="B5" s="54"/>
      <c r="C5" s="54"/>
      <c r="D5" s="93" t="s">
        <v>36</v>
      </c>
      <c r="E5" s="94"/>
      <c r="F5" s="94"/>
      <c r="G5" s="94"/>
      <c r="H5" s="94"/>
      <c r="I5" s="94"/>
      <c r="J5" s="94"/>
      <c r="K5" s="8"/>
      <c r="L5" s="62"/>
      <c r="M5" s="62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4"/>
      <c r="C6" s="54"/>
      <c r="D6" s="94"/>
      <c r="E6" s="94"/>
      <c r="F6" s="94"/>
      <c r="G6" s="94"/>
      <c r="H6" s="94"/>
      <c r="I6" s="94"/>
      <c r="J6" s="94"/>
      <c r="K6" s="8"/>
      <c r="L6" s="62"/>
      <c r="M6" s="62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5" customHeight="1">
      <c r="B7" s="54"/>
      <c r="C7" s="54"/>
      <c r="D7" s="94"/>
      <c r="E7" s="94"/>
      <c r="F7" s="94"/>
      <c r="G7" s="94"/>
      <c r="H7" s="94"/>
      <c r="I7" s="94"/>
      <c r="J7" s="94"/>
      <c r="K7" s="8"/>
      <c r="L7" s="62"/>
      <c r="M7" s="62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95" t="s">
        <v>0</v>
      </c>
      <c r="B8" s="95"/>
      <c r="C8" s="95"/>
      <c r="D8" s="95"/>
      <c r="E8" s="95"/>
      <c r="F8" s="95"/>
      <c r="G8" s="95"/>
      <c r="H8" s="95"/>
      <c r="I8" s="95"/>
      <c r="J8" s="95"/>
      <c r="K8" s="8"/>
      <c r="L8" s="62"/>
      <c r="M8" s="62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" customHeight="1">
      <c r="A9" s="9"/>
      <c r="B9" s="22"/>
      <c r="C9" s="22"/>
      <c r="D9" s="22"/>
      <c r="E9" s="9"/>
      <c r="F9" s="9"/>
      <c r="G9" s="57"/>
      <c r="H9" s="6"/>
      <c r="I9" s="6"/>
      <c r="J9" s="7"/>
      <c r="K9" s="8"/>
      <c r="L9" s="62"/>
      <c r="M9" s="62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5" customHeight="1">
      <c r="A10" s="10"/>
      <c r="B10" s="96" t="s">
        <v>73</v>
      </c>
      <c r="C10" s="96"/>
      <c r="D10" s="96"/>
      <c r="E10" s="10"/>
      <c r="F10" s="1" t="s">
        <v>1</v>
      </c>
      <c r="G10" s="29"/>
      <c r="H10" s="10" t="s">
        <v>2</v>
      </c>
      <c r="I10" s="10"/>
      <c r="J10" s="10"/>
      <c r="L10" s="62"/>
      <c r="M10" s="62"/>
    </row>
    <row r="11" spans="1:22" s="8" customFormat="1" ht="25.55" customHeight="1">
      <c r="A11" s="10"/>
      <c r="B11" s="23" t="s">
        <v>70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2"/>
      <c r="M11" s="62"/>
    </row>
    <row r="12" spans="1:22" s="8" customFormat="1" ht="25.55" customHeight="1">
      <c r="A12" s="10"/>
      <c r="B12" s="23" t="s">
        <v>69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2"/>
      <c r="M12" s="62"/>
    </row>
    <row r="13" spans="1:22" s="8" customFormat="1" ht="25.55" customHeight="1">
      <c r="A13" s="10"/>
      <c r="B13" s="23"/>
      <c r="C13" s="23"/>
      <c r="D13" s="24"/>
      <c r="E13" s="10"/>
      <c r="F13" s="1" t="s">
        <v>5</v>
      </c>
      <c r="G13" s="29"/>
      <c r="H13" s="10" t="s">
        <v>53</v>
      </c>
      <c r="I13" s="10"/>
      <c r="J13" s="10"/>
      <c r="L13" s="62"/>
      <c r="M13" s="62"/>
    </row>
    <row r="14" spans="1:22" s="8" customFormat="1" ht="27.1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2"/>
      <c r="M14" s="62"/>
    </row>
    <row r="15" spans="1:22" ht="30.05">
      <c r="A15" s="43" t="s">
        <v>7</v>
      </c>
      <c r="B15" s="43" t="s">
        <v>8</v>
      </c>
      <c r="C15" s="43" t="s">
        <v>32</v>
      </c>
      <c r="D15" s="43" t="s">
        <v>30</v>
      </c>
      <c r="E15" s="43" t="s">
        <v>26</v>
      </c>
      <c r="F15" s="43" t="s">
        <v>9</v>
      </c>
      <c r="G15" s="44" t="s">
        <v>10</v>
      </c>
      <c r="H15" s="44" t="s">
        <v>11</v>
      </c>
      <c r="I15" s="44" t="s">
        <v>12</v>
      </c>
      <c r="J15" s="44" t="s">
        <v>13</v>
      </c>
    </row>
    <row r="16" spans="1:22" ht="15.55">
      <c r="A16" s="65" t="s">
        <v>44</v>
      </c>
      <c r="B16" s="90" t="s">
        <v>43</v>
      </c>
      <c r="C16" s="91"/>
      <c r="D16" s="91"/>
      <c r="E16" s="91"/>
      <c r="F16" s="91"/>
      <c r="G16" s="91"/>
      <c r="H16" s="92"/>
      <c r="I16" s="68">
        <f>SUM(I17:I18)</f>
        <v>146930000</v>
      </c>
      <c r="J16" s="68"/>
    </row>
    <row r="17" spans="1:22" ht="42.75" customHeight="1">
      <c r="A17" s="45">
        <v>1</v>
      </c>
      <c r="B17" s="53" t="s">
        <v>41</v>
      </c>
      <c r="C17" s="53" t="s">
        <v>39</v>
      </c>
      <c r="D17" s="49">
        <v>1097816</v>
      </c>
      <c r="E17" s="46" t="s">
        <v>31</v>
      </c>
      <c r="F17" s="46" t="s">
        <v>27</v>
      </c>
      <c r="G17" s="47">
        <v>1</v>
      </c>
      <c r="H17" s="40">
        <v>35000000</v>
      </c>
      <c r="I17" s="48">
        <f>H17*G17</f>
        <v>35000000</v>
      </c>
      <c r="J17" s="60"/>
      <c r="K17" s="64"/>
    </row>
    <row r="18" spans="1:22" ht="36" customHeight="1">
      <c r="A18" s="45">
        <v>2</v>
      </c>
      <c r="B18" s="53" t="s">
        <v>42</v>
      </c>
      <c r="C18" s="53" t="s">
        <v>40</v>
      </c>
      <c r="D18" s="49">
        <v>1613535</v>
      </c>
      <c r="E18" s="46" t="s">
        <v>31</v>
      </c>
      <c r="F18" s="46" t="s">
        <v>27</v>
      </c>
      <c r="G18" s="47">
        <v>1</v>
      </c>
      <c r="H18" s="40">
        <v>111930000</v>
      </c>
      <c r="I18" s="48">
        <f>H18*G18</f>
        <v>111930000</v>
      </c>
      <c r="J18" s="60"/>
      <c r="K18" s="64"/>
    </row>
    <row r="19" spans="1:22" ht="15.55">
      <c r="A19" s="67" t="s">
        <v>46</v>
      </c>
      <c r="B19" s="97" t="s">
        <v>45</v>
      </c>
      <c r="C19" s="98"/>
      <c r="D19" s="98"/>
      <c r="E19" s="98"/>
      <c r="F19" s="98"/>
      <c r="G19" s="98"/>
      <c r="H19" s="99"/>
      <c r="I19" s="69">
        <f>SUM(I20:I22)</f>
        <v>358785000</v>
      </c>
      <c r="J19" s="66"/>
      <c r="K19" s="64"/>
    </row>
    <row r="20" spans="1:22" ht="170.95">
      <c r="A20" s="45">
        <v>1</v>
      </c>
      <c r="B20" s="78" t="s">
        <v>63</v>
      </c>
      <c r="C20" s="53" t="s">
        <v>54</v>
      </c>
      <c r="D20" s="49">
        <v>1094461</v>
      </c>
      <c r="E20" s="46" t="s">
        <v>31</v>
      </c>
      <c r="F20" s="46" t="s">
        <v>27</v>
      </c>
      <c r="G20" s="47">
        <v>2</v>
      </c>
      <c r="H20" s="40">
        <v>175560000</v>
      </c>
      <c r="I20" s="48">
        <f>H20*G20</f>
        <v>351120000</v>
      </c>
      <c r="J20" s="60"/>
      <c r="K20" s="64"/>
    </row>
    <row r="21" spans="1:22" ht="31.1">
      <c r="A21" s="45">
        <v>2</v>
      </c>
      <c r="B21" s="53" t="s">
        <v>52</v>
      </c>
      <c r="C21" s="53" t="s">
        <v>51</v>
      </c>
      <c r="D21" s="49">
        <v>2079291</v>
      </c>
      <c r="E21" s="46" t="s">
        <v>31</v>
      </c>
      <c r="F21" s="46" t="s">
        <v>27</v>
      </c>
      <c r="G21" s="47">
        <v>2</v>
      </c>
      <c r="H21" s="40">
        <v>752500</v>
      </c>
      <c r="I21" s="48">
        <f>H21*G21</f>
        <v>1505000</v>
      </c>
      <c r="J21" s="60"/>
      <c r="K21" s="64"/>
    </row>
    <row r="22" spans="1:22" ht="47.3" customHeight="1">
      <c r="A22" s="45">
        <v>3</v>
      </c>
      <c r="B22" s="53" t="s">
        <v>49</v>
      </c>
      <c r="C22" s="53" t="s">
        <v>48</v>
      </c>
      <c r="D22" s="49">
        <v>6034415</v>
      </c>
      <c r="E22" s="46" t="s">
        <v>31</v>
      </c>
      <c r="F22" s="46" t="s">
        <v>27</v>
      </c>
      <c r="G22" s="47">
        <v>4</v>
      </c>
      <c r="H22" s="40">
        <v>1540000</v>
      </c>
      <c r="I22" s="48">
        <f>H22*G22</f>
        <v>6160000</v>
      </c>
      <c r="J22" s="60"/>
      <c r="K22" s="64"/>
      <c r="L22" s="63">
        <f>K22*17500</f>
        <v>0</v>
      </c>
    </row>
    <row r="23" spans="1:22" ht="15.55">
      <c r="A23" s="67" t="s">
        <v>77</v>
      </c>
      <c r="B23" s="97" t="s">
        <v>76</v>
      </c>
      <c r="C23" s="98"/>
      <c r="D23" s="98"/>
      <c r="E23" s="98"/>
      <c r="F23" s="98"/>
      <c r="G23" s="98"/>
      <c r="H23" s="99"/>
      <c r="I23" s="69">
        <f>SUM(I24:I24)</f>
        <v>14770000</v>
      </c>
      <c r="J23" s="66"/>
      <c r="K23" s="64"/>
    </row>
    <row r="24" spans="1:22" ht="47.3" customHeight="1">
      <c r="A24" s="45">
        <v>1</v>
      </c>
      <c r="B24" s="53" t="s">
        <v>75</v>
      </c>
      <c r="C24" s="53" t="s">
        <v>74</v>
      </c>
      <c r="D24" s="49">
        <v>5320565</v>
      </c>
      <c r="E24" s="46" t="s">
        <v>31</v>
      </c>
      <c r="F24" s="46" t="s">
        <v>27</v>
      </c>
      <c r="G24" s="47">
        <v>2</v>
      </c>
      <c r="H24" s="40">
        <v>7385000</v>
      </c>
      <c r="I24" s="48">
        <f>H24*G24</f>
        <v>14770000</v>
      </c>
      <c r="J24" s="60"/>
      <c r="K24" s="64"/>
    </row>
    <row r="25" spans="1:22" s="14" customFormat="1" ht="15.55">
      <c r="A25" s="45"/>
      <c r="B25" s="87" t="s">
        <v>14</v>
      </c>
      <c r="C25" s="88"/>
      <c r="D25" s="89"/>
      <c r="E25" s="46"/>
      <c r="F25" s="46"/>
      <c r="G25" s="47"/>
      <c r="H25" s="40"/>
      <c r="I25" s="48">
        <f>I16+I19+I23</f>
        <v>520485000</v>
      </c>
      <c r="J25" s="60"/>
      <c r="L25" s="62"/>
      <c r="M25" s="62"/>
    </row>
    <row r="26" spans="1:22" s="19" customFormat="1" ht="15.55">
      <c r="A26" s="45"/>
      <c r="B26" s="87" t="s">
        <v>28</v>
      </c>
      <c r="C26" s="88"/>
      <c r="D26" s="89"/>
      <c r="E26" s="46"/>
      <c r="F26" s="46"/>
      <c r="G26" s="47"/>
      <c r="H26" s="40"/>
      <c r="I26" s="48">
        <f>I25*0.1</f>
        <v>52048500</v>
      </c>
      <c r="J26" s="60"/>
      <c r="K26" s="18"/>
      <c r="L26" s="62"/>
      <c r="M26" s="62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15.55">
      <c r="A27" s="50"/>
      <c r="B27" s="87" t="s">
        <v>29</v>
      </c>
      <c r="C27" s="88"/>
      <c r="D27" s="89"/>
      <c r="E27" s="46"/>
      <c r="F27" s="46"/>
      <c r="G27" s="47"/>
      <c r="H27" s="51"/>
      <c r="I27" s="51">
        <f>SUM(I25:I26)</f>
        <v>572533500</v>
      </c>
      <c r="J27" s="52"/>
      <c r="K27" s="18"/>
      <c r="L27" s="62"/>
      <c r="M27" s="62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18.649999999999999">
      <c r="A28" s="12" t="s">
        <v>15</v>
      </c>
      <c r="B28" s="25" t="s">
        <v>16</v>
      </c>
      <c r="C28" s="25"/>
      <c r="D28" s="34"/>
      <c r="E28" s="13"/>
      <c r="F28" s="55" t="s">
        <v>15</v>
      </c>
      <c r="G28" s="25" t="s">
        <v>17</v>
      </c>
      <c r="H28" s="25"/>
      <c r="I28" s="25"/>
      <c r="J28" s="7"/>
      <c r="L28" s="62"/>
      <c r="M28" s="62"/>
    </row>
    <row r="29" spans="1:22" s="14" customFormat="1" ht="20.2">
      <c r="A29" s="15" t="s">
        <v>18</v>
      </c>
      <c r="B29" s="59" t="s">
        <v>50</v>
      </c>
      <c r="C29" s="61"/>
      <c r="D29" s="59"/>
      <c r="E29" s="16"/>
      <c r="F29" s="15"/>
      <c r="G29" s="17" t="s">
        <v>19</v>
      </c>
      <c r="H29" s="17"/>
      <c r="I29" s="17"/>
      <c r="J29" s="7"/>
      <c r="L29" s="62"/>
      <c r="M29" s="62"/>
    </row>
    <row r="30" spans="1:22" s="14" customFormat="1" ht="20.2">
      <c r="A30" s="15" t="s">
        <v>18</v>
      </c>
      <c r="B30" s="59" t="s">
        <v>20</v>
      </c>
      <c r="C30" s="61"/>
      <c r="D30" s="35"/>
      <c r="E30" s="16"/>
      <c r="F30" s="15"/>
      <c r="G30" s="100" t="s">
        <v>21</v>
      </c>
      <c r="H30" s="100"/>
      <c r="I30" s="100"/>
      <c r="J30" s="7"/>
      <c r="L30" s="62"/>
      <c r="M30" s="62"/>
    </row>
    <row r="31" spans="1:22" s="14" customFormat="1" ht="20.2">
      <c r="A31" s="15" t="s">
        <v>18</v>
      </c>
      <c r="B31" s="59" t="s">
        <v>38</v>
      </c>
      <c r="C31" s="61"/>
      <c r="D31" s="35"/>
      <c r="E31" s="16"/>
      <c r="F31" s="17"/>
      <c r="G31" s="28"/>
      <c r="H31" s="6"/>
      <c r="I31" s="6"/>
      <c r="J31" s="7"/>
      <c r="L31" s="62"/>
      <c r="M31" s="62"/>
    </row>
    <row r="32" spans="1:22" s="14" customFormat="1" ht="19.55" customHeight="1">
      <c r="A32" s="15" t="s">
        <v>18</v>
      </c>
      <c r="B32" s="59" t="s">
        <v>37</v>
      </c>
      <c r="C32" s="61"/>
      <c r="D32" s="59"/>
      <c r="E32" s="20"/>
      <c r="F32" s="20"/>
      <c r="G32" s="31"/>
      <c r="H32" s="6"/>
      <c r="I32" s="6"/>
      <c r="J32" s="7"/>
      <c r="L32" s="62"/>
      <c r="M32" s="62"/>
    </row>
    <row r="33" spans="1:13" s="14" customFormat="1" ht="20.2">
      <c r="A33" s="15" t="s">
        <v>18</v>
      </c>
      <c r="B33" s="59" t="s">
        <v>22</v>
      </c>
      <c r="C33" s="61"/>
      <c r="D33" s="58"/>
      <c r="E33" s="20"/>
      <c r="F33" s="20"/>
      <c r="G33" s="31"/>
      <c r="H33" s="6"/>
      <c r="I33" s="6"/>
      <c r="J33" s="7"/>
      <c r="L33" s="62"/>
      <c r="M33" s="62"/>
    </row>
    <row r="34" spans="1:13" s="14" customFormat="1" ht="20.2">
      <c r="A34" s="15" t="s">
        <v>18</v>
      </c>
      <c r="B34" s="59" t="s">
        <v>23</v>
      </c>
      <c r="C34" s="61"/>
      <c r="D34" s="58"/>
      <c r="E34" s="20"/>
      <c r="F34" s="20"/>
      <c r="G34" s="31"/>
      <c r="H34" s="6"/>
      <c r="I34" s="6"/>
      <c r="J34" s="7"/>
      <c r="L34" s="62"/>
      <c r="M34" s="62"/>
    </row>
    <row r="35" spans="1:13" s="14" customFormat="1" ht="20.2">
      <c r="A35" s="37"/>
      <c r="B35" s="36"/>
      <c r="C35" s="36"/>
      <c r="D35" s="38"/>
      <c r="E35" s="101" t="s">
        <v>47</v>
      </c>
      <c r="F35" s="101"/>
      <c r="G35" s="101"/>
      <c r="H35" s="101"/>
      <c r="I35" s="101"/>
      <c r="J35" s="7"/>
      <c r="L35" s="62"/>
      <c r="M35" s="62"/>
    </row>
    <row r="36" spans="1:13" s="14" customFormat="1" ht="16.600000000000001">
      <c r="A36" s="39"/>
      <c r="B36" s="41" t="s">
        <v>24</v>
      </c>
      <c r="C36" s="41"/>
      <c r="D36" s="36"/>
      <c r="E36" s="102" t="s">
        <v>25</v>
      </c>
      <c r="F36" s="102"/>
      <c r="G36" s="102"/>
      <c r="H36" s="102"/>
      <c r="I36" s="102"/>
      <c r="J36" s="7"/>
      <c r="L36" s="62"/>
      <c r="M36" s="62"/>
    </row>
    <row r="37" spans="1:13" s="14" customFormat="1" ht="16.600000000000001">
      <c r="A37" s="39"/>
      <c r="B37" s="26"/>
      <c r="C37" s="26"/>
      <c r="D37" s="36"/>
      <c r="E37" s="56"/>
      <c r="F37" s="42"/>
      <c r="G37" s="56"/>
      <c r="H37" s="6"/>
      <c r="I37" s="6"/>
      <c r="J37" s="7"/>
      <c r="L37" s="62"/>
      <c r="M37" s="62"/>
    </row>
    <row r="38" spans="1:13" ht="16.600000000000001">
      <c r="A38" s="39"/>
      <c r="B38" s="26"/>
      <c r="C38" s="26"/>
      <c r="D38" s="36"/>
      <c r="E38" s="56"/>
      <c r="F38" s="42"/>
      <c r="G38" s="32"/>
      <c r="H38" s="6"/>
      <c r="I38" s="6"/>
      <c r="J38" s="7"/>
    </row>
    <row r="39" spans="1:13" ht="16.600000000000001">
      <c r="A39" s="39"/>
      <c r="B39" s="26"/>
      <c r="C39" s="26"/>
      <c r="D39" s="36"/>
      <c r="E39" s="56"/>
      <c r="F39" s="42"/>
      <c r="G39" s="32"/>
      <c r="H39" s="6"/>
      <c r="I39" s="6"/>
      <c r="J39" s="7"/>
    </row>
    <row r="40" spans="1:13" ht="16.600000000000001">
      <c r="A40" s="39"/>
      <c r="B40" s="26"/>
      <c r="C40" s="26"/>
      <c r="D40" s="36"/>
      <c r="E40" s="56"/>
      <c r="F40" s="42"/>
      <c r="G40" s="56"/>
      <c r="H40" s="6"/>
      <c r="I40" s="6"/>
      <c r="J40" s="7"/>
    </row>
    <row r="41" spans="1:13" ht="16.600000000000001">
      <c r="A41" s="39"/>
      <c r="B41" s="26"/>
      <c r="C41" s="26"/>
      <c r="D41" s="36"/>
      <c r="E41" s="102" t="s">
        <v>34</v>
      </c>
      <c r="F41" s="102"/>
      <c r="G41" s="102"/>
      <c r="H41" s="102"/>
      <c r="I41" s="102"/>
      <c r="J41" s="7"/>
    </row>
  </sheetData>
  <mergeCells count="13">
    <mergeCell ref="E36:I36"/>
    <mergeCell ref="E35:I35"/>
    <mergeCell ref="E41:I41"/>
    <mergeCell ref="D5:J7"/>
    <mergeCell ref="A8:J8"/>
    <mergeCell ref="B10:D10"/>
    <mergeCell ref="B27:D27"/>
    <mergeCell ref="G30:I30"/>
    <mergeCell ref="B25:D25"/>
    <mergeCell ref="B26:D26"/>
    <mergeCell ref="B19:H19"/>
    <mergeCell ref="B16:H16"/>
    <mergeCell ref="B23:H23"/>
  </mergeCells>
  <pageMargins left="0.2" right="0.2" top="0.25" bottom="0.2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MS3PRO+CORE</vt:lpstr>
      <vt:lpstr>2MSCORE 5.5M</vt:lpstr>
      <vt:lpstr>2MSCORE 4M</vt:lpstr>
      <vt:lpstr>2MSCORE</vt:lpstr>
      <vt:lpstr>2NANO PRO</vt:lpstr>
      <vt:lpstr>Nano+TIM320</vt:lpstr>
      <vt:lpstr>2MSPRO</vt:lpstr>
      <vt:lpstr>'MS3PRO+CORE'!Print_Area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Thu Trang</dc:creator>
  <cp:lastModifiedBy>HOANG-BK</cp:lastModifiedBy>
  <cp:revision/>
  <cp:lastPrinted>2020-05-11T07:24:39Z</cp:lastPrinted>
  <dcterms:created xsi:type="dcterms:W3CDTF">2016-03-03T06:51:06Z</dcterms:created>
  <dcterms:modified xsi:type="dcterms:W3CDTF">2020-05-22T09:17:53Z</dcterms:modified>
</cp:coreProperties>
</file>