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 - haugiang.edu.vn\Lịch dạy học và qui mô thêm giờ\0-LBG L5-CTST\"/>
    </mc:Choice>
  </mc:AlternateContent>
  <bookViews>
    <workbookView xWindow="0" yWindow="0" windowWidth="20490" windowHeight="6195" tabRatio="554" activeTab="1"/>
  </bookViews>
  <sheets>
    <sheet name="HDSUDUNG" sheetId="19" r:id="rId1"/>
    <sheet name="Lichtuan" sheetId="2" r:id="rId2"/>
    <sheet name="Lichbaogiang" sheetId="1" r:id="rId3"/>
    <sheet name="CTLOP" sheetId="18" r:id="rId4"/>
  </sheets>
  <definedNames>
    <definedName name="_xlnm._FilterDatabase" localSheetId="3" hidden="1">CTLOP!$A$6:$H$6</definedName>
    <definedName name="CTLOP2">#REF!</definedName>
    <definedName name="CTLOP3">#REF!</definedName>
    <definedName name="CTLOP4">#REF!</definedName>
    <definedName name="CTLOP5">#REF!</definedName>
    <definedName name="DOCT">CTLOP!$B:$I</definedName>
    <definedName name="Lichtuan">Lichtuan!$B$5:$D$43</definedName>
  </definedNames>
  <calcPr calcId="162913"/>
  <customWorkbookViews>
    <customWorkbookView name="TOÁN" guid="{D2455C80-787A-4F8D-A04D-380D3CE7D51B}" maximized="1" windowWidth="1276" windowHeight="624" tabRatio="902" activeSheetId="15"/>
  </customWorkbookViews>
</workbook>
</file>

<file path=xl/calcChain.xml><?xml version="1.0" encoding="utf-8"?>
<calcChain xmlns="http://schemas.openxmlformats.org/spreadsheetml/2006/main">
  <c r="C5" i="2" l="1"/>
  <c r="D4" i="2"/>
  <c r="G6" i="1" l="1"/>
  <c r="B943" i="18" l="1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L43" i="1" l="1"/>
  <c r="L44" i="1"/>
  <c r="L45" i="1"/>
  <c r="B798" i="18"/>
  <c r="B799" i="18"/>
  <c r="B800" i="18"/>
  <c r="B801" i="18"/>
  <c r="B802" i="18"/>
  <c r="B803" i="18"/>
  <c r="B804" i="18"/>
  <c r="B805" i="18"/>
  <c r="B806" i="18"/>
  <c r="B807" i="18"/>
  <c r="B808" i="18"/>
  <c r="B809" i="18"/>
  <c r="B810" i="18"/>
  <c r="B811" i="18"/>
  <c r="B812" i="18"/>
  <c r="B813" i="18"/>
  <c r="B814" i="18"/>
  <c r="B815" i="18"/>
  <c r="B816" i="18"/>
  <c r="B817" i="18"/>
  <c r="B818" i="18"/>
  <c r="B819" i="18"/>
  <c r="B820" i="18"/>
  <c r="B821" i="18"/>
  <c r="B822" i="18"/>
  <c r="B823" i="18"/>
  <c r="B824" i="18"/>
  <c r="B825" i="18"/>
  <c r="B826" i="18"/>
  <c r="B827" i="18"/>
  <c r="B828" i="18"/>
  <c r="B829" i="18"/>
  <c r="B830" i="18"/>
  <c r="B831" i="18"/>
  <c r="B832" i="18"/>
  <c r="B833" i="18"/>
  <c r="B834" i="18"/>
  <c r="B835" i="18"/>
  <c r="B836" i="18"/>
  <c r="B837" i="18"/>
  <c r="B838" i="18"/>
  <c r="B839" i="18"/>
  <c r="B840" i="18"/>
  <c r="B841" i="18"/>
  <c r="B842" i="18"/>
  <c r="B843" i="18"/>
  <c r="B844" i="18"/>
  <c r="B845" i="18"/>
  <c r="B846" i="18"/>
  <c r="B847" i="18"/>
  <c r="B848" i="18"/>
  <c r="B849" i="18"/>
  <c r="B850" i="18"/>
  <c r="B851" i="18"/>
  <c r="B852" i="18"/>
  <c r="B853" i="18"/>
  <c r="B854" i="18"/>
  <c r="B855" i="18"/>
  <c r="B856" i="18"/>
  <c r="B857" i="18"/>
  <c r="B858" i="18"/>
  <c r="B859" i="18"/>
  <c r="B860" i="18"/>
  <c r="B861" i="18"/>
  <c r="B862" i="18"/>
  <c r="B863" i="18"/>
  <c r="B864" i="18"/>
  <c r="B865" i="18"/>
  <c r="B866" i="18"/>
  <c r="B867" i="18"/>
  <c r="I43" i="2" l="1"/>
  <c r="C6" i="2" l="1"/>
  <c r="I2" i="1" s="1"/>
  <c r="B1239" i="18"/>
  <c r="D5" i="2" l="1"/>
  <c r="N13" i="1" l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4" i="1"/>
  <c r="N43" i="1"/>
  <c r="N44" i="1"/>
  <c r="N45" i="1"/>
  <c r="N11" i="1"/>
  <c r="N12" i="1"/>
  <c r="N7" i="1"/>
  <c r="N8" i="1"/>
  <c r="N9" i="1"/>
  <c r="N10" i="1"/>
  <c r="N6" i="1"/>
  <c r="L18" i="1"/>
  <c r="L26" i="1"/>
  <c r="L29" i="1"/>
  <c r="L34" i="1"/>
  <c r="L10" i="1"/>
  <c r="F12" i="1"/>
  <c r="G45" i="1"/>
  <c r="G43" i="1"/>
  <c r="G44" i="1"/>
  <c r="G29" i="1"/>
  <c r="G34" i="1"/>
  <c r="G26" i="1"/>
  <c r="G18" i="1"/>
  <c r="B15" i="18" l="1"/>
  <c r="F32" i="1" l="1"/>
  <c r="F33" i="1"/>
  <c r="N33" i="1" s="1"/>
  <c r="F34" i="1"/>
  <c r="F35" i="1"/>
  <c r="N35" i="1" s="1"/>
  <c r="F36" i="1"/>
  <c r="N36" i="1" s="1"/>
  <c r="F37" i="1"/>
  <c r="N37" i="1" s="1"/>
  <c r="F38" i="1"/>
  <c r="N38" i="1" s="1"/>
  <c r="F31" i="1"/>
  <c r="F29" i="1"/>
  <c r="R23" i="1"/>
  <c r="R19" i="1"/>
  <c r="R13" i="1"/>
  <c r="B576" i="18" l="1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1235" i="18" l="1"/>
  <c r="B1234" i="18"/>
  <c r="B1233" i="18"/>
  <c r="B1232" i="18"/>
  <c r="B1231" i="18"/>
  <c r="B1230" i="18"/>
  <c r="B1229" i="18"/>
  <c r="B1228" i="18"/>
  <c r="B1227" i="18"/>
  <c r="B1226" i="18"/>
  <c r="B1225" i="18"/>
  <c r="B1224" i="18"/>
  <c r="B1223" i="18"/>
  <c r="B1222" i="18"/>
  <c r="B1221" i="18"/>
  <c r="B1220" i="18"/>
  <c r="B1219" i="18"/>
  <c r="B1218" i="18"/>
  <c r="B1217" i="18"/>
  <c r="B1216" i="18"/>
  <c r="B1215" i="18"/>
  <c r="B1214" i="18"/>
  <c r="B1213" i="18"/>
  <c r="B1212" i="18"/>
  <c r="B1211" i="18"/>
  <c r="B1210" i="18"/>
  <c r="B1209" i="18"/>
  <c r="B1208" i="18"/>
  <c r="B1207" i="18"/>
  <c r="B1206" i="18"/>
  <c r="B1205" i="18"/>
  <c r="B1204" i="18"/>
  <c r="B1203" i="18"/>
  <c r="B1202" i="18"/>
  <c r="B1201" i="18"/>
  <c r="B1200" i="18"/>
  <c r="B1199" i="18"/>
  <c r="B1198" i="18"/>
  <c r="B1197" i="18"/>
  <c r="B1196" i="18"/>
  <c r="B1195" i="18"/>
  <c r="B1194" i="18"/>
  <c r="B1193" i="18"/>
  <c r="B1192" i="18"/>
  <c r="B1191" i="18"/>
  <c r="B1190" i="18"/>
  <c r="B1189" i="18"/>
  <c r="B1188" i="18"/>
  <c r="B1187" i="18"/>
  <c r="B1186" i="18"/>
  <c r="B1185" i="18"/>
  <c r="B1184" i="18"/>
  <c r="B1183" i="18"/>
  <c r="B1182" i="18"/>
  <c r="B1181" i="18"/>
  <c r="B1180" i="18"/>
  <c r="B1177" i="18"/>
  <c r="B1176" i="18"/>
  <c r="D1175" i="18"/>
  <c r="B1175" i="18" s="1"/>
  <c r="D1174" i="18"/>
  <c r="B1174" i="18" s="1"/>
  <c r="B1173" i="18"/>
  <c r="B1172" i="18"/>
  <c r="B1171" i="18"/>
  <c r="B1166" i="18"/>
  <c r="B1165" i="18"/>
  <c r="B1164" i="18"/>
  <c r="B1163" i="18"/>
  <c r="B1160" i="18"/>
  <c r="B1159" i="18"/>
  <c r="B1154" i="18"/>
  <c r="B1153" i="18"/>
  <c r="B1152" i="18"/>
  <c r="D1149" i="18"/>
  <c r="D1151" i="18" s="1"/>
  <c r="B1151" i="18" s="1"/>
  <c r="B1148" i="18"/>
  <c r="B1147" i="18"/>
  <c r="B1142" i="18"/>
  <c r="B1141" i="18"/>
  <c r="B1140" i="18"/>
  <c r="D1137" i="18"/>
  <c r="D1139" i="18" s="1"/>
  <c r="B1139" i="18" s="1"/>
  <c r="B1136" i="18"/>
  <c r="B1135" i="18"/>
  <c r="D1132" i="18"/>
  <c r="B1132" i="18" s="1"/>
  <c r="B1131" i="18"/>
  <c r="B1130" i="18"/>
  <c r="B1129" i="18"/>
  <c r="B1128" i="18"/>
  <c r="D1125" i="18"/>
  <c r="D1127" i="18" s="1"/>
  <c r="B1127" i="18" s="1"/>
  <c r="B1124" i="18"/>
  <c r="B1123" i="18"/>
  <c r="D1120" i="18"/>
  <c r="B1120" i="18" s="1"/>
  <c r="B1119" i="18"/>
  <c r="B1118" i="18"/>
  <c r="B1117" i="18"/>
  <c r="B1116" i="18"/>
  <c r="B1115" i="18"/>
  <c r="B1114" i="18"/>
  <c r="B1113" i="18"/>
  <c r="B1112" i="18"/>
  <c r="B1111" i="18"/>
  <c r="D1108" i="18"/>
  <c r="B1108" i="18" s="1"/>
  <c r="B1107" i="18"/>
  <c r="B1106" i="18"/>
  <c r="B1105" i="18"/>
  <c r="B1104" i="18"/>
  <c r="B1103" i="18"/>
  <c r="B1102" i="18"/>
  <c r="B1101" i="18"/>
  <c r="B1100" i="18"/>
  <c r="B1099" i="18"/>
  <c r="B1098" i="18"/>
  <c r="B1097" i="18"/>
  <c r="B1096" i="18"/>
  <c r="B1457" i="18"/>
  <c r="B1456" i="18"/>
  <c r="B1455" i="18"/>
  <c r="B1454" i="18"/>
  <c r="B1453" i="18"/>
  <c r="B1452" i="18"/>
  <c r="B1451" i="18"/>
  <c r="B1450" i="18"/>
  <c r="B1449" i="18"/>
  <c r="B1448" i="18"/>
  <c r="B1447" i="18"/>
  <c r="B1446" i="18"/>
  <c r="B1445" i="18"/>
  <c r="B1444" i="18"/>
  <c r="B1443" i="18"/>
  <c r="B1442" i="18"/>
  <c r="B1441" i="18"/>
  <c r="B1440" i="18"/>
  <c r="B1439" i="18"/>
  <c r="B1438" i="18"/>
  <c r="B1437" i="18"/>
  <c r="B1436" i="18"/>
  <c r="B1435" i="18"/>
  <c r="B1434" i="18"/>
  <c r="B1433" i="18"/>
  <c r="B1432" i="18"/>
  <c r="B1431" i="18"/>
  <c r="B1430" i="18"/>
  <c r="B1429" i="18"/>
  <c r="B1428" i="18"/>
  <c r="B1427" i="18"/>
  <c r="B1426" i="18"/>
  <c r="B1425" i="18"/>
  <c r="B1424" i="18"/>
  <c r="B1423" i="18"/>
  <c r="B1422" i="18"/>
  <c r="B1421" i="18"/>
  <c r="B1420" i="18"/>
  <c r="B1419" i="18"/>
  <c r="B1418" i="18"/>
  <c r="B1417" i="18"/>
  <c r="B1416" i="18"/>
  <c r="B1415" i="18"/>
  <c r="B1414" i="18"/>
  <c r="B1413" i="18"/>
  <c r="B1412" i="18"/>
  <c r="B1411" i="18"/>
  <c r="B1410" i="18"/>
  <c r="B1409" i="18"/>
  <c r="B1408" i="18"/>
  <c r="B1407" i="18"/>
  <c r="B1406" i="18"/>
  <c r="B1405" i="18"/>
  <c r="B1404" i="18"/>
  <c r="B1403" i="18"/>
  <c r="B1402" i="18"/>
  <c r="B1401" i="18"/>
  <c r="B1400" i="18"/>
  <c r="B1399" i="18"/>
  <c r="B1398" i="18"/>
  <c r="B1397" i="18"/>
  <c r="B1396" i="18"/>
  <c r="B1395" i="18"/>
  <c r="B1394" i="18"/>
  <c r="B1393" i="18"/>
  <c r="B1392" i="18"/>
  <c r="B1391" i="18"/>
  <c r="B1390" i="18"/>
  <c r="B1389" i="18"/>
  <c r="B1388" i="18"/>
  <c r="B1384" i="18"/>
  <c r="B1383" i="18"/>
  <c r="B1382" i="18"/>
  <c r="B1381" i="18"/>
  <c r="B1380" i="18"/>
  <c r="B1379" i="18"/>
  <c r="B1378" i="18"/>
  <c r="B1377" i="18"/>
  <c r="B1376" i="18"/>
  <c r="B1375" i="18"/>
  <c r="B1374" i="18"/>
  <c r="B1373" i="18"/>
  <c r="B1372" i="18"/>
  <c r="B1371" i="18"/>
  <c r="B1370" i="18"/>
  <c r="B1369" i="18"/>
  <c r="B1368" i="18"/>
  <c r="B1367" i="18"/>
  <c r="B1366" i="18"/>
  <c r="B1365" i="18"/>
  <c r="B1364" i="18"/>
  <c r="B1363" i="18"/>
  <c r="B1362" i="18"/>
  <c r="B1361" i="18"/>
  <c r="B1360" i="18"/>
  <c r="B1359" i="18"/>
  <c r="B1358" i="18"/>
  <c r="B1357" i="18"/>
  <c r="B1356" i="18"/>
  <c r="B1355" i="18"/>
  <c r="B1354" i="18"/>
  <c r="B1353" i="18"/>
  <c r="B1352" i="18"/>
  <c r="B1351" i="18"/>
  <c r="B1350" i="18"/>
  <c r="B1346" i="18"/>
  <c r="B1345" i="18"/>
  <c r="B1344" i="18"/>
  <c r="B1343" i="18"/>
  <c r="B1342" i="18"/>
  <c r="B1341" i="18"/>
  <c r="B1340" i="18"/>
  <c r="B1339" i="18"/>
  <c r="B1338" i="18"/>
  <c r="B1337" i="18"/>
  <c r="B1336" i="18"/>
  <c r="B1335" i="18"/>
  <c r="B1334" i="18"/>
  <c r="B1333" i="18"/>
  <c r="B1332" i="18"/>
  <c r="B1331" i="18"/>
  <c r="B1330" i="18"/>
  <c r="B1329" i="18"/>
  <c r="B1328" i="18"/>
  <c r="B1327" i="18"/>
  <c r="B1326" i="18"/>
  <c r="B1325" i="18"/>
  <c r="B1324" i="18"/>
  <c r="B1323" i="18"/>
  <c r="B1322" i="18"/>
  <c r="B1321" i="18"/>
  <c r="B1320" i="18"/>
  <c r="B1319" i="18"/>
  <c r="B1318" i="18"/>
  <c r="B1317" i="18"/>
  <c r="B1316" i="18"/>
  <c r="B1315" i="18"/>
  <c r="B1314" i="18"/>
  <c r="B1313" i="18"/>
  <c r="B1312" i="18"/>
  <c r="B1311" i="18"/>
  <c r="B1310" i="18"/>
  <c r="B1309" i="18"/>
  <c r="B1308" i="18"/>
  <c r="B1307" i="18"/>
  <c r="B1306" i="18"/>
  <c r="B1305" i="18"/>
  <c r="B1304" i="18"/>
  <c r="B1303" i="18"/>
  <c r="B1302" i="18"/>
  <c r="B1301" i="18"/>
  <c r="B1300" i="18"/>
  <c r="B1299" i="18"/>
  <c r="B1298" i="18"/>
  <c r="B1297" i="18"/>
  <c r="B1296" i="18"/>
  <c r="B1295" i="18"/>
  <c r="B1294" i="18"/>
  <c r="B1293" i="18"/>
  <c r="B1292" i="18"/>
  <c r="B1291" i="18"/>
  <c r="B1290" i="18"/>
  <c r="B1289" i="18"/>
  <c r="B1288" i="18"/>
  <c r="B1287" i="18"/>
  <c r="B1286" i="18"/>
  <c r="B1285" i="18"/>
  <c r="B1284" i="18"/>
  <c r="B1283" i="18"/>
  <c r="B1282" i="18"/>
  <c r="B1281" i="18"/>
  <c r="B1280" i="18"/>
  <c r="B1279" i="18"/>
  <c r="B1278" i="18"/>
  <c r="B1277" i="18"/>
  <c r="B1240" i="18"/>
  <c r="B1241" i="18"/>
  <c r="B1242" i="18"/>
  <c r="B1243" i="18"/>
  <c r="B1244" i="18"/>
  <c r="B1245" i="18"/>
  <c r="B1246" i="18"/>
  <c r="B1247" i="18"/>
  <c r="B1248" i="18"/>
  <c r="B1249" i="18"/>
  <c r="B1250" i="18"/>
  <c r="B1251" i="18"/>
  <c r="B1252" i="18"/>
  <c r="B1253" i="18"/>
  <c r="B1254" i="18"/>
  <c r="B1255" i="18"/>
  <c r="B1256" i="18"/>
  <c r="B1257" i="18"/>
  <c r="B1258" i="18"/>
  <c r="B1259" i="18"/>
  <c r="B1260" i="18"/>
  <c r="B1261" i="18"/>
  <c r="B1262" i="18"/>
  <c r="B1263" i="18"/>
  <c r="B1264" i="18"/>
  <c r="B1265" i="18"/>
  <c r="B1266" i="18"/>
  <c r="B1267" i="18"/>
  <c r="B1268" i="18"/>
  <c r="B1269" i="18"/>
  <c r="B1270" i="18"/>
  <c r="B1271" i="18"/>
  <c r="B1272" i="18"/>
  <c r="B1273" i="18"/>
  <c r="B1059" i="18"/>
  <c r="B1060" i="18"/>
  <c r="B1061" i="18"/>
  <c r="B1062" i="18"/>
  <c r="B1063" i="18"/>
  <c r="B1064" i="18"/>
  <c r="B1065" i="18"/>
  <c r="B1066" i="18"/>
  <c r="B1067" i="18"/>
  <c r="B1068" i="18"/>
  <c r="B1069" i="18"/>
  <c r="B1070" i="18"/>
  <c r="B1071" i="18"/>
  <c r="B1072" i="18"/>
  <c r="B1073" i="18"/>
  <c r="B1074" i="18"/>
  <c r="B1075" i="18"/>
  <c r="B1076" i="18"/>
  <c r="B1077" i="18"/>
  <c r="B1078" i="18"/>
  <c r="B1079" i="18"/>
  <c r="B1080" i="18"/>
  <c r="B1081" i="18"/>
  <c r="B1082" i="18"/>
  <c r="B1083" i="18"/>
  <c r="B1084" i="18"/>
  <c r="B1085" i="18"/>
  <c r="B1086" i="18"/>
  <c r="B1087" i="18"/>
  <c r="B1088" i="18"/>
  <c r="B1089" i="18"/>
  <c r="B1090" i="18"/>
  <c r="B1091" i="18"/>
  <c r="B1092" i="18"/>
  <c r="B1058" i="18"/>
  <c r="F21" i="1"/>
  <c r="B1178" i="18" l="1"/>
  <c r="B1149" i="18"/>
  <c r="B1125" i="18"/>
  <c r="B1137" i="18"/>
  <c r="B1161" i="18"/>
  <c r="D1109" i="18"/>
  <c r="B1109" i="18" s="1"/>
  <c r="D1110" i="18"/>
  <c r="B1110" i="18" s="1"/>
  <c r="D1121" i="18"/>
  <c r="B1121" i="18" s="1"/>
  <c r="D1122" i="18"/>
  <c r="B1122" i="18" s="1"/>
  <c r="D1133" i="18"/>
  <c r="B1133" i="18" s="1"/>
  <c r="D1134" i="18"/>
  <c r="B1134" i="18" s="1"/>
  <c r="B1143" i="18"/>
  <c r="D1144" i="18"/>
  <c r="B1155" i="18"/>
  <c r="B1167" i="18"/>
  <c r="D1126" i="18"/>
  <c r="B1126" i="18" s="1"/>
  <c r="D1138" i="18"/>
  <c r="B1138" i="18" s="1"/>
  <c r="D1150" i="18"/>
  <c r="B1150" i="18" s="1"/>
  <c r="B1162" i="18"/>
  <c r="B1179" i="18"/>
  <c r="B872" i="18"/>
  <c r="B873" i="18"/>
  <c r="B874" i="18"/>
  <c r="B875" i="18"/>
  <c r="B876" i="18"/>
  <c r="B877" i="18"/>
  <c r="B878" i="18"/>
  <c r="B879" i="18"/>
  <c r="B880" i="18"/>
  <c r="B881" i="18"/>
  <c r="B882" i="18"/>
  <c r="B883" i="18"/>
  <c r="B884" i="18"/>
  <c r="B885" i="18"/>
  <c r="B886" i="18"/>
  <c r="B887" i="18"/>
  <c r="B888" i="18"/>
  <c r="B889" i="18"/>
  <c r="B890" i="18"/>
  <c r="B891" i="18"/>
  <c r="B892" i="18"/>
  <c r="B893" i="18"/>
  <c r="B894" i="18"/>
  <c r="B895" i="18"/>
  <c r="B896" i="18"/>
  <c r="B897" i="18"/>
  <c r="B898" i="18"/>
  <c r="B899" i="18"/>
  <c r="B900" i="18"/>
  <c r="B901" i="18"/>
  <c r="B902" i="18"/>
  <c r="B903" i="18"/>
  <c r="B904" i="18"/>
  <c r="B905" i="18"/>
  <c r="B871" i="18"/>
  <c r="F30" i="1"/>
  <c r="B1156" i="18" l="1"/>
  <c r="B1158" i="18"/>
  <c r="B1157" i="18"/>
  <c r="B1168" i="18"/>
  <c r="B1170" i="18"/>
  <c r="B1169" i="18"/>
  <c r="B1144" i="18"/>
  <c r="D1146" i="18"/>
  <c r="B1146" i="18" s="1"/>
  <c r="D1145" i="18"/>
  <c r="B1145" i="18" s="1"/>
  <c r="B986" i="18"/>
  <c r="B987" i="18"/>
  <c r="B988" i="18"/>
  <c r="B989" i="18"/>
  <c r="B990" i="18"/>
  <c r="B991" i="18"/>
  <c r="B992" i="18"/>
  <c r="B993" i="18"/>
  <c r="B994" i="18"/>
  <c r="B995" i="18"/>
  <c r="B996" i="18"/>
  <c r="B997" i="18"/>
  <c r="B998" i="18"/>
  <c r="B999" i="18"/>
  <c r="B1000" i="18"/>
  <c r="B1001" i="18"/>
  <c r="B1002" i="18"/>
  <c r="B1003" i="18"/>
  <c r="B1004" i="18"/>
  <c r="B1005" i="18"/>
  <c r="B1006" i="18"/>
  <c r="B1007" i="18"/>
  <c r="B1008" i="18"/>
  <c r="B1009" i="18"/>
  <c r="B1010" i="18"/>
  <c r="B1011" i="18"/>
  <c r="B1012" i="18"/>
  <c r="B1013" i="18"/>
  <c r="B1014" i="18"/>
  <c r="B1015" i="18"/>
  <c r="B1016" i="18"/>
  <c r="B1017" i="18"/>
  <c r="B1018" i="18"/>
  <c r="B1019" i="18"/>
  <c r="B1020" i="18"/>
  <c r="B1021" i="18"/>
  <c r="B1022" i="18"/>
  <c r="B1023" i="18"/>
  <c r="B1024" i="18"/>
  <c r="B1025" i="18"/>
  <c r="B1026" i="18"/>
  <c r="B1027" i="18"/>
  <c r="B1028" i="18"/>
  <c r="B1029" i="18"/>
  <c r="B1030" i="18"/>
  <c r="B1031" i="18"/>
  <c r="B1032" i="18"/>
  <c r="B1033" i="18"/>
  <c r="B1034" i="18"/>
  <c r="B1035" i="18"/>
  <c r="B1036" i="18"/>
  <c r="B1037" i="18"/>
  <c r="B1038" i="18"/>
  <c r="B1039" i="18"/>
  <c r="B1040" i="18"/>
  <c r="B1041" i="18"/>
  <c r="B1042" i="18"/>
  <c r="B1043" i="18"/>
  <c r="B1044" i="18"/>
  <c r="B1045" i="18"/>
  <c r="B1046" i="18"/>
  <c r="B1047" i="18"/>
  <c r="B1048" i="18"/>
  <c r="B1049" i="18"/>
  <c r="B1050" i="18"/>
  <c r="B1051" i="18"/>
  <c r="B1052" i="18"/>
  <c r="B1053" i="18"/>
  <c r="B1054" i="18"/>
  <c r="B985" i="18"/>
  <c r="B981" i="18" l="1"/>
  <c r="B980" i="18"/>
  <c r="B979" i="18"/>
  <c r="B978" i="18"/>
  <c r="B977" i="18"/>
  <c r="B976" i="18"/>
  <c r="B975" i="18"/>
  <c r="B974" i="18"/>
  <c r="B973" i="18"/>
  <c r="B972" i="18"/>
  <c r="B971" i="18"/>
  <c r="B970" i="18"/>
  <c r="B969" i="18"/>
  <c r="B968" i="18"/>
  <c r="B967" i="18"/>
  <c r="B966" i="18"/>
  <c r="B965" i="18"/>
  <c r="B964" i="18"/>
  <c r="B963" i="18"/>
  <c r="B96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795" i="18" l="1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2" i="18" l="1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4" i="18" l="1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467" i="18" l="1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D109" i="18"/>
  <c r="D110" i="18" s="1"/>
  <c r="B110" i="18" s="1"/>
  <c r="B108" i="18"/>
  <c r="B107" i="18"/>
  <c r="B106" i="18"/>
  <c r="D105" i="18"/>
  <c r="B105" i="18" s="1"/>
  <c r="D104" i="18"/>
  <c r="B104" i="18" s="1"/>
  <c r="B103" i="18"/>
  <c r="B102" i="18"/>
  <c r="B101" i="18"/>
  <c r="B100" i="18"/>
  <c r="D94" i="18"/>
  <c r="D96" i="18" s="1"/>
  <c r="B96" i="18" s="1"/>
  <c r="B93" i="18"/>
  <c r="B92" i="18"/>
  <c r="B91" i="18"/>
  <c r="D88" i="18"/>
  <c r="D89" i="18" s="1"/>
  <c r="B89" i="18" s="1"/>
  <c r="B87" i="18"/>
  <c r="B86" i="18"/>
  <c r="B85" i="18"/>
  <c r="D79" i="18"/>
  <c r="D81" i="18" s="1"/>
  <c r="B81" i="18" s="1"/>
  <c r="B78" i="18"/>
  <c r="B77" i="18"/>
  <c r="B76" i="18"/>
  <c r="D73" i="18"/>
  <c r="D74" i="18" s="1"/>
  <c r="B74" i="18" s="1"/>
  <c r="B72" i="18"/>
  <c r="B71" i="18"/>
  <c r="B70" i="18"/>
  <c r="D64" i="18"/>
  <c r="D66" i="18" s="1"/>
  <c r="B66" i="18" s="1"/>
  <c r="B63" i="18"/>
  <c r="B62" i="18"/>
  <c r="B61" i="18"/>
  <c r="D58" i="18"/>
  <c r="D59" i="18" s="1"/>
  <c r="B59" i="18" s="1"/>
  <c r="B57" i="18"/>
  <c r="B56" i="18"/>
  <c r="B55" i="18"/>
  <c r="D52" i="18"/>
  <c r="B52" i="18" s="1"/>
  <c r="D51" i="18"/>
  <c r="B51" i="18" s="1"/>
  <c r="B50" i="18"/>
  <c r="B49" i="18"/>
  <c r="B48" i="18"/>
  <c r="B47" i="18"/>
  <c r="B46" i="18"/>
  <c r="D43" i="18"/>
  <c r="D45" i="18" s="1"/>
  <c r="B45" i="18" s="1"/>
  <c r="B42" i="18"/>
  <c r="B41" i="18"/>
  <c r="B40" i="18"/>
  <c r="D37" i="18"/>
  <c r="D39" i="18" s="1"/>
  <c r="B39" i="18" s="1"/>
  <c r="B36" i="18"/>
  <c r="B35" i="18"/>
  <c r="B34" i="18"/>
  <c r="B33" i="18"/>
  <c r="B32" i="18"/>
  <c r="B31" i="18"/>
  <c r="B30" i="18"/>
  <c r="B29" i="18"/>
  <c r="B28" i="18"/>
  <c r="B27" i="18"/>
  <c r="B26" i="18"/>
  <c r="B25" i="18"/>
  <c r="D22" i="18"/>
  <c r="B22" i="18" s="1"/>
  <c r="D21" i="18"/>
  <c r="B21" i="18" s="1"/>
  <c r="B20" i="18"/>
  <c r="B19" i="18"/>
  <c r="B18" i="18"/>
  <c r="B17" i="18"/>
  <c r="B16" i="18"/>
  <c r="B14" i="18"/>
  <c r="B13" i="18"/>
  <c r="B12" i="18"/>
  <c r="B11" i="18"/>
  <c r="B10" i="18"/>
  <c r="B9" i="18"/>
  <c r="B8" i="18"/>
  <c r="B7" i="18"/>
  <c r="B94" i="18" l="1"/>
  <c r="B79" i="18"/>
  <c r="B109" i="18"/>
  <c r="B64" i="18"/>
  <c r="D65" i="18"/>
  <c r="B65" i="18" s="1"/>
  <c r="D80" i="18"/>
  <c r="B80" i="18" s="1"/>
  <c r="D95" i="18"/>
  <c r="B95" i="18" s="1"/>
  <c r="D38" i="18"/>
  <c r="B38" i="18" s="1"/>
  <c r="B37" i="18"/>
  <c r="D44" i="18"/>
  <c r="B44" i="18" s="1"/>
  <c r="B58" i="18"/>
  <c r="D67" i="18"/>
  <c r="B67" i="18" s="1"/>
  <c r="B73" i="18"/>
  <c r="D82" i="18"/>
  <c r="B82" i="18" s="1"/>
  <c r="B88" i="18"/>
  <c r="D97" i="18"/>
  <c r="B97" i="18" s="1"/>
  <c r="D54" i="18"/>
  <c r="B54" i="18" s="1"/>
  <c r="D90" i="18"/>
  <c r="B90" i="18" s="1"/>
  <c r="D23" i="18"/>
  <c r="B23" i="18" s="1"/>
  <c r="B43" i="18"/>
  <c r="D53" i="18"/>
  <c r="B53" i="18" s="1"/>
  <c r="D24" i="18"/>
  <c r="B24" i="18" s="1"/>
  <c r="D60" i="18"/>
  <c r="B60" i="18" s="1"/>
  <c r="D75" i="18"/>
  <c r="B75" i="18" s="1"/>
  <c r="D111" i="18"/>
  <c r="B111" i="18" s="1"/>
  <c r="F27" i="1"/>
  <c r="F28" i="1"/>
  <c r="F13" i="1"/>
  <c r="F10" i="1"/>
  <c r="G10" i="1" s="1"/>
  <c r="F18" i="1"/>
  <c r="F26" i="1"/>
  <c r="F42" i="1"/>
  <c r="N42" i="1" s="1"/>
  <c r="D84" i="18" l="1"/>
  <c r="B84" i="18" s="1"/>
  <c r="L38" i="1"/>
  <c r="G31" i="1"/>
  <c r="L24" i="1"/>
  <c r="L9" i="1"/>
  <c r="G9" i="1"/>
  <c r="L31" i="1"/>
  <c r="L14" i="1"/>
  <c r="D83" i="18"/>
  <c r="B83" i="18" s="1"/>
  <c r="D68" i="18"/>
  <c r="B68" i="18" s="1"/>
  <c r="D99" i="18"/>
  <c r="B99" i="18" s="1"/>
  <c r="D98" i="18"/>
  <c r="B98" i="18" s="1"/>
  <c r="L15" i="1" s="1"/>
  <c r="D69" i="18"/>
  <c r="B69" i="18" s="1"/>
  <c r="F43" i="1"/>
  <c r="F44" i="1"/>
  <c r="F45" i="1"/>
  <c r="L32" i="1" l="1"/>
  <c r="L8" i="1"/>
  <c r="G8" i="1"/>
  <c r="G7" i="1"/>
  <c r="L23" i="1"/>
  <c r="L22" i="1"/>
  <c r="L7" i="1"/>
  <c r="F20" i="1"/>
  <c r="F22" i="1"/>
  <c r="F23" i="1"/>
  <c r="F24" i="1"/>
  <c r="F25" i="1"/>
  <c r="G32" i="1"/>
  <c r="F39" i="1"/>
  <c r="N39" i="1" s="1"/>
  <c r="F40" i="1"/>
  <c r="N40" i="1" s="1"/>
  <c r="L40" i="1" s="1"/>
  <c r="F41" i="1"/>
  <c r="N41" i="1" s="1"/>
  <c r="F7" i="1"/>
  <c r="F8" i="1"/>
  <c r="F9" i="1"/>
  <c r="F11" i="1"/>
  <c r="F14" i="1"/>
  <c r="F15" i="1"/>
  <c r="F16" i="1"/>
  <c r="F17" i="1"/>
  <c r="F19" i="1"/>
  <c r="F6" i="1"/>
  <c r="G14" i="1" l="1"/>
  <c r="G15" i="1"/>
  <c r="G22" i="1"/>
  <c r="G23" i="1"/>
  <c r="G24" i="1"/>
  <c r="G38" i="1"/>
  <c r="G40" i="1"/>
  <c r="D6" i="2" l="1"/>
  <c r="C7" i="2" l="1"/>
  <c r="C8" i="2" l="1"/>
  <c r="D7" i="2"/>
  <c r="D8" i="2" l="1"/>
  <c r="C9" i="2"/>
  <c r="D9" i="2" l="1"/>
  <c r="C10" i="2"/>
  <c r="D10" i="2" l="1"/>
  <c r="C11" i="2"/>
  <c r="D11" i="2" l="1"/>
  <c r="C12" i="2"/>
  <c r="D12" i="2" s="1"/>
  <c r="C13" i="2" l="1"/>
  <c r="D13" i="2" l="1"/>
  <c r="C14" i="2"/>
  <c r="D14" i="2" l="1"/>
  <c r="C15" i="2"/>
  <c r="D15" i="2" l="1"/>
  <c r="C16" i="2"/>
  <c r="D16" i="2" l="1"/>
  <c r="C17" i="2"/>
  <c r="D17" i="2" l="1"/>
  <c r="C18" i="2"/>
  <c r="D18" i="2" l="1"/>
  <c r="C19" i="2"/>
  <c r="D19" i="2" l="1"/>
  <c r="C20" i="2"/>
  <c r="D20" i="2" l="1"/>
  <c r="C21" i="2"/>
  <c r="D21" i="2" l="1"/>
  <c r="C22" i="2"/>
  <c r="D22" i="2" l="1"/>
  <c r="C23" i="2"/>
  <c r="D23" i="2" l="1"/>
  <c r="C24" i="2"/>
  <c r="D24" i="2" l="1"/>
  <c r="C25" i="2"/>
  <c r="D25" i="2" l="1"/>
  <c r="C26" i="2"/>
  <c r="B11" i="1" l="1"/>
  <c r="D26" i="2"/>
  <c r="C27" i="2"/>
  <c r="D27" i="2" l="1"/>
  <c r="C28" i="2"/>
  <c r="D28" i="2" l="1"/>
  <c r="C29" i="2"/>
  <c r="D29" i="2" l="1"/>
  <c r="C30" i="2"/>
  <c r="D30" i="2" l="1"/>
  <c r="C31" i="2"/>
  <c r="D31" i="2" l="1"/>
  <c r="C32" i="2"/>
  <c r="D32" i="2" l="1"/>
  <c r="C33" i="2"/>
  <c r="D33" i="2" l="1"/>
  <c r="C34" i="2"/>
  <c r="D34" i="2" l="1"/>
  <c r="C35" i="2"/>
  <c r="D35" i="2" l="1"/>
  <c r="C36" i="2"/>
  <c r="D36" i="2" l="1"/>
  <c r="C37" i="2"/>
  <c r="D37" i="2" l="1"/>
  <c r="C38" i="2"/>
  <c r="D38" i="2" l="1"/>
  <c r="C39" i="2"/>
  <c r="D39" i="2" l="1"/>
  <c r="C40" i="2"/>
  <c r="D40" i="2" l="1"/>
  <c r="C41" i="2"/>
  <c r="D41" i="2" l="1"/>
  <c r="C42" i="2"/>
  <c r="B430" i="18"/>
  <c r="G35" i="1" l="1"/>
  <c r="G33" i="1"/>
  <c r="L33" i="1"/>
  <c r="L6" i="1"/>
  <c r="G30" i="1"/>
  <c r="G42" i="1"/>
  <c r="L13" i="1"/>
  <c r="L19" i="1"/>
  <c r="L35" i="1"/>
  <c r="L27" i="1"/>
  <c r="L36" i="1"/>
  <c r="L20" i="1"/>
  <c r="G12" i="1"/>
  <c r="L42" i="1"/>
  <c r="L28" i="1"/>
  <c r="L21" i="1"/>
  <c r="L12" i="1"/>
  <c r="L11" i="1"/>
  <c r="L17" i="1"/>
  <c r="L41" i="1"/>
  <c r="G11" i="1"/>
  <c r="L30" i="1"/>
  <c r="G27" i="1"/>
  <c r="L37" i="1"/>
  <c r="L25" i="1"/>
  <c r="G28" i="1"/>
  <c r="L16" i="1"/>
  <c r="G21" i="1"/>
  <c r="L39" i="1"/>
  <c r="G13" i="1"/>
  <c r="G17" i="1"/>
  <c r="G36" i="1"/>
  <c r="G19" i="1"/>
  <c r="G37" i="1"/>
  <c r="G41" i="1"/>
  <c r="G39" i="1"/>
  <c r="G20" i="1"/>
  <c r="G25" i="1"/>
  <c r="G16" i="1"/>
  <c r="D42" i="2"/>
  <c r="C43" i="2"/>
  <c r="D43" i="2" s="1"/>
  <c r="K2" i="1"/>
  <c r="B17" i="1"/>
  <c r="B24" i="1" s="1"/>
  <c r="B33" i="1" s="1"/>
  <c r="B41" i="1" s="1"/>
</calcChain>
</file>

<file path=xl/comments1.xml><?xml version="1.0" encoding="utf-8"?>
<comments xmlns="http://schemas.openxmlformats.org/spreadsheetml/2006/main">
  <authors>
    <author>VNN.R9</author>
    <author>NGUYEEMX VĂN nANG</author>
  </authors>
  <commentList>
    <comment ref="J3" authorId="0" shapeId="0">
      <text>
        <r>
          <rPr>
            <b/>
            <sz val="11"/>
            <color indexed="81"/>
            <rFont val="Tahoma"/>
            <family val="2"/>
          </rPr>
          <t>Nhấp vào đây bấm nút hình tam giác để chọn tuần dạy</t>
        </r>
      </text>
    </comment>
    <comment ref="N5" authorId="1" shapeId="0">
      <text>
        <r>
          <rPr>
            <b/>
            <sz val="14"/>
            <color indexed="12"/>
            <rFont val="Tahoma"/>
            <family val="2"/>
          </rPr>
          <t>Không được xóa số 1 này</t>
        </r>
      </text>
    </comment>
  </commentList>
</comments>
</file>

<file path=xl/comments2.xml><?xml version="1.0" encoding="utf-8"?>
<comments xmlns="http://schemas.openxmlformats.org/spreadsheetml/2006/main">
  <authors>
    <author>Nang Nguyễn Văn</author>
  </authors>
  <commentList>
    <comment ref="C471" authorId="0" shapeId="0">
      <text>
        <r>
          <rPr>
            <b/>
            <sz val="11"/>
            <color indexed="81"/>
            <rFont val="Tahoma"/>
            <family val="2"/>
          </rPr>
          <t>Nang Nguyễn Văn:</t>
        </r>
        <r>
          <rPr>
            <sz val="11"/>
            <color indexed="81"/>
            <rFont val="Tahoma"/>
            <family val="2"/>
          </rPr>
          <t xml:space="preserve">
Nếu sử dụng bản 1 thì xóa bỏ tên môn HĐ trãi nghiệm (ở phía dưới) </t>
        </r>
        <r>
          <rPr>
            <b/>
            <sz val="11"/>
            <color indexed="10"/>
            <rFont val="Tahoma"/>
            <family val="2"/>
          </rPr>
          <t xml:space="preserve">bản 1
</t>
        </r>
      </text>
    </comment>
  </commentList>
</comments>
</file>

<file path=xl/sharedStrings.xml><?xml version="1.0" encoding="utf-8"?>
<sst xmlns="http://schemas.openxmlformats.org/spreadsheetml/2006/main" count="4495" uniqueCount="1652">
  <si>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</si>
  <si>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</si>
  <si>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</si>
  <si>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</si>
  <si>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</si>
  <si>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</si>
  <si>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</si>
  <si>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</si>
  <si>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</si>
  <si>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</si>
  <si>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</si>
  <si>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</si>
  <si>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</si>
  <si>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</si>
  <si>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</si>
  <si>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</t>
  </si>
  <si>
    <t>3</t>
  </si>
  <si>
    <t>4</t>
  </si>
  <si>
    <t>5</t>
  </si>
  <si>
    <t>Thứ 2</t>
  </si>
  <si>
    <t>Ngày</t>
  </si>
  <si>
    <t>Thứ 3</t>
  </si>
  <si>
    <t>Thứ 4</t>
  </si>
  <si>
    <t>Thứ 5</t>
  </si>
  <si>
    <t>Thứ 6</t>
  </si>
  <si>
    <t>Kiểm tra</t>
  </si>
  <si>
    <t>Tuần</t>
  </si>
  <si>
    <t xml:space="preserve"> </t>
  </si>
  <si>
    <t>Tuần môn tiết thứ</t>
  </si>
  <si>
    <t>đến</t>
  </si>
  <si>
    <t>STT</t>
  </si>
  <si>
    <t>TÊN CÁC MÔN HỌC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</si>
  <si>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</si>
  <si>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</si>
  <si>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</si>
  <si>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</si>
  <si>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</si>
  <si>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</si>
  <si>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</si>
  <si>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</si>
  <si>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</si>
  <si>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</si>
  <si>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</si>
  <si>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</si>
  <si>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</si>
  <si>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</si>
  <si>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</si>
  <si>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ĐẠO ĐỨC</t>
  </si>
  <si>
    <t>Từ ngày:</t>
  </si>
  <si>
    <t>Thứ</t>
  </si>
  <si>
    <t>Nội dung</t>
  </si>
  <si>
    <t xml:space="preserve">Tên bài </t>
  </si>
  <si>
    <t>TOÁN</t>
  </si>
  <si>
    <t>ÂM NHẠC</t>
  </si>
  <si>
    <t>MĨ THUẬT</t>
  </si>
  <si>
    <t>TIN HỌC</t>
  </si>
  <si>
    <t>Từ ngày tháng năm</t>
  </si>
  <si>
    <t>Học kỳ</t>
  </si>
  <si>
    <t>Học kỳ I</t>
  </si>
  <si>
    <t>Học kỳ II</t>
  </si>
  <si>
    <t>Chương trình tuần:</t>
  </si>
  <si>
    <t>đến ngày tháng năm</t>
  </si>
  <si>
    <t>Giáo viên chủ nhiệm</t>
  </si>
  <si>
    <t>Xác nhận của PHT</t>
  </si>
  <si>
    <t>Khối trưởng</t>
  </si>
  <si>
    <t>TIẾNG VIỆT</t>
  </si>
  <si>
    <t>Chương trình học kỳ 2</t>
  </si>
  <si>
    <t>Tên bài dạy</t>
  </si>
  <si>
    <t>Tiết PPCT</t>
  </si>
  <si>
    <t>LỊCH BÁO GIẢNG BUỔI SÁNG</t>
  </si>
  <si>
    <t>A1</t>
  </si>
  <si>
    <t>GD THỂ CHẤT</t>
  </si>
  <si>
    <t>HĐ TRÃI NGHIỆM</t>
  </si>
  <si>
    <t>TIẾNG ANH</t>
  </si>
  <si>
    <t>TC TOÁN</t>
  </si>
  <si>
    <t>C</t>
  </si>
  <si>
    <t>Nghỉ tết Âm lịch</t>
  </si>
  <si>
    <t>Buổi</t>
  </si>
  <si>
    <t>S</t>
  </si>
  <si>
    <t>KHÔNG XÓA CỘT NÀY</t>
  </si>
  <si>
    <t>Số tuần</t>
  </si>
  <si>
    <t>Môn học</t>
  </si>
  <si>
    <t>TC TIẾNG VIỆT</t>
  </si>
  <si>
    <t>Tiết/buổi</t>
  </si>
  <si>
    <t>……</t>
  </si>
  <si>
    <t>Tiết/ thứ /tuần</t>
  </si>
  <si>
    <t>nội dung</t>
  </si>
  <si>
    <t>3 tiết</t>
  </si>
  <si>
    <t>2 tiết</t>
  </si>
  <si>
    <t>1 tiết</t>
  </si>
  <si>
    <t>1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</si>
  <si>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</si>
  <si>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</si>
  <si>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</si>
  <si>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</si>
  <si>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</si>
  <si>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</si>
  <si>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</si>
  <si>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</si>
  <si>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</si>
  <si>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</si>
  <si>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</si>
  <si>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</si>
  <si>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</si>
  <si>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</si>
  <si>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</si>
  <si>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</si>
  <si>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</si>
  <si>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</si>
  <si>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</si>
  <si>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</si>
  <si>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</si>
  <si>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</si>
  <si>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</si>
  <si>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</si>
  <si>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</si>
  <si>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</si>
  <si>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</si>
  <si>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</si>
  <si>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</si>
  <si>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</si>
  <si>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</si>
  <si>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</si>
  <si>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</si>
  <si>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</si>
  <si>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</si>
  <si>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</si>
  <si>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</si>
  <si>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</si>
  <si>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</si>
  <si>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</si>
  <si>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</si>
  <si>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</si>
  <si>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</si>
  <si>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</si>
  <si>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</si>
  <si>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</si>
  <si>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</si>
  <si>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</si>
  <si>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</si>
  <si>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</si>
  <si>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</si>
  <si>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</si>
  <si>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</si>
  <si>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</si>
  <si>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</si>
  <si>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</si>
  <si>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</si>
  <si>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</si>
  <si>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</si>
  <si>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</si>
  <si>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</si>
  <si>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</si>
  <si>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</si>
  <si>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</si>
  <si>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</si>
  <si>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</si>
  <si>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</si>
  <si>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</si>
  <si>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</si>
  <si>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</si>
  <si>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</si>
  <si>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</si>
  <si>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</si>
  <si>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</si>
  <si>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</si>
  <si>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</si>
  <si>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</si>
  <si>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</si>
  <si>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</si>
  <si>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</si>
  <si>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</si>
  <si>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</si>
  <si>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</si>
  <si>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</si>
  <si>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</si>
  <si>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</si>
  <si>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</si>
  <si>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</si>
  <si>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</si>
  <si>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</si>
  <si>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</si>
  <si>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</si>
  <si>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</si>
  <si>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</si>
  <si>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</si>
  <si>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</si>
  <si>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</si>
  <si>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</si>
  <si>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</si>
  <si>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</si>
  <si>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</si>
  <si>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</si>
  <si>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</si>
  <si>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</si>
  <si>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</si>
  <si>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</si>
  <si>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</si>
  <si>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</si>
  <si>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</si>
  <si>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</si>
  <si>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</si>
  <si>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</si>
  <si>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</si>
  <si>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</si>
  <si>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</si>
  <si>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</si>
  <si>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</si>
  <si>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</si>
  <si>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</si>
  <si>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</si>
  <si>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</si>
  <si>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</si>
  <si>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</si>
  <si>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</si>
  <si>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</si>
  <si>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</si>
  <si>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</si>
  <si>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</si>
  <si>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</si>
  <si>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</si>
  <si>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</si>
  <si>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</si>
  <si>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</si>
  <si>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</si>
  <si>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</si>
  <si>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</si>
  <si>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</si>
  <si>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</si>
  <si>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</si>
  <si>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</si>
  <si>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</si>
  <si>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</si>
  <si>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</si>
  <si>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</si>
  <si>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</si>
  <si>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</si>
  <si>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</si>
  <si>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</si>
  <si>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</si>
  <si>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</si>
  <si>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</si>
  <si>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</si>
  <si>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</si>
  <si>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</si>
  <si>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</si>
  <si>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</si>
  <si>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</si>
  <si>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</si>
  <si>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</si>
  <si>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</si>
  <si>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</si>
  <si>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</si>
  <si>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</si>
  <si>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</si>
  <si>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</si>
  <si>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</si>
  <si>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</si>
  <si>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</si>
  <si>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</si>
  <si>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</si>
  <si>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</si>
  <si>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</si>
  <si>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</si>
  <si>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</si>
  <si>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</si>
  <si>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</si>
  <si>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</si>
  <si>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</si>
  <si>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</si>
  <si>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</si>
  <si>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</si>
  <si>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</si>
  <si>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</si>
  <si>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</si>
  <si>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</si>
  <si>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</si>
  <si>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</si>
  <si>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</si>
  <si>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</si>
  <si>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</si>
  <si>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</si>
  <si>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</si>
  <si>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</si>
  <si>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</si>
  <si>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</si>
  <si>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</si>
  <si>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</si>
  <si>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</si>
  <si>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</si>
  <si>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</si>
  <si>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</si>
  <si>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</si>
  <si>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</si>
  <si>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</si>
  <si>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</si>
  <si>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</si>
  <si>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</si>
  <si>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</si>
  <si>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</si>
  <si>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</si>
  <si>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CHỦ ĐỀ TRẢI NGHIỆM</t>
  </si>
  <si>
    <t>SHDC: Chào mừng năm học mới</t>
  </si>
  <si>
    <t>TỔNG KẾT</t>
  </si>
  <si>
    <t>Nội dung điều chỉnh, bổ sung (nếu có)</t>
  </si>
  <si>
    <t>Công nghệ và đời sống</t>
  </si>
  <si>
    <t>Thủ công kĩ thuật</t>
  </si>
  <si>
    <t xml:space="preserve">Tuần </t>
  </si>
  <si>
    <t>LS&amp;ĐL</t>
  </si>
  <si>
    <t>HƯỚNG DẪN ÔN TẬP, KIỂM TRA ĐÁNH GIÁ - tiết 1</t>
  </si>
  <si>
    <t>HƯỚNG DẪN ÔN TẬP, KIỂM TRA ĐÁNH GIÁ - tiết 2</t>
  </si>
  <si>
    <t>HƯỚNG DẪN ÔN TẬP, KIỂM TRA ĐÁNH GIÁ - tiết 3</t>
  </si>
  <si>
    <t>HƯỚNG DẪN ÔN TẬP, KIỂM TRA ĐÁNH GIÁ - tiết 4</t>
  </si>
  <si>
    <t>HƯỚNG DẪN ÔN TẬP, KIỂM TRA ĐÁNH GIÁ - tiết 5</t>
  </si>
  <si>
    <t>KHOA HỌC</t>
  </si>
  <si>
    <t>CÔNG NGHỆ</t>
  </si>
  <si>
    <t>Số tiết GV chuyên dạy</t>
  </si>
  <si>
    <t>Số tiết GV chủ nhiệm dạy</t>
  </si>
  <si>
    <t>Số tiết GV dạy tăng cường</t>
  </si>
  <si>
    <t>TC TIẾNG ANH</t>
  </si>
  <si>
    <t>Số tiết /tuần</t>
  </si>
  <si>
    <t>Ôn tập Tiếng Việt-Tiết 1</t>
  </si>
  <si>
    <t>Ôn tập Tiếng Việt-Tiết 2</t>
  </si>
  <si>
    <t>Ôn tập Tiếng Việt-Tiết 3</t>
  </si>
  <si>
    <t>Ôn tập Tiếng Việt-Tiết 4</t>
  </si>
  <si>
    <t>Ôn tập Tiếng Việt-Tiết 5</t>
  </si>
  <si>
    <t>Ôn tập Tiếng Việt-Tiết 6</t>
  </si>
  <si>
    <t>Ôn tập Tiếng Việt-Tiết 7</t>
  </si>
  <si>
    <t>Ôn tập Tiếng Việt-Tiết 8</t>
  </si>
  <si>
    <t>Ôn tập Tiếng Việt-Tiết 9</t>
  </si>
  <si>
    <t>Ôn tập Tiếng Việt-Tiết 10</t>
  </si>
  <si>
    <t>Ôn tập Tiếng Việt-Tiết 11</t>
  </si>
  <si>
    <t>Ôn tập Tiếng Việt-Tiết 12</t>
  </si>
  <si>
    <t>Ôn tập Tiếng Việt-Tiết 13</t>
  </si>
  <si>
    <t>Ôn tập Tiếng Việt-Tiết 14</t>
  </si>
  <si>
    <t>Ôn tập Tiếng Việt-Tiết 15</t>
  </si>
  <si>
    <t>Ôn tập Tiếng Việt-Tiết 16</t>
  </si>
  <si>
    <t>Ôn tập Tiếng Việt-Tiết 17</t>
  </si>
  <si>
    <t>Ôn tập Tiếng Việt-Tiết 18</t>
  </si>
  <si>
    <t>Ôn tập Tiếng Việt-Tiết 19</t>
  </si>
  <si>
    <t>Ôn tập Tiếng Việt-Tiết 20</t>
  </si>
  <si>
    <t>Ôn tập Tiếng Việt-Tiết 21</t>
  </si>
  <si>
    <t>Ôn tập Tiếng Việt-Tiết 22</t>
  </si>
  <si>
    <t>Ôn tập Tiếng Việt-Tiết 23</t>
  </si>
  <si>
    <t>Ôn tập Tiếng Việt-Tiết 24</t>
  </si>
  <si>
    <t>Ôn tập Tiếng Việt-Tiết 25</t>
  </si>
  <si>
    <t>Ôn tập Tiếng Việt-Tiết 26</t>
  </si>
  <si>
    <t>Ôn tập Tiếng Việt-Tiết 27</t>
  </si>
  <si>
    <t>Ôn tập Tiếng Việt-Tiết 28</t>
  </si>
  <si>
    <t>Ôn tập Tiếng Việt-Tiết 29</t>
  </si>
  <si>
    <t>Ôn tập Tiếng Việt-Tiết 30</t>
  </si>
  <si>
    <t>Ôn tập Tiếng Việt-Tiết 31</t>
  </si>
  <si>
    <t>Ôn tập Tiếng Việt-Tiết 32</t>
  </si>
  <si>
    <t>Ôn tập Tiếng Việt-Tiết 33</t>
  </si>
  <si>
    <t>Ôn tập Tiếng Việt-Tiết 34</t>
  </si>
  <si>
    <t>Ôn tập Tiếng Việt-Tiết 35</t>
  </si>
  <si>
    <t>Ôn tập Tiếng Việt-Tiết 36</t>
  </si>
  <si>
    <t>Ôn tập Tiếng Việt-Tiết 37</t>
  </si>
  <si>
    <t>Ôn tập Tiếng Việt-Tiết 38</t>
  </si>
  <si>
    <t>Ôn tập Tiếng Việt-Tiết 39</t>
  </si>
  <si>
    <t>Ôn tập Tiếng Việt-Tiết 40</t>
  </si>
  <si>
    <t>Ôn tập Tiếng Việt-Tiết 41</t>
  </si>
  <si>
    <t>Ôn tập Tiếng Việt-Tiết 42</t>
  </si>
  <si>
    <t>Ôn tập Tiếng Việt-Tiết 43</t>
  </si>
  <si>
    <t>Ôn tập Tiếng Việt-Tiết 44</t>
  </si>
  <si>
    <t>Ôn tập Tiếng Việt-Tiết 45</t>
  </si>
  <si>
    <t>Ôn tập Tiếng Việt-Tiết 46</t>
  </si>
  <si>
    <t>Ôn tập Tiếng Việt-Tiết 47</t>
  </si>
  <si>
    <t>Ôn tập Tiếng Việt-Tiết 48</t>
  </si>
  <si>
    <t>Ôn tập Tiếng Việt-Tiết 49</t>
  </si>
  <si>
    <t>Ôn tập Tiếng Việt-Tiết 50</t>
  </si>
  <si>
    <t>Ôn tập Tiếng Việt-Tiết 51</t>
  </si>
  <si>
    <t>Ôn tập Tiếng Việt-Tiết 52</t>
  </si>
  <si>
    <t>Ôn tập Tiếng Việt-Tiết 53</t>
  </si>
  <si>
    <t>Ôn tập Tiếng Việt-Tiết 54</t>
  </si>
  <si>
    <t>Ôn tập Tiếng Việt-Tiết 55</t>
  </si>
  <si>
    <t>Ôn tập Tiếng Việt-Tiết 56</t>
  </si>
  <si>
    <t>Ôn tập Tiếng Việt-Tiết 57</t>
  </si>
  <si>
    <t>Ôn tập Tiếng Việt-Tiết 58</t>
  </si>
  <si>
    <t>Ôn tập Tiếng Việt-Tiết 59</t>
  </si>
  <si>
    <t>Ôn tập Tiếng Việt-Tiết 60</t>
  </si>
  <si>
    <t>Ôn tập Tiếng Việt-Tiết 61</t>
  </si>
  <si>
    <t>Ôn tập Tiếng Việt-Tiết 62</t>
  </si>
  <si>
    <t>Ôn tập Tiếng Việt-Tiết 63</t>
  </si>
  <si>
    <t>Ôn tập Tiếng Việt-Tiết 64</t>
  </si>
  <si>
    <t>Ôn tập Tiếng Việt-Tiết 65</t>
  </si>
  <si>
    <t>Ôn tập Tiếng Việt-Tiết 66</t>
  </si>
  <si>
    <t>Ôn tập Tiếng Việt-Tiết 67</t>
  </si>
  <si>
    <t>Ôn tập Tiếng Việt-Tiết 68</t>
  </si>
  <si>
    <t>Ôn tập Tiếng Việt-Tiết 69</t>
  </si>
  <si>
    <t>Ôn tập Tiếng Việt-Tiết 70</t>
  </si>
  <si>
    <t xml:space="preserve">TIẾNG ANH </t>
  </si>
  <si>
    <t>GV Tiếng Anh dạy</t>
  </si>
  <si>
    <t>Ôn tập Toán-Tiết 1</t>
  </si>
  <si>
    <t>Ôn tập Toán-Tiết 2</t>
  </si>
  <si>
    <t>Ôn tập Toán-Tiết 3</t>
  </si>
  <si>
    <t>Ôn tập Toán-Tiết 4</t>
  </si>
  <si>
    <t>Ôn tập Toán-Tiết 5</t>
  </si>
  <si>
    <t>Ôn tập Toán-Tiết 6</t>
  </si>
  <si>
    <t>Ôn tập Toán-Tiết 7</t>
  </si>
  <si>
    <t>Ôn tập Toán-Tiết 8</t>
  </si>
  <si>
    <t>Ôn tập Toán-Tiết 9</t>
  </si>
  <si>
    <t>Ôn tập Toán-Tiết 10</t>
  </si>
  <si>
    <t>Ôn tập Toán-Tiết 11</t>
  </si>
  <si>
    <t>Ôn tập Toán-Tiết 12</t>
  </si>
  <si>
    <t>Ôn tập Toán-Tiết 13</t>
  </si>
  <si>
    <t>Ôn tập Toán-Tiết 14</t>
  </si>
  <si>
    <t>Ôn tập Toán-Tiết 15</t>
  </si>
  <si>
    <t>Ôn tập Toán-Tiết 16</t>
  </si>
  <si>
    <t>Ôn tập Toán-Tiết 17</t>
  </si>
  <si>
    <t>Ôn tập Toán-Tiết 18</t>
  </si>
  <si>
    <t>Ôn tập Toán-Tiết 19</t>
  </si>
  <si>
    <t>Ôn tập Toán-Tiết 20</t>
  </si>
  <si>
    <t>Ôn tập Toán-Tiết 21</t>
  </si>
  <si>
    <t>Ôn tập Toán-Tiết 22</t>
  </si>
  <si>
    <t>Ôn tập Toán-Tiết 23</t>
  </si>
  <si>
    <t>Ôn tập Toán-Tiết 24</t>
  </si>
  <si>
    <t>Ôn tập Toán-Tiết 25</t>
  </si>
  <si>
    <t>Ôn tập Toán-Tiết 26</t>
  </si>
  <si>
    <t>Ôn tập Toán-Tiết 27</t>
  </si>
  <si>
    <t>Ôn tập Toán-Tiết 28</t>
  </si>
  <si>
    <t>Ôn tập Toán-Tiết 29</t>
  </si>
  <si>
    <t>Ôn tập Toán-Tiết 30</t>
  </si>
  <si>
    <t>Ôn tập Toán-Tiết 31</t>
  </si>
  <si>
    <t>Ôn tập Toán-Tiết 32</t>
  </si>
  <si>
    <t>Ôn tập Toán-Tiết 33</t>
  </si>
  <si>
    <t>Ôn tập Toán-Tiết 34</t>
  </si>
  <si>
    <t>Ôn tập Toán-Tiết 35</t>
  </si>
  <si>
    <t>Ôn tập Toán-Tiết 36</t>
  </si>
  <si>
    <t>Ôn tập Toán-Tiết 37</t>
  </si>
  <si>
    <t>Ôn tập Toán-Tiết 38</t>
  </si>
  <si>
    <t>Ôn tập Toán-Tiết 39</t>
  </si>
  <si>
    <t>Ôn tập Toán-Tiết 40</t>
  </si>
  <si>
    <t>Ôn tập Toán-Tiết 41</t>
  </si>
  <si>
    <t>Ôn tập Toán-Tiết 42</t>
  </si>
  <si>
    <t>Ôn tập Toán-Tiết 43</t>
  </si>
  <si>
    <t>Ôn tập Toán-Tiết 44</t>
  </si>
  <si>
    <t>Ôn tập Toán-Tiết 45</t>
  </si>
  <si>
    <t>Ôn tập Toán-Tiết 46</t>
  </si>
  <si>
    <t>Ôn tập Toán-Tiết 47</t>
  </si>
  <si>
    <t>Ôn tập Toán-Tiết 48</t>
  </si>
  <si>
    <t>Ôn tập Toán-Tiết 49</t>
  </si>
  <si>
    <t>Ôn tập Toán-Tiết 50</t>
  </si>
  <si>
    <t>Ôn tập Toán-Tiết 51</t>
  </si>
  <si>
    <t>Ôn tập Toán-Tiết 52</t>
  </si>
  <si>
    <t>Ôn tập Toán-Tiết 53</t>
  </si>
  <si>
    <t>Ôn tập Toán-Tiết 54</t>
  </si>
  <si>
    <t>Ôn tập Toán-Tiết 55</t>
  </si>
  <si>
    <t>Ôn tập Toán-Tiết 56</t>
  </si>
  <si>
    <t>Ôn tập Toán-Tiết 57</t>
  </si>
  <si>
    <t>Ôn tập Toán-Tiết 58</t>
  </si>
  <si>
    <t>Ôn tập Toán-Tiết 59</t>
  </si>
  <si>
    <t>Ôn tập Toán-Tiết 60</t>
  </si>
  <si>
    <t>Ôn tập Toán-Tiết 61</t>
  </si>
  <si>
    <t>Ôn tập Toán-Tiết 62</t>
  </si>
  <si>
    <t>Ôn tập Toán-Tiết 63</t>
  </si>
  <si>
    <t>Ôn tập Toán-Tiết 64</t>
  </si>
  <si>
    <t>Ôn tập Toán-Tiết 65</t>
  </si>
  <si>
    <t>Ôn tập Toán-Tiết 66</t>
  </si>
  <si>
    <t>Ôn tập Toán-Tiết 67</t>
  </si>
  <si>
    <t>Ôn tập Toán-Tiết 68</t>
  </si>
  <si>
    <t>Ôn tập Toán-Tiết 69</t>
  </si>
  <si>
    <t>Ôn tập Toán-Tiết 70</t>
  </si>
  <si>
    <t>…..</t>
  </si>
  <si>
    <t>Tháng</t>
  </si>
  <si>
    <t>Kiểm tra cuối học kỳ 1- Sơ kết HK1</t>
  </si>
  <si>
    <t>7 tiết</t>
  </si>
  <si>
    <t>5 tiết</t>
  </si>
  <si>
    <t>Số tiết/ tuần</t>
  </si>
  <si>
    <t>Lưu ý: không nhập  các cột được tô màu</t>
  </si>
  <si>
    <t>1. Sheet. Lichtuan</t>
  </si>
  <si>
    <t>3,. Sheet. CTLOP</t>
  </si>
  <si>
    <t>Lớp:</t>
  </si>
  <si>
    <t>TRƯỜNG TH…..</t>
  </si>
  <si>
    <t>Nghỉ tết Âl 1 tuần</t>
  </si>
  <si>
    <t>HƯỚNG DẪN CÁCH NHẬP LỊCH BÁO GIANG HÀNG TUẦN</t>
  </si>
  <si>
    <t>*Không nhập váo các ô cột đã được tô màu và các ô cột có chữ màu xanh vì chứa công thưc</t>
  </si>
  <si>
    <t>GỒM CÓ 3 SHEET</t>
  </si>
  <si>
    <t>Bài 3. Ôn tập và bổ sung các phép tính với phân số -Tiết 1</t>
  </si>
  <si>
    <t>KẾ HOẠCH DẠY HỌC NĂM HỌC 2024-2025 (CẤP TIỂU HỌC)</t>
  </si>
  <si>
    <t>*Không nhập váo các ô cột đã được tô màu và các ô cột có chữ màu xanh vì chứa công thức</t>
  </si>
  <si>
    <t>LỊCH SỬ VÀ ĐỊA LÝ</t>
  </si>
  <si>
    <t>Bài 1. Ôn tập số tự nhiên và các phép tính (tiết 1)</t>
  </si>
  <si>
    <t>Bài 1. Ôn tập số tự nhiên và các phép tính (tiết 2)</t>
  </si>
  <si>
    <t>Bài 2. Ôn tập phân số (1 tiết)</t>
  </si>
  <si>
    <t>Bài 3. Ôn tập và bổ sung các phép tính với phân số -Tiết 2</t>
  </si>
  <si>
    <t>Bài 4. Phân số thập phân -Tiết 1</t>
  </si>
  <si>
    <t>Bài 4. Phân số thập phân -Tiết 2</t>
  </si>
  <si>
    <t>Bài 5. Tỉ số -Tiết 1</t>
  </si>
  <si>
    <t>Bài 5. Tỉ số -Tiết 2</t>
  </si>
  <si>
    <t>Bài 6. Tỉ số của số lần lặp lại một sự kiện so với tổng số lần thực hiện -Tiết 1</t>
  </si>
  <si>
    <t>Bài 6. Tỉ số của số lần lặp lại một sự kiện so với tổng số lần thực hiện -Tiết 2</t>
  </si>
  <si>
    <t>Bài 7. Em làm được những gì? -Tiết 1</t>
  </si>
  <si>
    <t>Bài 7. Em làm được những gì? -Tiết 2</t>
  </si>
  <si>
    <t>Bài 8. Ôn tập và bổ sung bài toán liên quan đến rút về đơn vị -Tiết 1</t>
  </si>
  <si>
    <t>Bài 8. Ôn tập và bổ sung bài toán liên quan đến rút về đơn vị -Tiết 2</t>
  </si>
  <si>
    <t>Bài 9. Bài toán giải bằng bốn bước tính -Tiết 1</t>
  </si>
  <si>
    <t>Bài 9. Bài toán giải bằng bốn bước tính -Tiết 2</t>
  </si>
  <si>
    <t>Bài 10. Tìm hai số khi biết tổng và tỉ số của hai số đó -Tiết 1</t>
  </si>
  <si>
    <t>Bài 10. Tìm hai số khi biết tổng và tỉ số của hai số đó -Tiết 2</t>
  </si>
  <si>
    <t>Bài 11. Tìm hai số khi biết hiệu và tỉ số của hai số đó -Tiết 1</t>
  </si>
  <si>
    <t>Bài 11. Tìm hai số khi biết hiệu và tỉ số của hai số đó -Tiết 2</t>
  </si>
  <si>
    <t>Bài 12. Em làm được những gì? -Tiết 1</t>
  </si>
  <si>
    <t>Bài 12. Em làm được những gì? -Tiết 2</t>
  </si>
  <si>
    <t>Bài 13. Héc-ta (1 tiết)</t>
  </si>
  <si>
    <t>Bài 14. Ki-lô-mét vuông (1 tiết)</t>
  </si>
  <si>
    <t>Bài 15. Tỉ lệ bản đồ -Tiết 1</t>
  </si>
  <si>
    <t>Bài 15. Tỉ lệ bản đồ -Tiết 2</t>
  </si>
  <si>
    <t>Bài 16. Em làm được những gì? -Tiết 1</t>
  </si>
  <si>
    <t>Bài 16. Em làm được những gì? -Tiết 2</t>
  </si>
  <si>
    <t>Bài 17. Thực hành và trải nghiệm-Tiết 1</t>
  </si>
  <si>
    <t>Bài 18. Số thập phân -Tiết 1</t>
  </si>
  <si>
    <t>Bài 18. Số thập phân -Tiết 2</t>
  </si>
  <si>
    <t>Bài 19. Hàng của số thập phân. Đọc, viết số thập phân -Tiết 1</t>
  </si>
  <si>
    <t>Bài 19. Hàng của số thập phân. Đọc, viết số thập phân -Tiết 2</t>
  </si>
  <si>
    <t>Bài 20. Số thập phân bằng nhau (1 tiết)</t>
  </si>
  <si>
    <t>Bài 21. So sánh hai số thập phân -Tiết 1</t>
  </si>
  <si>
    <t>Bài 21. So sánh hai số thập phân -Tiết 2</t>
  </si>
  <si>
    <t>Bài 22. Làm tròn số thập phân -Tiết 1</t>
  </si>
  <si>
    <t>Bài 22. Làm tròn số thập phân -Tiết 2</t>
  </si>
  <si>
    <t>Bài 23. Em làm được những gì?-Tiết 1</t>
  </si>
  <si>
    <t>Bài 23. Em làm được những gì?-Tiết 2</t>
  </si>
  <si>
    <t>Bài 24. Viết các số đo độ dài dưới dạng số thập phân (1 tiết)</t>
  </si>
  <si>
    <t>Bài 25. Viết các số đo khối lượng dưới dạng số thập phân (1 tiết)</t>
  </si>
  <si>
    <t>Bài 26. Viết các số đo diện tích dưới dạng số thập phân (1 tiết)</t>
  </si>
  <si>
    <t>Bài 27. Em làm được những gì? -Tiết 1</t>
  </si>
  <si>
    <t>Bài 27. Em làm được những gì? -Tiết 2</t>
  </si>
  <si>
    <t>Kiểm tra giữa học kì 1 (1 tiết)</t>
  </si>
  <si>
    <t>Bài 28. Cộng hai số thập phân -Tiết 1</t>
  </si>
  <si>
    <t>Bài 28. Cộng hai số thập phân -Tiết 2</t>
  </si>
  <si>
    <t>Bài 29. Trừ hai số thập phân -Tiết 1</t>
  </si>
  <si>
    <t>Bài 29. Trừ hai số thập phân -Tiết 2</t>
  </si>
  <si>
    <t>Bài 30. Em làm được những gì? -Tiết 1</t>
  </si>
  <si>
    <t>Bài 30. Em làm được những gì? -Tiết 2</t>
  </si>
  <si>
    <t>Bài 31. Nhân một số thập phân với một số tự nhiên (1 tiết)</t>
  </si>
  <si>
    <t>Bài 32. Nhân hai số thập phân -Tiết 1</t>
  </si>
  <si>
    <t>Bài 32. Nhân hai số thập phân -Tiết 2</t>
  </si>
  <si>
    <t>Bài 33. Nhân một số thập phân với 10; 100; 1 000; … -Nhân một số thập phân với 0,1; 0,01; 0,001;</t>
  </si>
  <si>
    <t>Bài 34. Em làm được những gì?</t>
  </si>
  <si>
    <t>Bài 35. Chia một số thập phân cho một số tự nhiên</t>
  </si>
  <si>
    <t>Bài 36. Chia một số tự nhiên cho một số tự nhiên mà thương là một số thập phân</t>
  </si>
  <si>
    <t>Bài 37. Chia một số thập phân cho 10; 100; 1 000; …Chia một số thập phân cho 0,1; 0,01; 0,001;</t>
  </si>
  <si>
    <t>Bài 38. Em làm được những gì?</t>
  </si>
  <si>
    <t>Bài 39. Chia một số tự nhiên cho một số thập phân</t>
  </si>
  <si>
    <t xml:space="preserve">Bài 40. Chia một số thập phân cho một số thập phân </t>
  </si>
  <si>
    <t>Bài 41. Em làm được những gì? -Tiết 1</t>
  </si>
  <si>
    <t>Bài 41. Em làm được những gì? -Tiết 2</t>
  </si>
  <si>
    <t xml:space="preserve">Bài 42. Thực hành và trải nghiệm </t>
  </si>
  <si>
    <t>Bài 43. Hình tam giác</t>
  </si>
  <si>
    <t>Bài 44. Diện tích hình tam giác-Tiết 1</t>
  </si>
  <si>
    <t>Bài 44. Diện tích hình tam giác-Tiết 2</t>
  </si>
  <si>
    <t>Bài 45. Hình thang</t>
  </si>
  <si>
    <t>Bài 46. Diện tích hình thang -Tiết 1</t>
  </si>
  <si>
    <t>Bài 46. Diện tích hình thang -Tiết 2</t>
  </si>
  <si>
    <t>Bài 47. Đường tròn, hình tròn</t>
  </si>
  <si>
    <t>Bài 48. Chu vi hình tròn -Tiết 1</t>
  </si>
  <si>
    <t>Bài 48. Chu vi hình tròn -Tiết 2</t>
  </si>
  <si>
    <t>Bài 49. Diện tích hình tròn -Tiết 1</t>
  </si>
  <si>
    <t>Bài 49. Diện tích hình tròn -Tiết 2</t>
  </si>
  <si>
    <t>Bài 50. Em làm được những gì?</t>
  </si>
  <si>
    <t>Bài 51. Thực hành và trải nghiệm -Tiết 1</t>
  </si>
  <si>
    <t>Bài 51. Thực hành và trải nghiệm -Tiết 2</t>
  </si>
  <si>
    <t>Bài 52. Ôn tập số thập phân</t>
  </si>
  <si>
    <t>Bài 53. Ôn tập các phép tính với số thập phân -Tiết 1</t>
  </si>
  <si>
    <t>Bài 53. Ôn tập các phép tính với số thập phân -Tiết 2</t>
  </si>
  <si>
    <t>Bài 53. Ôn tập các phép tính với số thập phân -Tiết 3</t>
  </si>
  <si>
    <t>Bài 54. Ôn tập hình học và đo lường -Tiết 1</t>
  </si>
  <si>
    <t>Bài 54. Ôn tập hình học và đo lường -Tiết 2</t>
  </si>
  <si>
    <t>Bài 54. Ôn tập hình học và đo lường -Tiết 3</t>
  </si>
  <si>
    <t>Bài 55. Ôn tập một số yếu tố thống kê và xác suất</t>
  </si>
  <si>
    <t>Kiểm tra học kì 1</t>
  </si>
  <si>
    <t>Bài 56. Tỉ số phần trăm (1 tiết)</t>
  </si>
  <si>
    <t>Bài 57. Tính tỉ số phần trăm của hai số -Tiết 1</t>
  </si>
  <si>
    <t>Bài 57. Tính tỉ số phần trăm của hai số -Tiết 2</t>
  </si>
  <si>
    <t>Bài 58. Tìm giá trị phần trăm của một số -Tiết 1</t>
  </si>
  <si>
    <t>Bài 58. Tìm giá trị phần trăm của một số -Tiết 2</t>
  </si>
  <si>
    <t>Bài 59. Em làm được những gì? (1 tiết)</t>
  </si>
  <si>
    <t>Bài 60. Sử dụng máy tính cầm tay -Tiết 1</t>
  </si>
  <si>
    <t>Bài 60. Sử dụng máy tính cầm tay -Tiết 2</t>
  </si>
  <si>
    <t>Bài 61. Viết các số liệu dưới dạng tỉ số phần trăm (1 tiết)</t>
  </si>
  <si>
    <t>Bài 62. Biểu đồ hình quạt tròn -Tiết 1</t>
  </si>
  <si>
    <t>Bài 62. Biểu đồ hình quạt tròn -Tiết 2</t>
  </si>
  <si>
    <t>Bài 63. Em làm được những gì? (1 tiết)</t>
  </si>
  <si>
    <t>Bài 64. Hình hộp chữ nhật, hình lập phương -Tiết 1</t>
  </si>
  <si>
    <t>Bài 64. Hình hộp chữ nhật, hình lập phương -Tiết 2</t>
  </si>
  <si>
    <t>Bài 65. Diện tích xung quanh và diện tích toàn phần của hình hộp chữ nhật -Tiết 1</t>
  </si>
  <si>
    <t>Bài 65. Diện tích xung quanh và diện tích toàn phần của hình hộp chữ nhật -Tiết 2</t>
  </si>
  <si>
    <t>Bài 66. Diện tích xung quanh và diện tích toàn phần của hình lập phương (1 tiết)</t>
  </si>
  <si>
    <t>Bài 67. Hình trụ (1 tiết)</t>
  </si>
  <si>
    <t>Bài 68. Em làm được những gì? (1 tiết)</t>
  </si>
  <si>
    <t>Bài 69. Thể tích của một hình-Tiết 1</t>
  </si>
  <si>
    <t>Bài 69. Thể tích của một hình-Tiết 2</t>
  </si>
  <si>
    <t>Bài 70. Xăng-ti-mét khối (1 tiết)</t>
  </si>
  <si>
    <t>Bài 71. Đề-ti-mét khối -Tiết 1</t>
  </si>
  <si>
    <t>Bài 71. Đề-ti-mét khối -Tiết 2</t>
  </si>
  <si>
    <t>Bài 72. Mét khối (1 tiết)</t>
  </si>
  <si>
    <t>Bài 73. Thể tích hình hộp chữ nhật -Tiết 1</t>
  </si>
  <si>
    <t>Bài 73. Thể tích hình hộp chữ nhật -Tiết 2</t>
  </si>
  <si>
    <t>Bài 74. Thể tích hình lập phương (1 tiết)</t>
  </si>
  <si>
    <t>Bài 75. Em làm được những gì? -Tiết 1</t>
  </si>
  <si>
    <t>Bài 75. Em làm được những gì? -Tiết 2</t>
  </si>
  <si>
    <t>Bài 76. Thực hành và trải nghiệm -Tiết 1</t>
  </si>
  <si>
    <t>Bài 76. Thực hành và trải nghiệm -Tiết 2</t>
  </si>
  <si>
    <t>Bài 77. Các đơn vị đo thời gian -Tiết 1</t>
  </si>
  <si>
    <t>Bài 77. Các đơn vị đo thời gian -Tiết 2</t>
  </si>
  <si>
    <t>Bài 78. Cộng số đo thời gian-Tiết 1</t>
  </si>
  <si>
    <t>Bài 78. Cộng số đo thời gian-Tiết 2</t>
  </si>
  <si>
    <t>Bài 79. Trừ số đo thời gian (1 tiết)</t>
  </si>
  <si>
    <t>Bài 80. Nhân số đo thời gian (1 tiết)</t>
  </si>
  <si>
    <t>Bài 81. Chia số đo thời gian -Tiết 1</t>
  </si>
  <si>
    <t>Bài 81. Chia số đo thời gian -Tiết 2</t>
  </si>
  <si>
    <t>Bài 82. Em làm được những gì? -Tiết 1</t>
  </si>
  <si>
    <t>Bài 82. Em làm được những gì? -Tiết 2</t>
  </si>
  <si>
    <t>Kiểm tra giữa học kì 2 (1 tiết)</t>
  </si>
  <si>
    <t>Bài 83. Vận tốc -Tiết 1</t>
  </si>
  <si>
    <t>Bài 83. Vận tốc -Tiết 2</t>
  </si>
  <si>
    <t>Bài 84. Quãng đường-Tiết 1</t>
  </si>
  <si>
    <t>Bài 84. Quãng đường-Tiết 2</t>
  </si>
  <si>
    <t>Bài 85. Thời gian-Tiết 1</t>
  </si>
  <si>
    <t>Bài 85. Thời gian-Tiết 2</t>
  </si>
  <si>
    <t>Bài 86. Em làm được những gì? -Tiết 1</t>
  </si>
  <si>
    <t>Bài 86. Em làm được những gì? -Tiết 2</t>
  </si>
  <si>
    <t>Bài 87. Ôn tập số tự nhiên -Tiết 1</t>
  </si>
  <si>
    <t>Bài 87. Ôn tập số tự nhiên -Tiết 2</t>
  </si>
  <si>
    <t>Bài 88. Ôn tập phân số -Tiết 1</t>
  </si>
  <si>
    <t>Bài 88. Ôn tập phân số -Tiết 2</t>
  </si>
  <si>
    <t>Bài 89. Ôn tập số thập phân -Tiết 1</t>
  </si>
  <si>
    <t>Bài 89. Ôn tập số thập phân -Tiết 2</t>
  </si>
  <si>
    <t>Bài 90. Ôn tập phép cộng, phép trừ -Tiết 1</t>
  </si>
  <si>
    <t>Bài 90. Ôn tập phép cộng, phép trừ -Tiết 2</t>
  </si>
  <si>
    <t>Bài 91. Ôn tập phép cộng, phép trừ (tiếp theo) (1 tiết)</t>
  </si>
  <si>
    <t>Bài 92. Ôn tập phép nhân, phép chia-Tiết 1</t>
  </si>
  <si>
    <t>Bài 92. Ôn tập phép nhân, phép chia-Tiết 2</t>
  </si>
  <si>
    <t>Bài 92. Ôn tập phép nhân, phép chia-Tiết 3</t>
  </si>
  <si>
    <t>Bài 93. Ôn tập phép nhân, phép chia (tiếp theo) -Tiết 1</t>
  </si>
  <si>
    <t>Bài 93. Ôn tập phép nhân, phép chia (tiếp theo) -Tiết 2</t>
  </si>
  <si>
    <t>Bài 93. Ôn tập phép nhân, phép chia (tiếp theo) -Tiết 3</t>
  </si>
  <si>
    <t>Bài 94. Ôn tập hình phẳng và hình khối -Tiết 1</t>
  </si>
  <si>
    <t>Bài 94. Ôn tập hình phẳng và hình khối -Tiết 2</t>
  </si>
  <si>
    <t>Bài 95. Ôn tập độ dài, khối lượng, dung tích, nhiệt độ, tiền Việt Nam -Tiết 1</t>
  </si>
  <si>
    <t>Bài 95. Ôn tập độ dài, khối lượng, dung tích, nhiệt độ, tiền Việt Nam -Tiết 2</t>
  </si>
  <si>
    <t>Bài 96. Ôn tập chu vi, diện tích, thể tích -Tiết 1</t>
  </si>
  <si>
    <t>Bài 96. Ôn tập chu vi, diện tích, thể tích -Tiết 2</t>
  </si>
  <si>
    <t>Bài 97. Ôn tập chu vi, diện tích, thể tích (tiếp theo)-Tiết 1</t>
  </si>
  <si>
    <t>Bài 97. Ôn tập chu vi, diện tích, thể tích (tiếp theo)-Tiết 2</t>
  </si>
  <si>
    <t>Bài 97. Ôn tập chu vi, diện tích, thể tích (tiếp theo)-Tiết 3</t>
  </si>
  <si>
    <t>Bài 98. Ôn tập số đo thời gian, vận tốc, quãng đường, thời gian -Tiết 1</t>
  </si>
  <si>
    <t>Bài 98. Ôn tập số đo thời gian, vận tốc, quãng đường, thời gian -Tiết 2</t>
  </si>
  <si>
    <t>Bài 98. Ôn tập số đo thời gian, vận tốc, quãng đường, thời gian (tiếp theo) -Tiết 1</t>
  </si>
  <si>
    <t>Bài 98. Ôn tập số đo thời gian, vận tốc, quãng đường, thời gian (tiếp theo) -Tiết 2</t>
  </si>
  <si>
    <t>Bài 100. Ôn tập một số yếu tố xác suất (1 tiết)</t>
  </si>
  <si>
    <t>Bài 101. Ôn tập một số yếu tố thống kê -Tiết 1</t>
  </si>
  <si>
    <t>Bài 101. Ôn tập một số yếu tố thống kê -Tiết 2</t>
  </si>
  <si>
    <t>Bài 102. Thực hành và trải nghiệm -Tiết 1</t>
  </si>
  <si>
    <t>Bài 102. Thực hành và trải nghiệm -Tiết 2</t>
  </si>
  <si>
    <t>Kiểm tra cuối năm (1 tiết)</t>
  </si>
  <si>
    <t>2. SỐ THẬP PHÂN (37 tiết)</t>
  </si>
  <si>
    <t>3. HÌNH TAM GIÁC, HÌNH THANG, HÌNH TRÒN (14 tiết)</t>
  </si>
  <si>
    <t>6. HÌNH HỘP CHỮ NHẬT – HÌNH LẬP PHƯƠNG – HÌNH TRỤ (20 tiết)</t>
  </si>
  <si>
    <t>7. SỐ ĐO THỜI GIAN. VẬN TỐC, QUÃNG ĐƯỜNG, THỜI GIAN (19 tiết)</t>
  </si>
  <si>
    <t>8. ÔN TẬP CUỐI NĂM (34 tiết)</t>
  </si>
  <si>
    <t>PHÂN PHỐI CHƯƠNG TRÌNH LỚP 5 SÁCH CHÂN TRỜI SÁNG TẠO</t>
  </si>
  <si>
    <t>(Có thể nhập phân phối Chương trình lớp khác khi đó Sheet lịch báo giảng sẽ là thời khóa biểu (môn học) của khối lớp đó)</t>
  </si>
  <si>
    <r>
      <t>Đọc:</t>
    </r>
    <r>
      <rPr>
        <sz val="13"/>
        <color theme="1"/>
        <rFont val="Times New Roman"/>
        <family val="1"/>
      </rPr>
      <t xml:space="preserve"> Chiều dưới chân núi (tiết 1)</t>
    </r>
  </si>
  <si>
    <r>
      <t>Đọc:</t>
    </r>
    <r>
      <rPr>
        <sz val="13"/>
        <color theme="1"/>
        <rFont val="Times New Roman"/>
        <family val="1"/>
      </rPr>
      <t xml:space="preserve"> Chiều dưới chân núi (tiết 2)</t>
    </r>
  </si>
  <si>
    <r>
      <t>LTVC:</t>
    </r>
    <r>
      <rPr>
        <sz val="13"/>
        <color theme="1"/>
        <rFont val="Times New Roman"/>
        <family val="1"/>
      </rPr>
      <t xml:space="preserve"> Từ đồng nghĩa</t>
    </r>
  </si>
  <si>
    <r>
      <t>Viết:</t>
    </r>
    <r>
      <rPr>
        <sz val="13"/>
        <color theme="1"/>
        <rFont val="Times New Roman"/>
        <family val="1"/>
      </rPr>
      <t xml:space="preserve"> Bài văn tả phong cảnh</t>
    </r>
  </si>
  <si>
    <r>
      <t>Đọc:</t>
    </r>
    <r>
      <rPr>
        <sz val="13"/>
        <color theme="1"/>
        <rFont val="Times New Roman"/>
        <family val="1"/>
      </rPr>
      <t xml:space="preserve"> Quà tặng mùa hè</t>
    </r>
  </si>
  <si>
    <r>
      <t>Nói và nghe:</t>
    </r>
    <r>
      <rPr>
        <sz val="13"/>
        <color theme="1"/>
        <rFont val="Times New Roman"/>
        <family val="1"/>
      </rPr>
      <t xml:space="preserve"> Kể về một kỉ niệm đáng nhớ</t>
    </r>
  </si>
  <si>
    <r>
      <t>Viết:</t>
    </r>
    <r>
      <rPr>
        <sz val="13"/>
        <color theme="1"/>
        <rFont val="Times New Roman"/>
        <family val="1"/>
      </rPr>
      <t xml:space="preserve"> Quan sát, tìm ý cho bài văn tả phong cảnh</t>
    </r>
  </si>
  <si>
    <r>
      <t>Đọc</t>
    </r>
    <r>
      <rPr>
        <sz val="13"/>
        <color theme="1"/>
        <rFont val="Times New Roman"/>
        <family val="1"/>
      </rPr>
      <t xml:space="preserve">: Tiếng gà trưa </t>
    </r>
  </si>
  <si>
    <r>
      <t>Đọc mở rộng :</t>
    </r>
    <r>
      <rPr>
        <sz val="13"/>
        <color theme="1"/>
        <rFont val="Times New Roman"/>
        <family val="1"/>
      </rPr>
      <t xml:space="preserve"> Sinh hoạt câu lạc bộ đọc sách. Chủ điểm Khung trời tuổi thơ </t>
    </r>
  </si>
  <si>
    <r>
      <t>LTVC</t>
    </r>
    <r>
      <rPr>
        <sz val="13"/>
        <color theme="1"/>
        <rFont val="Times New Roman"/>
        <family val="1"/>
      </rPr>
      <t>: Luyện tập về từ đồng nghĩa</t>
    </r>
  </si>
  <si>
    <r>
      <t>Viết:</t>
    </r>
    <r>
      <rPr>
        <sz val="13"/>
        <color theme="1"/>
        <rFont val="Times New Roman"/>
        <family val="1"/>
      </rPr>
      <t xml:space="preserve"> Lập dàn ý cho bài văn tả phong cảnh</t>
    </r>
  </si>
  <si>
    <r>
      <t>Đọc</t>
    </r>
    <r>
      <rPr>
        <sz val="13"/>
        <color theme="1"/>
        <rFont val="Times New Roman"/>
        <family val="1"/>
      </rPr>
      <t>: Rét ngọt</t>
    </r>
  </si>
  <si>
    <r>
      <t>LTVC:</t>
    </r>
    <r>
      <rPr>
        <sz val="13"/>
        <color theme="1"/>
        <rFont val="Times New Roman"/>
        <family val="1"/>
      </rPr>
      <t xml:space="preserve"> Luyện tập về từ đồng nghĩa</t>
    </r>
  </si>
  <si>
    <r>
      <t>Viết:</t>
    </r>
    <r>
      <rPr>
        <sz val="13"/>
        <color theme="1"/>
        <rFont val="Times New Roman"/>
        <family val="1"/>
      </rPr>
      <t xml:space="preserve"> Viết đoạn mở bài cho bài văn tả phong cảnh</t>
    </r>
  </si>
  <si>
    <r>
      <t>Đọc</t>
    </r>
    <r>
      <rPr>
        <sz val="13"/>
        <color theme="1"/>
        <rFont val="Times New Roman"/>
        <family val="1"/>
      </rPr>
      <t>: Quà sinh nhật (tiết 1)</t>
    </r>
  </si>
  <si>
    <r>
      <t>Đọc:</t>
    </r>
    <r>
      <rPr>
        <sz val="13"/>
        <color theme="1"/>
        <rFont val="Times New Roman"/>
        <family val="1"/>
      </rPr>
      <t xml:space="preserve"> Quà sinh nhật (tiết 2)</t>
    </r>
  </si>
  <si>
    <r>
      <t>LTVC</t>
    </r>
    <r>
      <rPr>
        <sz val="13"/>
        <color theme="1"/>
        <rFont val="Times New Roman"/>
        <family val="1"/>
      </rPr>
      <t>: Từ đa nghĩa</t>
    </r>
  </si>
  <si>
    <r>
      <t>Viết:</t>
    </r>
    <r>
      <rPr>
        <sz val="13"/>
        <color theme="1"/>
        <rFont val="Times New Roman"/>
        <family val="1"/>
      </rPr>
      <t xml:space="preserve"> Viết đoạn văn cho bài văn tả phong cảnh</t>
    </r>
  </si>
  <si>
    <r>
      <t>Đọc:</t>
    </r>
    <r>
      <rPr>
        <sz val="13"/>
        <color theme="1"/>
        <rFont val="Times New Roman"/>
        <family val="1"/>
      </rPr>
      <t xml:space="preserve"> Tiếng vườn</t>
    </r>
  </si>
  <si>
    <r>
      <t>Nói và nghe:</t>
    </r>
    <r>
      <rPr>
        <sz val="13"/>
        <color theme="1"/>
        <rFont val="Times New Roman"/>
        <family val="1"/>
      </rPr>
      <t xml:space="preserve"> Giới thiệu một chương trình truyền hình hoặc một hoạt động dành cho thiếu nhi</t>
    </r>
  </si>
  <si>
    <r>
      <t>Viết:</t>
    </r>
    <r>
      <rPr>
        <sz val="13"/>
        <color theme="1"/>
        <rFont val="Times New Roman"/>
        <family val="1"/>
      </rPr>
      <t xml:space="preserve"> Viết đoạn kết bài cho bài văn tả phong cảnh</t>
    </r>
  </si>
  <si>
    <r>
      <t>Đọc:</t>
    </r>
    <r>
      <rPr>
        <sz val="13"/>
        <color theme="1"/>
        <rFont val="Times New Roman"/>
        <family val="1"/>
      </rPr>
      <t xml:space="preserve"> Chớm thu</t>
    </r>
  </si>
  <si>
    <r>
      <t>Đọc mở rộng :</t>
    </r>
    <r>
      <rPr>
        <sz val="13"/>
        <color theme="1"/>
        <rFont val="Times New Roman"/>
        <family val="1"/>
      </rPr>
      <t xml:space="preserve"> Sinh hoạt câu lạc bộ đọc sách, Chủ điểm Khung trời tuổi thơ</t>
    </r>
  </si>
  <si>
    <r>
      <t>LTVC</t>
    </r>
    <r>
      <rPr>
        <sz val="13"/>
        <color theme="1"/>
        <rFont val="Times New Roman"/>
        <family val="1"/>
      </rPr>
      <t>: Sử dụng từ điển</t>
    </r>
  </si>
  <si>
    <r>
      <t>Viết:</t>
    </r>
    <r>
      <rPr>
        <sz val="13"/>
        <color theme="1"/>
        <rFont val="Times New Roman"/>
        <family val="1"/>
      </rPr>
      <t xml:space="preserve"> Viết bài văn tả phong cảnh (Bài viết số 1)</t>
    </r>
  </si>
  <si>
    <r>
      <t>Đọc</t>
    </r>
    <r>
      <rPr>
        <sz val="13"/>
        <color theme="1"/>
        <rFont val="Times New Roman"/>
        <family val="1"/>
      </rPr>
      <t>: Ban mai</t>
    </r>
  </si>
  <si>
    <r>
      <t>LTVC</t>
    </r>
    <r>
      <rPr>
        <sz val="13"/>
        <color theme="1"/>
        <rFont val="Times New Roman"/>
        <family val="1"/>
      </rPr>
      <t>: Mở rộng vốn từ Tuổi thơ</t>
    </r>
  </si>
  <si>
    <r>
      <t>Viết</t>
    </r>
    <r>
      <rPr>
        <sz val="13"/>
        <color theme="1"/>
        <rFont val="Times New Roman"/>
        <family val="1"/>
      </rPr>
      <t>: Luyện tập quan sát, tìm ý cho bài văn tả phong cảnh</t>
    </r>
  </si>
  <si>
    <r>
      <t>Đọc:</t>
    </r>
    <r>
      <rPr>
        <sz val="13"/>
        <color theme="1"/>
        <rFont val="Times New Roman"/>
        <family val="1"/>
      </rPr>
      <t xml:space="preserve"> Quà sinh nhật (tiết 1)</t>
    </r>
  </si>
  <si>
    <r>
      <t>LTVC:</t>
    </r>
    <r>
      <rPr>
        <sz val="13"/>
        <color theme="1"/>
        <rFont val="Times New Roman"/>
        <family val="1"/>
      </rPr>
      <t xml:space="preserve"> Từ đa nghĩa</t>
    </r>
  </si>
  <si>
    <r>
      <t xml:space="preserve">Đọc: </t>
    </r>
    <r>
      <rPr>
        <sz val="13"/>
        <color theme="1"/>
        <rFont val="Times New Roman"/>
        <family val="1"/>
      </rPr>
      <t>Nay em mười tuổi</t>
    </r>
  </si>
  <si>
    <r>
      <t xml:space="preserve">Đọc mở rộng : </t>
    </r>
    <r>
      <rPr>
        <sz val="13"/>
        <color theme="1"/>
        <rFont val="Times New Roman"/>
        <family val="1"/>
      </rPr>
      <t>Sinh hoạt câu lạc bộ đọc sách. Chủ điểm Chủ nhân tương lai</t>
    </r>
  </si>
  <si>
    <r>
      <t xml:space="preserve">LTVC: </t>
    </r>
    <r>
      <rPr>
        <sz val="13"/>
        <color theme="1"/>
        <rFont val="Times New Roman"/>
        <family val="1"/>
      </rPr>
      <t>Luyện tập về từ đa nghĩa</t>
    </r>
  </si>
  <si>
    <r>
      <t xml:space="preserve">Viết: </t>
    </r>
    <r>
      <rPr>
        <sz val="13"/>
        <color theme="1"/>
        <rFont val="Times New Roman"/>
        <family val="1"/>
      </rPr>
      <t>Luyện tập viết đoạn văn cho bài văn tả phong cảnh</t>
    </r>
  </si>
  <si>
    <r>
      <t xml:space="preserve">Đọc: </t>
    </r>
    <r>
      <rPr>
        <sz val="13"/>
        <color theme="1"/>
        <rFont val="Times New Roman"/>
        <family val="1"/>
      </rPr>
      <t>Cậu bé say mê toán học</t>
    </r>
  </si>
  <si>
    <r>
      <t xml:space="preserve">LTVC: </t>
    </r>
    <r>
      <rPr>
        <sz val="13"/>
        <color theme="1"/>
        <rFont val="Times New Roman"/>
        <family val="1"/>
      </rPr>
      <t>Luyện tập về từ đồng nghĩa và từ đa nghĩa</t>
    </r>
  </si>
  <si>
    <r>
      <t xml:space="preserve">Viết: </t>
    </r>
    <r>
      <rPr>
        <sz val="13"/>
        <color theme="1"/>
        <rFont val="Times New Roman"/>
        <family val="1"/>
      </rPr>
      <t>Viết bài văn tả phong cảnh (Bài viết số 2)</t>
    </r>
  </si>
  <si>
    <r>
      <t xml:space="preserve">Đọc: </t>
    </r>
    <r>
      <rPr>
        <sz val="13"/>
        <color theme="1"/>
        <rFont val="Times New Roman"/>
        <family val="1"/>
      </rPr>
      <t>Lớp học trên đường</t>
    </r>
    <r>
      <rPr>
        <sz val="13"/>
        <color rgb="FF333399"/>
        <rFont val="Times New Roman"/>
        <family val="1"/>
      </rPr>
      <t xml:space="preserve"> (tiết 1)</t>
    </r>
  </si>
  <si>
    <r>
      <t xml:space="preserve">Đọc: </t>
    </r>
    <r>
      <rPr>
        <sz val="13"/>
        <color theme="1"/>
        <rFont val="Times New Roman"/>
        <family val="1"/>
      </rPr>
      <t>Lớp học trên đường</t>
    </r>
    <r>
      <rPr>
        <sz val="13"/>
        <color rgb="FF333399"/>
        <rFont val="Times New Roman"/>
        <family val="1"/>
      </rPr>
      <t xml:space="preserve"> (tiết 2)</t>
    </r>
  </si>
  <si>
    <r>
      <t xml:space="preserve">LTVC: </t>
    </r>
    <r>
      <rPr>
        <sz val="13"/>
        <color theme="1"/>
        <rFont val="Times New Roman"/>
        <family val="1"/>
      </rPr>
      <t>Viết hoa thể hiện sự tôn trọng đặc biệt</t>
    </r>
  </si>
  <si>
    <r>
      <t xml:space="preserve">Viết: </t>
    </r>
    <r>
      <rPr>
        <sz val="13"/>
        <color theme="1"/>
        <rFont val="Times New Roman"/>
        <family val="1"/>
      </rPr>
      <t>Viết chương trình hoạt động</t>
    </r>
  </si>
  <si>
    <r>
      <t xml:space="preserve">Đọc: </t>
    </r>
    <r>
      <rPr>
        <sz val="13"/>
        <color theme="1"/>
        <rFont val="Times New Roman"/>
        <family val="1"/>
      </rPr>
      <t>Luật Trẻ em</t>
    </r>
  </si>
  <si>
    <r>
      <t xml:space="preserve">Nói và nghe: </t>
    </r>
    <r>
      <rPr>
        <sz val="13"/>
        <color theme="1"/>
        <rFont val="Times New Roman"/>
        <family val="1"/>
      </rPr>
      <t>Tranh luận theo chủ đề Bổn phận của trẻ em</t>
    </r>
  </si>
  <si>
    <r>
      <t xml:space="preserve">Viết: </t>
    </r>
    <r>
      <rPr>
        <sz val="13"/>
        <color theme="1"/>
        <rFont val="Times New Roman"/>
        <family val="1"/>
      </rPr>
      <t>Luyện tập viết chương trình hoạt động</t>
    </r>
  </si>
  <si>
    <r>
      <t xml:space="preserve">Đọc: </t>
    </r>
    <r>
      <rPr>
        <sz val="13"/>
        <color theme="1"/>
        <rFont val="Times New Roman"/>
        <family val="1"/>
      </rPr>
      <t>Bức tranh đồng quê</t>
    </r>
  </si>
  <si>
    <r>
      <t xml:space="preserve">LTVC: </t>
    </r>
    <r>
      <rPr>
        <sz val="13"/>
        <color theme="1"/>
        <rFont val="Times New Roman"/>
        <family val="1"/>
      </rPr>
      <t>Luyện tập sử dụng từ điển</t>
    </r>
  </si>
  <si>
    <r>
      <t xml:space="preserve">Viết: </t>
    </r>
    <r>
      <rPr>
        <sz val="13"/>
        <color theme="1"/>
        <rFont val="Times New Roman"/>
        <family val="1"/>
      </rPr>
      <t>Trả bài văn tả phong cảnh (Bài viết số 2)</t>
    </r>
  </si>
  <si>
    <r>
      <t xml:space="preserve">Đọc: </t>
    </r>
    <r>
      <rPr>
        <sz val="13"/>
        <color theme="1"/>
        <rFont val="Times New Roman"/>
        <family val="1"/>
      </rPr>
      <t>Lễ ra mắt Hội Nhi đồng Cứu quốc</t>
    </r>
  </si>
  <si>
    <r>
      <t xml:space="preserve">LTVC: </t>
    </r>
    <r>
      <rPr>
        <sz val="13"/>
        <color theme="1"/>
        <rFont val="Times New Roman"/>
        <family val="1"/>
      </rPr>
      <t>Mở rộng vốn từ Công dân</t>
    </r>
  </si>
  <si>
    <r>
      <t xml:space="preserve">Viết: </t>
    </r>
    <r>
      <rPr>
        <sz val="13"/>
        <color theme="1"/>
        <rFont val="Times New Roman"/>
        <family val="1"/>
      </rPr>
      <t>Viết báo cáo công việc</t>
    </r>
  </si>
  <si>
    <r>
      <t xml:space="preserve">Tiết 1: </t>
    </r>
    <r>
      <rPr>
        <sz val="13"/>
        <color theme="1"/>
        <rFont val="Times New Roman"/>
        <family val="1"/>
      </rPr>
      <t>Ôn luyện đọc thành tiếng và trả lời câu hỏi: Mùa cơm mới</t>
    </r>
  </si>
  <si>
    <r>
      <t xml:space="preserve">Tiết 2: </t>
    </r>
    <r>
      <rPr>
        <sz val="13"/>
        <color theme="1"/>
        <rFont val="Times New Roman"/>
        <family val="1"/>
      </rPr>
      <t>Ôn luyện về từ đồng nghĩa</t>
    </r>
  </si>
  <si>
    <r>
      <t xml:space="preserve">Tiết 3: </t>
    </r>
    <r>
      <rPr>
        <sz val="13"/>
        <color theme="1"/>
        <rFont val="Times New Roman"/>
        <family val="1"/>
      </rPr>
      <t>Ôn luyện về từ đa nghĩa, viết hoa thể hiện sự tôn trọng đặc biệt</t>
    </r>
  </si>
  <si>
    <r>
      <t xml:space="preserve">Tiết 4: </t>
    </r>
    <r>
      <rPr>
        <sz val="13"/>
        <color theme="1"/>
        <rFont val="Times New Roman"/>
        <family val="1"/>
      </rPr>
      <t>Ôn luyện viết bài văn: Viết bài văn tả một cơn mưa</t>
    </r>
  </si>
  <si>
    <r>
      <t xml:space="preserve">Tiết 5: </t>
    </r>
    <r>
      <rPr>
        <sz val="13"/>
        <color theme="1"/>
        <rFont val="Times New Roman"/>
        <family val="1"/>
      </rPr>
      <t>Ôn luyện viết: Viết chương trình cho một hoạt động do lớp em dự kiến tổ chức nhân ngày Nhà giáo Việt Nam</t>
    </r>
  </si>
  <si>
    <r>
      <rPr>
        <b/>
        <u/>
        <sz val="13"/>
        <color rgb="FF333399"/>
        <rFont val="Times New Roman"/>
        <family val="1"/>
      </rPr>
      <t>Đánh giá giữa học kì I</t>
    </r>
    <r>
      <rPr>
        <sz val="13"/>
        <color theme="1"/>
        <rFont val="Times New Roman"/>
        <family val="1"/>
      </rPr>
      <t>: -Đọc: -Đọc hiểu văn bản Những vai diễn thú vị</t>
    </r>
  </si>
  <si>
    <r>
      <t>Đánh giá giữa học kì I</t>
    </r>
    <r>
      <rPr>
        <sz val="13"/>
        <color rgb="FF333399"/>
        <rFont val="Times New Roman"/>
        <family val="1"/>
      </rPr>
      <t xml:space="preserve">: </t>
    </r>
    <r>
      <rPr>
        <sz val="13"/>
        <color theme="1"/>
        <rFont val="Times New Roman"/>
        <family val="1"/>
      </rPr>
      <t>Viết: – Viết bài văn tả một đêm trăng đẹp.– Viết bài văn tả một cảnh đẹp sông nước (biển, hồ, sông, suối,...) mà em biết</t>
    </r>
  </si>
  <si>
    <r>
      <t xml:space="preserve">Đọc: </t>
    </r>
    <r>
      <rPr>
        <sz val="13"/>
        <color theme="1"/>
        <rFont val="Times New Roman"/>
        <family val="1"/>
      </rPr>
      <t>Tết nhớ thương</t>
    </r>
    <r>
      <rPr>
        <sz val="13"/>
        <color rgb="FFFF0000"/>
        <rFont val="Times New Roman"/>
        <family val="1"/>
      </rPr>
      <t xml:space="preserve"> (tiết 1)</t>
    </r>
  </si>
  <si>
    <r>
      <t xml:space="preserve">Đọc: </t>
    </r>
    <r>
      <rPr>
        <sz val="13"/>
        <color theme="1"/>
        <rFont val="Times New Roman"/>
        <family val="1"/>
      </rPr>
      <t>Tết nhớ thương</t>
    </r>
    <r>
      <rPr>
        <sz val="13"/>
        <color rgb="FFFF0000"/>
        <rFont val="Times New Roman"/>
        <family val="1"/>
      </rPr>
      <t xml:space="preserve"> (tiết 2)</t>
    </r>
  </si>
  <si>
    <r>
      <t xml:space="preserve">LTVC: </t>
    </r>
    <r>
      <rPr>
        <sz val="13"/>
        <color theme="1"/>
        <rFont val="Times New Roman"/>
        <family val="1"/>
      </rPr>
      <t>Đại từ</t>
    </r>
  </si>
  <si>
    <r>
      <t xml:space="preserve">Viết: </t>
    </r>
    <r>
      <rPr>
        <sz val="13"/>
        <color theme="1"/>
        <rFont val="Times New Roman"/>
        <family val="1"/>
      </rPr>
      <t>Luyện tập viết báo cáo công việc</t>
    </r>
  </si>
  <si>
    <r>
      <t xml:space="preserve">Đọc: </t>
    </r>
    <r>
      <rPr>
        <sz val="13"/>
        <color theme="1"/>
        <rFont val="Times New Roman"/>
        <family val="1"/>
      </rPr>
      <t>Mặn mòi vị muối Bạc Liêu</t>
    </r>
  </si>
  <si>
    <r>
      <t xml:space="preserve">Nói và nghe: </t>
    </r>
    <r>
      <rPr>
        <sz val="13"/>
        <color theme="1"/>
        <rFont val="Times New Roman"/>
        <family val="1"/>
      </rPr>
      <t>Giới thiệu về một làng nghề</t>
    </r>
  </si>
  <si>
    <r>
      <t xml:space="preserve">Viết: </t>
    </r>
    <r>
      <rPr>
        <sz val="13"/>
        <color theme="1"/>
        <rFont val="Times New Roman"/>
        <family val="1"/>
      </rPr>
      <t>Bài văn kể chuyện sáng tạo</t>
    </r>
  </si>
  <si>
    <r>
      <t xml:space="preserve">Đọc: </t>
    </r>
    <r>
      <rPr>
        <sz val="13"/>
        <color theme="1"/>
        <rFont val="Times New Roman"/>
        <family val="1"/>
      </rPr>
      <t>Nụ cười mang tên mùa xuân</t>
    </r>
  </si>
  <si>
    <r>
      <t xml:space="preserve">Đọc mở rộng : </t>
    </r>
    <r>
      <rPr>
        <sz val="13"/>
        <color theme="1"/>
        <rFont val="Times New Roman"/>
        <family val="1"/>
      </rPr>
      <t>Sinh hoạt câu lạc bộ đọc sách. Chủ điểm Chung sống yêu thương</t>
    </r>
  </si>
  <si>
    <r>
      <t xml:space="preserve">LTVC: </t>
    </r>
    <r>
      <rPr>
        <sz val="13"/>
        <color theme="1"/>
        <rFont val="Times New Roman"/>
        <family val="1"/>
      </rPr>
      <t>Đại từ xưng hô</t>
    </r>
  </si>
  <si>
    <r>
      <t xml:space="preserve">Viết: </t>
    </r>
    <r>
      <rPr>
        <sz val="13"/>
        <color theme="1"/>
        <rFont val="Times New Roman"/>
        <family val="1"/>
      </rPr>
      <t>Tìm ý, lập dàn ý cho bài văn kể chuyện sáng tạo</t>
    </r>
  </si>
  <si>
    <r>
      <t xml:space="preserve">Đọc: </t>
    </r>
    <r>
      <rPr>
        <sz val="13"/>
        <color theme="1"/>
        <rFont val="Times New Roman"/>
        <family val="1"/>
      </rPr>
      <t>Mùa vừng</t>
    </r>
  </si>
  <si>
    <r>
      <t xml:space="preserve">LTVC: </t>
    </r>
    <r>
      <rPr>
        <sz val="13"/>
        <color theme="1"/>
        <rFont val="Times New Roman"/>
        <family val="1"/>
      </rPr>
      <t>Luyện tập về đại từ</t>
    </r>
  </si>
  <si>
    <r>
      <t xml:space="preserve">Viết: </t>
    </r>
    <r>
      <rPr>
        <sz val="13"/>
        <color theme="1"/>
        <rFont val="Times New Roman"/>
        <family val="1"/>
      </rPr>
      <t>Viết đoạn văn cho bài văn kể chuyện sáng tạo</t>
    </r>
  </si>
  <si>
    <r>
      <t xml:space="preserve">Đọc: </t>
    </r>
    <r>
      <rPr>
        <sz val="13"/>
        <color theme="1"/>
        <rFont val="Times New Roman"/>
        <family val="1"/>
      </rPr>
      <t>Trước ngày Giáng sinh</t>
    </r>
    <r>
      <rPr>
        <sz val="13"/>
        <color rgb="FFFF0000"/>
        <rFont val="Times New Roman"/>
        <family val="1"/>
      </rPr>
      <t xml:space="preserve"> (tiết 1)</t>
    </r>
  </si>
  <si>
    <r>
      <t xml:space="preserve">Đọc: </t>
    </r>
    <r>
      <rPr>
        <sz val="13"/>
        <color theme="1"/>
        <rFont val="Times New Roman"/>
        <family val="1"/>
      </rPr>
      <t>Trước ngày Giáng sinh</t>
    </r>
    <r>
      <rPr>
        <sz val="13"/>
        <color rgb="FFFF0000"/>
        <rFont val="Times New Roman"/>
        <family val="1"/>
      </rPr>
      <t xml:space="preserve"> (tiết 2)</t>
    </r>
  </si>
  <si>
    <r>
      <t xml:space="preserve">Viết: </t>
    </r>
    <r>
      <rPr>
        <sz val="13"/>
        <color theme="1"/>
        <rFont val="Times New Roman"/>
        <family val="1"/>
      </rPr>
      <t>Viết bài văn kể chuyện sáng tạo (Bài viết số 1)</t>
    </r>
  </si>
  <si>
    <r>
      <t xml:space="preserve">Đọc: </t>
    </r>
    <r>
      <rPr>
        <sz val="13"/>
        <color theme="1"/>
        <rFont val="Times New Roman"/>
        <family val="1"/>
      </rPr>
      <t>Buổi sáng ở Thành phố Hồ Chí Minh</t>
    </r>
  </si>
  <si>
    <r>
      <t xml:space="preserve">Nói và nghe: </t>
    </r>
    <r>
      <rPr>
        <sz val="13"/>
        <color theme="1"/>
        <rFont val="Times New Roman"/>
        <family val="1"/>
      </rPr>
      <t>Thảo luận theo chủ đề Ý nghĩa của sự chia sẻ</t>
    </r>
  </si>
  <si>
    <r>
      <t xml:space="preserve">Viết: </t>
    </r>
    <r>
      <rPr>
        <sz val="13"/>
        <color theme="1"/>
        <rFont val="Times New Roman"/>
        <family val="1"/>
      </rPr>
      <t>Luyện tập tìm ý, lập dàn ý cho bài văn kể chuyện sáng tạo</t>
    </r>
  </si>
  <si>
    <r>
      <t xml:space="preserve">Đọc: </t>
    </r>
    <r>
      <rPr>
        <sz val="13"/>
        <color theme="1"/>
        <rFont val="Times New Roman"/>
        <family val="1"/>
      </rPr>
      <t>Về ngôi nhà đang xây</t>
    </r>
  </si>
  <si>
    <r>
      <t xml:space="preserve">LTVC: </t>
    </r>
    <r>
      <rPr>
        <sz val="13"/>
        <color theme="1"/>
        <rFont val="Times New Roman"/>
        <family val="1"/>
      </rPr>
      <t>Kết từ</t>
    </r>
  </si>
  <si>
    <r>
      <t xml:space="preserve">Viết: </t>
    </r>
    <r>
      <rPr>
        <sz val="13"/>
        <color theme="1"/>
        <rFont val="Times New Roman"/>
        <family val="1"/>
      </rPr>
      <t>Trả bài văn kể chuyện sáng tạo (Bài viết số 1)</t>
    </r>
  </si>
  <si>
    <r>
      <t xml:space="preserve">Đọc: </t>
    </r>
    <r>
      <rPr>
        <sz val="13"/>
        <color theme="1"/>
        <rFont val="Times New Roman"/>
        <family val="1"/>
      </rPr>
      <t>Hãy lắng nghe</t>
    </r>
  </si>
  <si>
    <r>
      <t xml:space="preserve">LTVC: </t>
    </r>
    <r>
      <rPr>
        <sz val="13"/>
        <color theme="1"/>
        <rFont val="Times New Roman"/>
        <family val="1"/>
      </rPr>
      <t>Mở rộng vốn từ Hạnh phúc</t>
    </r>
  </si>
  <si>
    <r>
      <t xml:space="preserve">Viết: </t>
    </r>
    <r>
      <rPr>
        <sz val="13"/>
        <color theme="1"/>
        <rFont val="Times New Roman"/>
        <family val="1"/>
      </rPr>
      <t>Viết bài văn kể chuyện sáng tạo (Bài viết số 2)</t>
    </r>
  </si>
  <si>
    <r>
      <t>Đọc:</t>
    </r>
    <r>
      <rPr>
        <i/>
        <sz val="13"/>
        <color theme="1"/>
        <rFont val="Times New Roman"/>
        <family val="1"/>
      </rPr>
      <t xml:space="preserve"> </t>
    </r>
    <r>
      <rPr>
        <sz val="13"/>
        <color theme="1"/>
        <rFont val="Times New Roman"/>
        <family val="1"/>
      </rPr>
      <t>Tiếng rao đêm</t>
    </r>
    <r>
      <rPr>
        <sz val="13"/>
        <color rgb="FFFF0000"/>
        <rFont val="Times New Roman"/>
        <family val="1"/>
      </rPr>
      <t xml:space="preserve"> (tiết 1)</t>
    </r>
  </si>
  <si>
    <r>
      <t xml:space="preserve">Đọc: </t>
    </r>
    <r>
      <rPr>
        <sz val="13"/>
        <color theme="1"/>
        <rFont val="Times New Roman"/>
        <family val="1"/>
      </rPr>
      <t>Tiếng rao đêm</t>
    </r>
    <r>
      <rPr>
        <sz val="13"/>
        <color rgb="FFFF0000"/>
        <rFont val="Times New Roman"/>
        <family val="1"/>
      </rPr>
      <t xml:space="preserve"> (tiết 2)</t>
    </r>
  </si>
  <si>
    <r>
      <t xml:space="preserve">LTVC: </t>
    </r>
    <r>
      <rPr>
        <sz val="13"/>
        <color theme="1"/>
        <rFont val="Times New Roman"/>
        <family val="1"/>
      </rPr>
      <t>Luyện tập về kết từ</t>
    </r>
  </si>
  <si>
    <r>
      <t xml:space="preserve">Viết: </t>
    </r>
    <r>
      <rPr>
        <sz val="13"/>
        <color theme="1"/>
        <rFont val="Times New Roman"/>
        <family val="1"/>
      </rPr>
      <t>Bài văn kể chuyện sáng tạo (tiếp theo)</t>
    </r>
  </si>
  <si>
    <r>
      <t xml:space="preserve">Đọc: </t>
    </r>
    <r>
      <rPr>
        <sz val="13"/>
        <color theme="1"/>
        <rFont val="Times New Roman"/>
        <family val="1"/>
      </rPr>
      <t>Một ngày ở Đê Ba</t>
    </r>
  </si>
  <si>
    <r>
      <t xml:space="preserve">Nói và nghe: </t>
    </r>
    <r>
      <rPr>
        <sz val="13"/>
        <color theme="1"/>
        <rFont val="Times New Roman"/>
        <family val="1"/>
      </rPr>
      <t>Trao đổi ý kiến với người thân Chung tay vì cộng đồng</t>
    </r>
  </si>
  <si>
    <r>
      <t xml:space="preserve">Viết: </t>
    </r>
    <r>
      <rPr>
        <sz val="13"/>
        <color theme="1"/>
        <rFont val="Times New Roman"/>
        <family val="1"/>
      </rPr>
      <t>Luyện tập tìm ý, lập dàn ý cho bài văn kể chuyện sáng tạo (tiếp theo)</t>
    </r>
  </si>
  <si>
    <r>
      <t xml:space="preserve">Đọc: </t>
    </r>
    <r>
      <rPr>
        <sz val="13"/>
        <color theme="1"/>
        <rFont val="Times New Roman"/>
        <family val="1"/>
      </rPr>
      <t>Ca dao về lễ hội</t>
    </r>
  </si>
  <si>
    <r>
      <t xml:space="preserve">Đọc mở rộng : </t>
    </r>
    <r>
      <rPr>
        <sz val="13"/>
        <color theme="1"/>
        <rFont val="Times New Roman"/>
        <family val="1"/>
      </rPr>
      <t>Sinh hoạt câu lạc bộ đọc sách.  Chủ điểm Cộng đồng gắn bó</t>
    </r>
  </si>
  <si>
    <r>
      <t xml:space="preserve">Viết: </t>
    </r>
    <r>
      <rPr>
        <sz val="13"/>
        <color theme="1"/>
        <rFont val="Times New Roman"/>
        <family val="1"/>
      </rPr>
      <t>Trả bài văn kể chuyện sáng tạo (Bài viết số 2)</t>
    </r>
  </si>
  <si>
    <r>
      <t xml:space="preserve">Đọc: </t>
    </r>
    <r>
      <rPr>
        <sz val="13"/>
        <color theme="1"/>
        <rFont val="Times New Roman"/>
        <family val="1"/>
      </rPr>
      <t>Ngày xuân Phố Cáo</t>
    </r>
  </si>
  <si>
    <r>
      <t xml:space="preserve">Viết: </t>
    </r>
    <r>
      <rPr>
        <sz val="13"/>
        <color theme="1"/>
        <rFont val="Times New Roman"/>
        <family val="1"/>
      </rPr>
      <t>Viết bài văn kể chuyện sáng tạo (Bài viết số 3)</t>
    </r>
  </si>
  <si>
    <r>
      <t xml:space="preserve">Đọc: </t>
    </r>
    <r>
      <rPr>
        <sz val="13"/>
        <color theme="1"/>
        <rFont val="Times New Roman"/>
        <family val="1"/>
      </rPr>
      <t>Những lá thư</t>
    </r>
    <r>
      <rPr>
        <sz val="13"/>
        <color rgb="FFFF0000"/>
        <rFont val="Times New Roman"/>
        <family val="1"/>
      </rPr>
      <t xml:space="preserve"> (tiết 1)</t>
    </r>
  </si>
  <si>
    <r>
      <t xml:space="preserve">Đọc: </t>
    </r>
    <r>
      <rPr>
        <sz val="13"/>
        <color theme="1"/>
        <rFont val="Times New Roman"/>
        <family val="1"/>
      </rPr>
      <t>Những lá thư</t>
    </r>
    <r>
      <rPr>
        <sz val="13"/>
        <color rgb="FFFF0000"/>
        <rFont val="Times New Roman"/>
        <family val="1"/>
      </rPr>
      <t xml:space="preserve"> (tiết 2)</t>
    </r>
  </si>
  <si>
    <r>
      <t xml:space="preserve">LTVC: </t>
    </r>
    <r>
      <rPr>
        <sz val="13"/>
        <color theme="1"/>
        <rFont val="Times New Roman"/>
        <family val="1"/>
      </rPr>
      <t>Luyện tập về đại từ và kết từ</t>
    </r>
  </si>
  <si>
    <r>
      <t xml:space="preserve">Viết: </t>
    </r>
    <r>
      <rPr>
        <sz val="13"/>
        <color theme="1"/>
        <rFont val="Times New Roman"/>
        <family val="1"/>
      </rPr>
      <t>Đoạn văn giới thiệu nhân vật trong phim hoạt hình</t>
    </r>
  </si>
  <si>
    <r>
      <t xml:space="preserve">Đọc: </t>
    </r>
    <r>
      <rPr>
        <sz val="13"/>
        <color theme="1"/>
        <rFont val="Times New Roman"/>
        <family val="1"/>
      </rPr>
      <t>Ngôi nhà chung của buôn làng</t>
    </r>
  </si>
  <si>
    <r>
      <t xml:space="preserve">Nói và nghe: </t>
    </r>
    <r>
      <rPr>
        <sz val="13"/>
        <color theme="1"/>
        <rFont val="Times New Roman"/>
        <family val="1"/>
      </rPr>
      <t>Giới thiệu về một hoạt động cộng đồng</t>
    </r>
  </si>
  <si>
    <r>
      <t xml:space="preserve">Viết: </t>
    </r>
    <r>
      <rPr>
        <sz val="13"/>
        <color theme="1"/>
        <rFont val="Times New Roman"/>
        <family val="1"/>
      </rPr>
      <t>Tìm ý cho đoạn văn giới thiệu nhân vật trong phim hoạt hình</t>
    </r>
  </si>
  <si>
    <r>
      <t xml:space="preserve">Đọc: </t>
    </r>
    <r>
      <rPr>
        <sz val="13"/>
        <color theme="1"/>
        <rFont val="Times New Roman"/>
        <family val="1"/>
      </rPr>
      <t>Dáng hình ngọn gió</t>
    </r>
  </si>
  <si>
    <r>
      <t xml:space="preserve">Đọc mở rộng : </t>
    </r>
    <r>
      <rPr>
        <sz val="13"/>
        <color theme="1"/>
        <rFont val="Times New Roman"/>
        <family val="1"/>
      </rPr>
      <t>Sinh hoạt câu lạc bộ đọc sách. Chủ điểm Cộng đồng gắn bó</t>
    </r>
  </si>
  <si>
    <r>
      <t xml:space="preserve">LTVC: </t>
    </r>
    <r>
      <rPr>
        <sz val="13"/>
        <color theme="1"/>
        <rFont val="Times New Roman"/>
        <family val="1"/>
      </rPr>
      <t>Luyện tập sử dụng từ ngữ</t>
    </r>
  </si>
  <si>
    <r>
      <t xml:space="preserve">Viết: </t>
    </r>
    <r>
      <rPr>
        <sz val="13"/>
        <color theme="1"/>
        <rFont val="Times New Roman"/>
        <family val="1"/>
      </rPr>
      <t>Trả bài văn kể chuyện sáng tạo (Bài viết số 3)</t>
    </r>
  </si>
  <si>
    <r>
      <t xml:space="preserve">Đọc: </t>
    </r>
    <r>
      <rPr>
        <sz val="13"/>
        <color theme="1"/>
        <rFont val="Times New Roman"/>
        <family val="1"/>
      </rPr>
      <t>Từ những cánh đồng xanh</t>
    </r>
  </si>
  <si>
    <r>
      <t xml:space="preserve">LTVC: </t>
    </r>
    <r>
      <rPr>
        <sz val="13"/>
        <color theme="1"/>
        <rFont val="Times New Roman"/>
        <family val="1"/>
      </rPr>
      <t>Mở rộng vốn từ Cộng đồng</t>
    </r>
  </si>
  <si>
    <r>
      <t xml:space="preserve">Viết: </t>
    </r>
    <r>
      <rPr>
        <sz val="13"/>
        <color theme="1"/>
        <rFont val="Times New Roman"/>
        <family val="1"/>
      </rPr>
      <t>Viết đoạn văn giới thiệu nhân vật trong phim hoạt hình</t>
    </r>
  </si>
  <si>
    <r>
      <t xml:space="preserve">Tiết 1: </t>
    </r>
    <r>
      <rPr>
        <sz val="13"/>
        <color theme="1"/>
        <rFont val="Times New Roman"/>
        <family val="1"/>
      </rPr>
      <t>Ôn luyện đọc thành tiếng và trả lời câu hỏi: Chiều thu quê hương</t>
    </r>
  </si>
  <si>
    <r>
      <t xml:space="preserve">Tiết 2: </t>
    </r>
    <r>
      <rPr>
        <sz val="13"/>
        <color theme="1"/>
        <rFont val="Times New Roman"/>
        <family val="1"/>
      </rPr>
      <t>Ôn luyện về từ đồng nghĩa, từ đa nghĩa</t>
    </r>
  </si>
  <si>
    <r>
      <t xml:space="preserve">Tiết 3: </t>
    </r>
    <r>
      <rPr>
        <sz val="13"/>
        <color theme="1"/>
        <rFont val="Times New Roman"/>
        <family val="1"/>
      </rPr>
      <t>Ôn luyện về danh từ, động từ, tính từ, đại từ</t>
    </r>
  </si>
  <si>
    <r>
      <t xml:space="preserve">Tiết 4: </t>
    </r>
    <r>
      <rPr>
        <sz val="13"/>
        <color theme="1"/>
        <rFont val="Times New Roman"/>
        <family val="1"/>
      </rPr>
      <t>Ôn luyện viết bài văn: Viết bài văn kể lại một câu chuyện có nhân vật là cây cối hoặc loài vật với những chi tiết sáng tạo</t>
    </r>
  </si>
  <si>
    <r>
      <t xml:space="preserve">Tiết 5: </t>
    </r>
    <r>
      <rPr>
        <sz val="13"/>
        <color theme="1"/>
        <rFont val="Times New Roman"/>
        <family val="1"/>
      </rPr>
      <t>Ôn luyện viết bài văn: Viết bài văn kể lại một câu chuyện đã học trong chủ điểm “Cộng đồng gắn bó” bằng lời của một nhân vật trong truyện</t>
    </r>
  </si>
  <si>
    <r>
      <t>Đánh giá cuối học kì I</t>
    </r>
    <r>
      <rPr>
        <sz val="13"/>
        <color theme="1"/>
        <rFont val="Times New Roman"/>
        <family val="1"/>
      </rPr>
      <t>: Đọc: Đọc hiểu văn bản Câu chuyện của chim sẻ</t>
    </r>
  </si>
  <si>
    <r>
      <t>Đánh giá cuối học 127kì I</t>
    </r>
    <r>
      <rPr>
        <sz val="13"/>
        <color rgb="FF333399"/>
        <rFont val="Times New Roman"/>
        <family val="1"/>
      </rPr>
      <t xml:space="preserve">: </t>
    </r>
    <r>
      <rPr>
        <sz val="13"/>
        <color theme="1"/>
        <rFont val="Times New Roman"/>
        <family val="1"/>
      </rPr>
      <t>Viết: – Viết bài văn tả cảnh đẹp thiên nhiên nơi em ở vào một buổi trong ngày. – Viết bài văn kể lại câu chuyện “Câu chuyện của chim sẻ” bằng lời của một nhân vật trong câu chuyện</t>
    </r>
  </si>
  <si>
    <r>
      <t xml:space="preserve">Đọc: </t>
    </r>
    <r>
      <rPr>
        <sz val="13"/>
        <color theme="1"/>
        <rFont val="Times New Roman"/>
        <family val="1"/>
      </rPr>
      <t>Điều kì diệu dưới những gốc anh đào</t>
    </r>
    <r>
      <rPr>
        <sz val="13"/>
        <color rgb="FFFF0000"/>
        <rFont val="Times New Roman"/>
        <family val="1"/>
      </rPr>
      <t xml:space="preserve"> (tiết 1)</t>
    </r>
  </si>
  <si>
    <r>
      <t xml:space="preserve">Đọc: </t>
    </r>
    <r>
      <rPr>
        <sz val="13"/>
        <color theme="1"/>
        <rFont val="Times New Roman"/>
        <family val="1"/>
      </rPr>
      <t>Điều kì diệu dưới những gốc anh đào</t>
    </r>
    <r>
      <rPr>
        <sz val="13"/>
        <color rgb="FFFF0000"/>
        <rFont val="Times New Roman"/>
        <family val="1"/>
      </rPr>
      <t xml:space="preserve"> (tiết 2)</t>
    </r>
  </si>
  <si>
    <r>
      <t xml:space="preserve">LTVC: </t>
    </r>
    <r>
      <rPr>
        <sz val="13"/>
        <color theme="1"/>
        <rFont val="Times New Roman"/>
        <family val="1"/>
      </rPr>
      <t>Câu đơn và câu ghép</t>
    </r>
  </si>
  <si>
    <r>
      <t xml:space="preserve">Viết: </t>
    </r>
    <r>
      <rPr>
        <sz val="13"/>
        <color theme="1"/>
        <rFont val="Times New Roman"/>
        <family val="1"/>
      </rPr>
      <t>Bài văn tả người</t>
    </r>
  </si>
  <si>
    <r>
      <t xml:space="preserve">Đọc: </t>
    </r>
    <r>
      <rPr>
        <sz val="13"/>
        <color theme="1"/>
        <rFont val="Times New Roman"/>
        <family val="1"/>
      </rPr>
      <t>Giờ Trái Đất</t>
    </r>
  </si>
  <si>
    <r>
      <t xml:space="preserve">Nói và nghe: </t>
    </r>
    <r>
      <rPr>
        <sz val="13"/>
        <color theme="1"/>
        <rFont val="Times New Roman"/>
        <family val="1"/>
      </rPr>
      <t>Thảo luận theo chủ đề Vì môi trường xanh</t>
    </r>
  </si>
  <si>
    <r>
      <t xml:space="preserve">Viết: </t>
    </r>
    <r>
      <rPr>
        <sz val="13"/>
        <color theme="1"/>
        <rFont val="Times New Roman"/>
        <family val="1"/>
      </rPr>
      <t>Quan sát, tìm ý cho bài văn tả người</t>
    </r>
  </si>
  <si>
    <r>
      <t xml:space="preserve">Đọc: </t>
    </r>
    <r>
      <rPr>
        <sz val="13"/>
        <color theme="1"/>
        <rFont val="Times New Roman"/>
        <family val="1"/>
      </rPr>
      <t>Mùa xuân em đi trồng cây</t>
    </r>
  </si>
  <si>
    <r>
      <t xml:space="preserve">Đọc mở rộng : </t>
    </r>
    <r>
      <rPr>
        <sz val="13"/>
        <color theme="1"/>
        <rFont val="Times New Roman"/>
        <family val="1"/>
      </rPr>
      <t xml:space="preserve">Sinh hoạt câu lạc bộ đọc sách. Chủ điểm Giữ mãi màu xanh </t>
    </r>
  </si>
  <si>
    <r>
      <t xml:space="preserve">LTVC: </t>
    </r>
    <r>
      <rPr>
        <sz val="13"/>
        <color theme="1"/>
        <rFont val="Times New Roman"/>
        <family val="1"/>
      </rPr>
      <t>Cách nối các vế trong câu ghép</t>
    </r>
  </si>
  <si>
    <r>
      <t xml:space="preserve">Viết: </t>
    </r>
    <r>
      <rPr>
        <sz val="13"/>
        <color theme="1"/>
        <rFont val="Times New Roman"/>
        <family val="1"/>
      </rPr>
      <t>Lập dàn ý cho bài văn tả người</t>
    </r>
  </si>
  <si>
    <r>
      <t xml:space="preserve">Đọc: </t>
    </r>
    <r>
      <rPr>
        <sz val="13"/>
        <color theme="1"/>
        <rFont val="Times New Roman"/>
        <family val="1"/>
      </rPr>
      <t>Rừng xuân</t>
    </r>
  </si>
  <si>
    <r>
      <t xml:space="preserve">LTVC: </t>
    </r>
    <r>
      <rPr>
        <sz val="13"/>
        <color theme="1"/>
        <rFont val="Times New Roman"/>
        <family val="1"/>
      </rPr>
      <t>Luyện tập về cách nối các vế trong câu ghép</t>
    </r>
  </si>
  <si>
    <r>
      <t xml:space="preserve">Viết: </t>
    </r>
    <r>
      <rPr>
        <sz val="13"/>
        <color theme="1"/>
        <rFont val="Times New Roman"/>
        <family val="1"/>
      </rPr>
      <t>Viết đoạn mở bài cho bài văn tả người</t>
    </r>
  </si>
  <si>
    <r>
      <t xml:space="preserve">Đọc: </t>
    </r>
    <r>
      <rPr>
        <sz val="13"/>
        <color theme="1"/>
        <rFont val="Times New Roman"/>
        <family val="1"/>
      </rPr>
      <t>Bầy chim mùa xuân</t>
    </r>
    <r>
      <rPr>
        <sz val="13"/>
        <color rgb="FFFF0000"/>
        <rFont val="Times New Roman"/>
        <family val="1"/>
      </rPr>
      <t xml:space="preserve"> (tiết 1)</t>
    </r>
  </si>
  <si>
    <r>
      <t xml:space="preserve">Đọc: </t>
    </r>
    <r>
      <rPr>
        <sz val="13"/>
        <color theme="1"/>
        <rFont val="Times New Roman"/>
        <family val="1"/>
      </rPr>
      <t>Bầy chim mùa xuân</t>
    </r>
    <r>
      <rPr>
        <sz val="13"/>
        <color rgb="FFFF0000"/>
        <rFont val="Times New Roman"/>
        <family val="1"/>
      </rPr>
      <t xml:space="preserve"> (tiết 2)</t>
    </r>
  </si>
  <si>
    <r>
      <t xml:space="preserve">Viết: </t>
    </r>
    <r>
      <rPr>
        <sz val="13"/>
        <color theme="1"/>
        <rFont val="Times New Roman"/>
        <family val="1"/>
      </rPr>
      <t>Viết đoạn văn cho bài văn tả người</t>
    </r>
  </si>
  <si>
    <r>
      <t xml:space="preserve">Đọc: </t>
    </r>
    <r>
      <rPr>
        <sz val="13"/>
        <color theme="1"/>
        <rFont val="Times New Roman"/>
        <family val="1"/>
      </rPr>
      <t>Thiên đường của các loài động vật hoang dã</t>
    </r>
  </si>
  <si>
    <r>
      <t xml:space="preserve">Nói và nghe: </t>
    </r>
    <r>
      <rPr>
        <sz val="13"/>
        <color theme="1"/>
        <rFont val="Times New Roman"/>
        <family val="1"/>
      </rPr>
      <t>Trao đổi ý kiến với người thân Trồng và chăm sóc cây cối, vật nuôi</t>
    </r>
  </si>
  <si>
    <r>
      <t xml:space="preserve">Viết: </t>
    </r>
    <r>
      <rPr>
        <sz val="13"/>
        <color theme="1"/>
        <rFont val="Times New Roman"/>
        <family val="1"/>
      </rPr>
      <t>Viết đoạn kết bài cho bài văn tả người</t>
    </r>
  </si>
  <si>
    <r>
      <t xml:space="preserve">Đọc: </t>
    </r>
    <r>
      <rPr>
        <sz val="13"/>
        <color theme="1"/>
        <rFont val="Times New Roman"/>
        <family val="1"/>
      </rPr>
      <t>Lộc vừng mùa xuân</t>
    </r>
  </si>
  <si>
    <r>
      <t xml:space="preserve">Đọc mở rộng : </t>
    </r>
    <r>
      <rPr>
        <sz val="13"/>
        <color theme="1"/>
        <rFont val="Times New Roman"/>
        <family val="1"/>
      </rPr>
      <t>Sinh hoạt câu lạc bộ đọc sách. Chủ điểm Giữ mãi màu xanh</t>
    </r>
  </si>
  <si>
    <r>
      <t xml:space="preserve">Viết: </t>
    </r>
    <r>
      <rPr>
        <sz val="13"/>
        <color theme="1"/>
        <rFont val="Times New Roman"/>
        <family val="1"/>
      </rPr>
      <t>Viết bài văn tả người (Bài viết số 1)</t>
    </r>
  </si>
  <si>
    <r>
      <t xml:space="preserve">Đọc: </t>
    </r>
    <r>
      <rPr>
        <sz val="13"/>
        <color theme="1"/>
        <rFont val="Times New Roman"/>
        <family val="1"/>
      </rPr>
      <t>Dưới những tán xanh</t>
    </r>
  </si>
  <si>
    <r>
      <t xml:space="preserve">LTVC: </t>
    </r>
    <r>
      <rPr>
        <sz val="13"/>
        <color theme="1"/>
        <rFont val="Times New Roman"/>
        <family val="1"/>
      </rPr>
      <t>Mở rộng vốn từ Môi trường</t>
    </r>
  </si>
  <si>
    <r>
      <t xml:space="preserve">Viết: </t>
    </r>
    <r>
      <rPr>
        <sz val="13"/>
        <color theme="1"/>
        <rFont val="Times New Roman"/>
        <family val="1"/>
      </rPr>
      <t>Luyện tập quan sát, tìm ý cho bài văn tả người</t>
    </r>
  </si>
  <si>
    <r>
      <t xml:space="preserve">Đọc: </t>
    </r>
    <r>
      <rPr>
        <sz val="13"/>
        <color theme="1"/>
        <rFont val="Times New Roman"/>
        <family val="1"/>
      </rPr>
      <t>Sự tích con Rồng cháu Tiên</t>
    </r>
    <r>
      <rPr>
        <sz val="13"/>
        <color rgb="FFFF0000"/>
        <rFont val="Times New Roman"/>
        <family val="1"/>
      </rPr>
      <t xml:space="preserve"> (tiết 1)</t>
    </r>
  </si>
  <si>
    <r>
      <t>Đọc:</t>
    </r>
    <r>
      <rPr>
        <i/>
        <sz val="13"/>
        <color theme="1"/>
        <rFont val="Times New Roman"/>
        <family val="1"/>
      </rPr>
      <t xml:space="preserve"> </t>
    </r>
    <r>
      <rPr>
        <sz val="13"/>
        <color theme="1"/>
        <rFont val="Times New Roman"/>
        <family val="1"/>
      </rPr>
      <t>Sự tích con Rồng cháu Tiên</t>
    </r>
    <r>
      <rPr>
        <sz val="13"/>
        <color rgb="FFFF0000"/>
        <rFont val="Times New Roman"/>
        <family val="1"/>
      </rPr>
      <t xml:space="preserve"> (tiết 2)</t>
    </r>
  </si>
  <si>
    <r>
      <t xml:space="preserve">LTVC: </t>
    </r>
    <r>
      <rPr>
        <sz val="13"/>
        <color theme="1"/>
        <rFont val="Times New Roman"/>
        <family val="1"/>
      </rPr>
      <t>Luyện tập về câu ghép</t>
    </r>
  </si>
  <si>
    <r>
      <t xml:space="preserve">Viết: </t>
    </r>
    <r>
      <rPr>
        <sz val="13"/>
        <color theme="1"/>
        <rFont val="Times New Roman"/>
        <family val="1"/>
      </rPr>
      <t>Luyện tập tìm ý, lập dàn ý cho bài văn tả người</t>
    </r>
  </si>
  <si>
    <r>
      <t xml:space="preserve">Đọc: </t>
    </r>
    <r>
      <rPr>
        <sz val="13"/>
        <color theme="1"/>
        <rFont val="Times New Roman"/>
        <family val="1"/>
      </rPr>
      <t>Những con mắt của biển</t>
    </r>
  </si>
  <si>
    <r>
      <t xml:space="preserve">Nói và nghe: </t>
    </r>
    <r>
      <rPr>
        <sz val="13"/>
        <color theme="1"/>
        <rFont val="Times New Roman"/>
        <family val="1"/>
      </rPr>
      <t>Giới thiệu về một nét đẹp truyền thống</t>
    </r>
  </si>
  <si>
    <r>
      <t xml:space="preserve">Viết: </t>
    </r>
    <r>
      <rPr>
        <sz val="13"/>
        <color theme="1"/>
        <rFont val="Times New Roman"/>
        <family val="1"/>
      </rPr>
      <t>Trả bài văn tả người (Bài viết số 1)</t>
    </r>
  </si>
  <si>
    <r>
      <t xml:space="preserve">Đọc: </t>
    </r>
    <r>
      <rPr>
        <sz val="13"/>
        <color theme="1"/>
        <rFont val="Times New Roman"/>
        <family val="1"/>
      </rPr>
      <t>Ngàn lời sử xanh</t>
    </r>
  </si>
  <si>
    <r>
      <t xml:space="preserve">Đọc mở rộng : </t>
    </r>
    <r>
      <rPr>
        <sz val="13"/>
        <color theme="1"/>
        <rFont val="Times New Roman"/>
        <family val="1"/>
      </rPr>
      <t>Sinh hoạt câu lạc bộ đọc sách. Chủ điểm Đất nước ngàn năm</t>
    </r>
  </si>
  <si>
    <r>
      <t xml:space="preserve">LTVC: </t>
    </r>
    <r>
      <rPr>
        <sz val="13"/>
        <color theme="1"/>
        <rFont val="Times New Roman"/>
        <family val="1"/>
      </rPr>
      <t>Luyện tập về câu đơn và câu ghép</t>
    </r>
  </si>
  <si>
    <r>
      <t xml:space="preserve">Viết: </t>
    </r>
    <r>
      <rPr>
        <sz val="13"/>
        <color theme="1"/>
        <rFont val="Times New Roman"/>
        <family val="1"/>
      </rPr>
      <t>Luyện tập viết đoạn văn cho bài văn tả người</t>
    </r>
  </si>
  <si>
    <r>
      <t xml:space="preserve">Đọc: </t>
    </r>
    <r>
      <rPr>
        <sz val="13"/>
        <color theme="1"/>
        <rFont val="Times New Roman"/>
        <family val="1"/>
      </rPr>
      <t>Vịnh Hạ Long</t>
    </r>
  </si>
  <si>
    <r>
      <t xml:space="preserve">LTVC: </t>
    </r>
    <r>
      <rPr>
        <sz val="13"/>
        <color theme="1"/>
        <rFont val="Times New Roman"/>
        <family val="1"/>
      </rPr>
      <t>Biện pháp điệp từ, điệp ngữ</t>
    </r>
  </si>
  <si>
    <r>
      <t xml:space="preserve">Viết: </t>
    </r>
    <r>
      <rPr>
        <sz val="13"/>
        <color theme="1"/>
        <rFont val="Times New Roman"/>
        <family val="1"/>
      </rPr>
      <t>Viết bài văn tả người (Bài viết số 2)</t>
    </r>
  </si>
  <si>
    <r>
      <t xml:space="preserve">Đọc: </t>
    </r>
    <r>
      <rPr>
        <sz val="13"/>
        <color theme="1"/>
        <rFont val="Times New Roman"/>
        <family val="1"/>
      </rPr>
      <t>Ông Trạng Nồi</t>
    </r>
    <r>
      <rPr>
        <sz val="13"/>
        <color rgb="FFFF0000"/>
        <rFont val="Times New Roman"/>
        <family val="1"/>
      </rPr>
      <t xml:space="preserve"> (tiết 1)</t>
    </r>
  </si>
  <si>
    <r>
      <t xml:space="preserve">Đọc: </t>
    </r>
    <r>
      <rPr>
        <sz val="13"/>
        <color theme="1"/>
        <rFont val="Times New Roman"/>
        <family val="1"/>
      </rPr>
      <t>Ông Trạng Nồi</t>
    </r>
    <r>
      <rPr>
        <sz val="13"/>
        <color rgb="FFFF0000"/>
        <rFont val="Times New Roman"/>
        <family val="1"/>
      </rPr>
      <t xml:space="preserve"> (tiết 2)</t>
    </r>
  </si>
  <si>
    <r>
      <t xml:space="preserve">LTVC: </t>
    </r>
    <r>
      <rPr>
        <sz val="13"/>
        <color theme="1"/>
        <rFont val="Times New Roman"/>
        <family val="1"/>
      </rPr>
      <t>Luyện tập về biện pháp điệp từ, điệp ngữ</t>
    </r>
  </si>
  <si>
    <r>
      <t xml:space="preserve">Viết: </t>
    </r>
    <r>
      <rPr>
        <sz val="13"/>
        <color theme="1"/>
        <rFont val="Times New Roman"/>
        <family val="1"/>
      </rPr>
      <t>Đoạn văn thể hiện tình cảm, cảm xúc trước một sự việc</t>
    </r>
  </si>
  <si>
    <r>
      <t xml:space="preserve">Đọc: </t>
    </r>
    <r>
      <rPr>
        <sz val="13"/>
        <color theme="1"/>
        <rFont val="Times New Roman"/>
        <family val="1"/>
      </rPr>
      <t>Một bản hùng ca</t>
    </r>
  </si>
  <si>
    <r>
      <t xml:space="preserve">Nói và nghe: </t>
    </r>
    <r>
      <rPr>
        <sz val="13"/>
        <color theme="1"/>
        <rFont val="Times New Roman"/>
        <family val="1"/>
      </rPr>
      <t>Giới thiệu về một di tích hoặc danh lam thắng cảnh</t>
    </r>
  </si>
  <si>
    <r>
      <t xml:space="preserve">Viết: </t>
    </r>
    <r>
      <rPr>
        <sz val="13"/>
        <color theme="1"/>
        <rFont val="Times New Roman"/>
        <family val="1"/>
      </rPr>
      <t>Tìm ý cho đoạn văn thể hiện tình cảm, cảm xúc trước một sự việc</t>
    </r>
  </si>
  <si>
    <r>
      <t xml:space="preserve">Đọc: </t>
    </r>
    <r>
      <rPr>
        <sz val="13"/>
        <color theme="1"/>
        <rFont val="Times New Roman"/>
        <family val="1"/>
      </rPr>
      <t>Việt Nam</t>
    </r>
  </si>
  <si>
    <r>
      <t xml:space="preserve">Đọc mở rộng : </t>
    </r>
    <r>
      <rPr>
        <sz val="13"/>
        <color theme="1"/>
        <rFont val="Times New Roman"/>
        <family val="1"/>
      </rPr>
      <t xml:space="preserve">Sinh hoạt câu lạc bộ đọc sách. Chủ điểm Đất nước ngàn năm </t>
    </r>
  </si>
  <si>
    <r>
      <t xml:space="preserve">LTVC: </t>
    </r>
    <r>
      <rPr>
        <sz val="13"/>
        <color theme="1"/>
        <rFont val="Times New Roman"/>
        <family val="1"/>
      </rPr>
      <t>Dấu gạch ngang</t>
    </r>
  </si>
  <si>
    <r>
      <t xml:space="preserve">Viết: </t>
    </r>
    <r>
      <rPr>
        <sz val="13"/>
        <color theme="1"/>
        <rFont val="Times New Roman"/>
        <family val="1"/>
      </rPr>
      <t>Trả bài văn tả người (Bài viết số 2)</t>
    </r>
  </si>
  <si>
    <r>
      <t xml:space="preserve">Đọc: </t>
    </r>
    <r>
      <rPr>
        <sz val="13"/>
        <color theme="1"/>
        <rFont val="Times New Roman"/>
        <family val="1"/>
      </rPr>
      <t>Tranh làng Hồ</t>
    </r>
  </si>
  <si>
    <r>
      <t xml:space="preserve">LTVC: </t>
    </r>
    <r>
      <rPr>
        <sz val="13"/>
        <color theme="1"/>
        <rFont val="Times New Roman"/>
        <family val="1"/>
      </rPr>
      <t>Mở rộng vốn từ Đất nước</t>
    </r>
  </si>
  <si>
    <r>
      <t xml:space="preserve">Viết: </t>
    </r>
    <r>
      <rPr>
        <sz val="13"/>
        <color theme="1"/>
        <rFont val="Times New Roman"/>
        <family val="1"/>
      </rPr>
      <t>Viết đoạn văn thể hiện tình cảm, cảm xúc trước một sự việc</t>
    </r>
  </si>
  <si>
    <r>
      <t xml:space="preserve">Tiết 1: </t>
    </r>
    <r>
      <rPr>
        <sz val="13"/>
        <color theme="1"/>
        <rFont val="Times New Roman"/>
        <family val="1"/>
      </rPr>
      <t>Ôn luyện đọc thành tiếng và trả lời câu hỏi: Tháng Năm</t>
    </r>
  </si>
  <si>
    <r>
      <t xml:space="preserve">Tiết 2: </t>
    </r>
    <r>
      <rPr>
        <sz val="13"/>
        <color theme="1"/>
        <rFont val="Times New Roman"/>
        <family val="1"/>
      </rPr>
      <t>Ôn luyện về câu đơn và câu ghép</t>
    </r>
  </si>
  <si>
    <r>
      <t xml:space="preserve">Tiết 3: </t>
    </r>
    <r>
      <rPr>
        <sz val="13"/>
        <color theme="1"/>
        <rFont val="Times New Roman"/>
        <family val="1"/>
      </rPr>
      <t>Ôn luyện về điệp từ, điệp ngữ và dấu gạch ngang</t>
    </r>
  </si>
  <si>
    <r>
      <t xml:space="preserve">Tiết 4: </t>
    </r>
    <r>
      <rPr>
        <sz val="13"/>
        <color theme="1"/>
        <rFont val="Times New Roman"/>
        <family val="1"/>
      </rPr>
      <t>Ôn luyện viết bài văn: Viết bài văn tả một thầy giáo hoặc cô giáo mà em yêu quý</t>
    </r>
  </si>
  <si>
    <r>
      <t xml:space="preserve">Tiết 5: </t>
    </r>
    <r>
      <rPr>
        <sz val="13"/>
        <color theme="1"/>
        <rFont val="Times New Roman"/>
        <family val="1"/>
      </rPr>
      <t>Ôn luyện viết đoạn văn: Viết đoạn văn bày tỏ tình cảm, cảm xúc về một ngày hội được tổ chức ở trường em</t>
    </r>
  </si>
  <si>
    <r>
      <t>Đánh giá giữa học kì II</t>
    </r>
    <r>
      <rPr>
        <sz val="13"/>
        <color theme="1"/>
        <rFont val="Times New Roman"/>
        <family val="1"/>
      </rPr>
      <t>: Đọc: Đọc hiểu văn bản Sự tích cây chuối</t>
    </r>
  </si>
  <si>
    <r>
      <t>Đánh giá giữa học kì II</t>
    </r>
    <r>
      <rPr>
        <sz val="13"/>
        <color rgb="FF333399"/>
        <rFont val="Times New Roman"/>
        <family val="1"/>
      </rPr>
      <t xml:space="preserve">: </t>
    </r>
    <r>
      <rPr>
        <sz val="13"/>
        <color theme="1"/>
        <rFont val="Times New Roman"/>
        <family val="1"/>
      </rPr>
      <t>Viết: – Viết bài văn tả một em bé đang tuổi tập nói, tập đi. - – Viết bài văn tả một người làm việc ở trường mà em quý mến</t>
    </r>
  </si>
  <si>
    <r>
      <t xml:space="preserve">Đọc: </t>
    </r>
    <r>
      <rPr>
        <sz val="13"/>
        <color theme="1"/>
        <rFont val="Times New Roman"/>
        <family val="1"/>
      </rPr>
      <t>Vì đại dương trong xanh</t>
    </r>
    <r>
      <rPr>
        <sz val="13"/>
        <color rgb="FFFF0000"/>
        <rFont val="Times New Roman"/>
        <family val="1"/>
      </rPr>
      <t xml:space="preserve"> (tiết 1)</t>
    </r>
  </si>
  <si>
    <r>
      <t xml:space="preserve">Đọc: </t>
    </r>
    <r>
      <rPr>
        <sz val="13"/>
        <color theme="1"/>
        <rFont val="Times New Roman"/>
        <family val="1"/>
      </rPr>
      <t>Vì đại dương trong xanh</t>
    </r>
    <r>
      <rPr>
        <sz val="13"/>
        <color rgb="FFFF0000"/>
        <rFont val="Times New Roman"/>
        <family val="1"/>
      </rPr>
      <t xml:space="preserve"> (tiết 2)</t>
    </r>
  </si>
  <si>
    <r>
      <t xml:space="preserve">LTVC: </t>
    </r>
    <r>
      <rPr>
        <sz val="13"/>
        <color theme="1"/>
        <rFont val="Times New Roman"/>
        <family val="1"/>
      </rPr>
      <t>Luyện tập về dấu gạch ngang</t>
    </r>
  </si>
  <si>
    <r>
      <t xml:space="preserve">Viết: </t>
    </r>
    <r>
      <rPr>
        <sz val="13"/>
        <color theme="1"/>
        <rFont val="Times New Roman"/>
        <family val="1"/>
      </rPr>
      <t>Đoạn văn thể hiện tình cảm, cảm xúc về một câu chuyện</t>
    </r>
  </si>
  <si>
    <r>
      <t xml:space="preserve">Đọc: </t>
    </r>
    <r>
      <rPr>
        <sz val="13"/>
        <color theme="1"/>
        <rFont val="Times New Roman"/>
        <family val="1"/>
      </rPr>
      <t>Thành phố Vì hoà bình</t>
    </r>
  </si>
  <si>
    <r>
      <t xml:space="preserve">Nói và nghe: </t>
    </r>
    <r>
      <rPr>
        <sz val="13"/>
        <color theme="1"/>
        <rFont val="Times New Roman"/>
        <family val="1"/>
      </rPr>
      <t>Nói về cuộc sống thanh bình</t>
    </r>
  </si>
  <si>
    <r>
      <t xml:space="preserve">Viết: </t>
    </r>
    <r>
      <rPr>
        <sz val="13"/>
        <color theme="1"/>
        <rFont val="Times New Roman"/>
        <family val="1"/>
      </rPr>
      <t>Tìm ý cho đoạn văn thể hiện tình cảm, cảm xúc về một câu chuyện</t>
    </r>
  </si>
  <si>
    <r>
      <t xml:space="preserve">Đọc: </t>
    </r>
    <r>
      <rPr>
        <sz val="13"/>
        <color theme="1"/>
        <rFont val="Times New Roman"/>
        <family val="1"/>
      </rPr>
      <t>Bài ca Trái Đất</t>
    </r>
  </si>
  <si>
    <r>
      <t xml:space="preserve">Đọc mở rộng : </t>
    </r>
    <r>
      <rPr>
        <sz val="13"/>
        <color theme="1"/>
        <rFont val="Times New Roman"/>
        <family val="1"/>
      </rPr>
      <t>Sinh hoạt câu lạc bộ đọc sách. Chủ điểm Khúc ca hoà bình</t>
    </r>
  </si>
  <si>
    <r>
      <t xml:space="preserve">LTVC: </t>
    </r>
    <r>
      <rPr>
        <sz val="13"/>
        <color theme="1"/>
        <rFont val="Times New Roman"/>
        <family val="1"/>
      </rPr>
      <t>Liên kết các câu trong đoạn văn bằng cách lặp từ ngữ</t>
    </r>
  </si>
  <si>
    <r>
      <t xml:space="preserve">Viết: </t>
    </r>
    <r>
      <rPr>
        <sz val="13"/>
        <color theme="1"/>
        <rFont val="Times New Roman"/>
        <family val="1"/>
      </rPr>
      <t>Viết đoạn văn thể hiện tình cảm, cảm xúc về một câu chuyện</t>
    </r>
  </si>
  <si>
    <r>
      <t xml:space="preserve">Đọc: </t>
    </r>
    <r>
      <rPr>
        <sz val="13"/>
        <color theme="1"/>
        <rFont val="Times New Roman"/>
        <family val="1"/>
      </rPr>
      <t>Miền đất xanh</t>
    </r>
  </si>
  <si>
    <r>
      <t xml:space="preserve">LTVC: </t>
    </r>
    <r>
      <rPr>
        <sz val="13"/>
        <color theme="1"/>
        <rFont val="Times New Roman"/>
        <family val="1"/>
      </rPr>
      <t>Liên kết các câu trong đoạn văn bằng cách thay thế từ ngữ</t>
    </r>
  </si>
  <si>
    <r>
      <t xml:space="preserve">Viết: </t>
    </r>
    <r>
      <rPr>
        <sz val="13"/>
        <color theme="1"/>
        <rFont val="Times New Roman"/>
        <family val="1"/>
      </rPr>
      <t>Đoạn văn thể hiện tình cảm, cảm xúc về một bài thơ</t>
    </r>
  </si>
  <si>
    <r>
      <t xml:space="preserve">Đọc: </t>
    </r>
    <r>
      <rPr>
        <sz val="13"/>
        <color theme="1"/>
        <rFont val="Times New Roman"/>
        <family val="1"/>
      </rPr>
      <t>Những con hạc giấy</t>
    </r>
    <r>
      <rPr>
        <sz val="13"/>
        <color rgb="FFFF0000"/>
        <rFont val="Times New Roman"/>
        <family val="1"/>
      </rPr>
      <t xml:space="preserve"> (tiết 1)</t>
    </r>
  </si>
  <si>
    <r>
      <t xml:space="preserve">Đọc: </t>
    </r>
    <r>
      <rPr>
        <sz val="13"/>
        <color theme="1"/>
        <rFont val="Times New Roman"/>
        <family val="1"/>
      </rPr>
      <t>Những con hạc giấy</t>
    </r>
    <r>
      <rPr>
        <sz val="13"/>
        <color rgb="FFFF0000"/>
        <rFont val="Times New Roman"/>
        <family val="1"/>
      </rPr>
      <t xml:space="preserve"> (tiết 2)</t>
    </r>
  </si>
  <si>
    <r>
      <t xml:space="preserve">LTVC: </t>
    </r>
    <r>
      <rPr>
        <sz val="13"/>
        <color theme="1"/>
        <rFont val="Times New Roman"/>
        <family val="1"/>
      </rPr>
      <t>Liên kết các câu trong đoạn văn bằng cách dùng từ ngữ nối</t>
    </r>
  </si>
  <si>
    <r>
      <t xml:space="preserve">Viết: </t>
    </r>
    <r>
      <rPr>
        <sz val="13"/>
        <color theme="1"/>
        <rFont val="Times New Roman"/>
        <family val="1"/>
      </rPr>
      <t>Tìm ý cho đoạn văn thể hiện tình cảm, cảm xúc về một bài thơ</t>
    </r>
  </si>
  <si>
    <r>
      <t xml:space="preserve">Đọc: </t>
    </r>
    <r>
      <rPr>
        <sz val="13"/>
        <color theme="1"/>
        <rFont val="Times New Roman"/>
        <family val="1"/>
      </rPr>
      <t>Lễ hội đèn lồng nổi</t>
    </r>
  </si>
  <si>
    <r>
      <t xml:space="preserve">Nói và nghe: </t>
    </r>
    <r>
      <rPr>
        <sz val="13"/>
        <color theme="1"/>
        <rFont val="Times New Roman"/>
        <family val="1"/>
      </rPr>
      <t>Thảo luận theo chủ đề Bạn bè mến thương</t>
    </r>
  </si>
  <si>
    <r>
      <t xml:space="preserve">Viết: </t>
    </r>
    <r>
      <rPr>
        <sz val="13"/>
        <color theme="1"/>
        <rFont val="Times New Roman"/>
        <family val="1"/>
      </rPr>
      <t>Viết đoạn văn thể hiện tình cảm, cảm xúc về một bài thơ</t>
    </r>
  </si>
  <si>
    <r>
      <t xml:space="preserve">Đọc: </t>
    </r>
    <r>
      <rPr>
        <sz val="13"/>
        <color theme="1"/>
        <rFont val="Times New Roman"/>
        <family val="1"/>
      </rPr>
      <t>Theo chân Bác</t>
    </r>
  </si>
  <si>
    <r>
      <t xml:space="preserve">LTVC: </t>
    </r>
    <r>
      <rPr>
        <sz val="13"/>
        <color theme="1"/>
        <rFont val="Times New Roman"/>
        <family val="1"/>
      </rPr>
      <t>Luyện tập về liên kết câu trong đoạn văn</t>
    </r>
  </si>
  <si>
    <r>
      <t xml:space="preserve">Viết: </t>
    </r>
    <r>
      <rPr>
        <sz val="13"/>
        <color theme="1"/>
        <rFont val="Times New Roman"/>
        <family val="1"/>
      </rPr>
      <t>Đoạn văn giới thiệu về nhân vật trong một cuốn sách đã đọc</t>
    </r>
  </si>
  <si>
    <r>
      <t xml:space="preserve">Đọc: </t>
    </r>
    <r>
      <rPr>
        <sz val="13"/>
        <color theme="1"/>
        <rFont val="Times New Roman"/>
        <family val="1"/>
      </rPr>
      <t>Sự sụp đổ của chế độ a-pác-thai</t>
    </r>
  </si>
  <si>
    <r>
      <t xml:space="preserve">LTVC: </t>
    </r>
    <r>
      <rPr>
        <sz val="13"/>
        <color theme="1"/>
        <rFont val="Times New Roman"/>
        <family val="1"/>
      </rPr>
      <t>Mở rộng vốn từ Hoà bình</t>
    </r>
  </si>
  <si>
    <r>
      <t xml:space="preserve">Viết: </t>
    </r>
    <r>
      <rPr>
        <sz val="13"/>
        <color theme="1"/>
        <rFont val="Times New Roman"/>
        <family val="1"/>
      </rPr>
      <t>Tìm ý cho đoạn văn giới thiệu về nhân vật trong một cuốn sách đã đọc</t>
    </r>
  </si>
  <si>
    <r>
      <t xml:space="preserve">Đọc: </t>
    </r>
    <r>
      <rPr>
        <sz val="13"/>
        <color theme="1"/>
        <rFont val="Times New Roman"/>
        <family val="1"/>
      </rPr>
      <t>Lời hứa</t>
    </r>
    <r>
      <rPr>
        <sz val="13"/>
        <color rgb="FFFF0000"/>
        <rFont val="Times New Roman"/>
        <family val="1"/>
      </rPr>
      <t xml:space="preserve"> (tiết 1)</t>
    </r>
  </si>
  <si>
    <r>
      <t xml:space="preserve">Đọc: </t>
    </r>
    <r>
      <rPr>
        <sz val="13"/>
        <color theme="1"/>
        <rFont val="Times New Roman"/>
        <family val="1"/>
      </rPr>
      <t>Lời hứa</t>
    </r>
    <r>
      <rPr>
        <sz val="13"/>
        <color rgb="FFFF0000"/>
        <rFont val="Times New Roman"/>
        <family val="1"/>
      </rPr>
      <t xml:space="preserve"> (tiết 2)</t>
    </r>
  </si>
  <si>
    <r>
      <t xml:space="preserve">LTVC: </t>
    </r>
    <r>
      <rPr>
        <sz val="13"/>
        <color theme="1"/>
        <rFont val="Times New Roman"/>
        <family val="1"/>
      </rPr>
      <t>Viết tên người, tên địa lí nước ngoài</t>
    </r>
  </si>
  <si>
    <r>
      <t xml:space="preserve">Viết: </t>
    </r>
    <r>
      <rPr>
        <sz val="13"/>
        <color theme="1"/>
        <rFont val="Times New Roman"/>
        <family val="1"/>
      </rPr>
      <t>Viết đoạn văn giới thiệu về nhân vật trong một cuốn sách đã đọc</t>
    </r>
  </si>
  <si>
    <r>
      <t xml:space="preserve">Đọc: </t>
    </r>
    <r>
      <rPr>
        <sz val="13"/>
        <color theme="1"/>
        <rFont val="Times New Roman"/>
        <family val="1"/>
      </rPr>
      <t>Chiền chiện bay lên</t>
    </r>
  </si>
  <si>
    <r>
      <t xml:space="preserve">Nói và nghe: </t>
    </r>
    <r>
      <rPr>
        <sz val="13"/>
        <color theme="1"/>
        <rFont val="Times New Roman"/>
        <family val="1"/>
      </rPr>
      <t>Giới thiệu một địa điểm vui chơi</t>
    </r>
  </si>
  <si>
    <r>
      <t xml:space="preserve">Viết: </t>
    </r>
    <r>
      <rPr>
        <sz val="13"/>
        <color theme="1"/>
        <rFont val="Times New Roman"/>
        <family val="1"/>
      </rPr>
      <t>Đoạn văn nêu lí do tán thành hoặc phản đối một hiện tượng, sự việc</t>
    </r>
  </si>
  <si>
    <r>
      <t xml:space="preserve">Đọc: </t>
    </r>
    <r>
      <rPr>
        <sz val="13"/>
        <color theme="1"/>
        <rFont val="Times New Roman"/>
        <family val="1"/>
      </rPr>
      <t>Thơ viết cho ngày mai</t>
    </r>
  </si>
  <si>
    <r>
      <t xml:space="preserve">Đọc mở rộng : </t>
    </r>
    <r>
      <rPr>
        <sz val="13"/>
        <color theme="1"/>
        <rFont val="Times New Roman"/>
        <family val="1"/>
      </rPr>
      <t>Sinh hoạt câu lạc bộ đọc sách. Chủ điểm Chân trời rộng mở</t>
    </r>
  </si>
  <si>
    <r>
      <t xml:space="preserve">LTVC: </t>
    </r>
    <r>
      <rPr>
        <sz val="13"/>
        <color theme="1"/>
        <rFont val="Times New Roman"/>
        <family val="1"/>
      </rPr>
      <t>Luyện tập viết tên người, tên địa lí nước ngoài</t>
    </r>
  </si>
  <si>
    <r>
      <t xml:space="preserve">Viết: </t>
    </r>
    <r>
      <rPr>
        <sz val="13"/>
        <color theme="1"/>
        <rFont val="Times New Roman"/>
        <family val="1"/>
      </rPr>
      <t>Tìm ý cho đoạn văn nêu lí do tán thành hoặc phản đối một hiện tượng, sự việc</t>
    </r>
  </si>
  <si>
    <r>
      <t xml:space="preserve">Đọc: </t>
    </r>
    <r>
      <rPr>
        <sz val="13"/>
        <color theme="1"/>
        <rFont val="Times New Roman"/>
        <family val="1"/>
      </rPr>
      <t>Bài ca về mặt trời</t>
    </r>
  </si>
  <si>
    <r>
      <t xml:space="preserve">Viết: </t>
    </r>
    <r>
      <rPr>
        <sz val="13"/>
        <color theme="1"/>
        <rFont val="Times New Roman"/>
        <family val="1"/>
      </rPr>
      <t>Viết đoạn văn nêu lí do tán thành hoặc phản đối một hiện tượng, sự việc (Bài viết số 2)</t>
    </r>
  </si>
  <si>
    <r>
      <t xml:space="preserve">Đọc: </t>
    </r>
    <r>
      <rPr>
        <sz val="13"/>
        <color theme="1"/>
        <rFont val="Times New Roman"/>
        <family val="1"/>
      </rPr>
      <t>Bên ngoài Trái Đất</t>
    </r>
    <r>
      <rPr>
        <sz val="13"/>
        <color rgb="FFFF0000"/>
        <rFont val="Times New Roman"/>
        <family val="1"/>
      </rPr>
      <t xml:space="preserve"> (tiết 1)</t>
    </r>
  </si>
  <si>
    <r>
      <t xml:space="preserve">Đọc: </t>
    </r>
    <r>
      <rPr>
        <sz val="13"/>
        <color theme="1"/>
        <rFont val="Times New Roman"/>
        <family val="1"/>
      </rPr>
      <t>Bên ngoài Trái Đất</t>
    </r>
    <r>
      <rPr>
        <sz val="13"/>
        <color rgb="FFFF0000"/>
        <rFont val="Times New Roman"/>
        <family val="1"/>
      </rPr>
      <t xml:space="preserve"> (tiết 2)</t>
    </r>
  </si>
  <si>
    <r>
      <t xml:space="preserve">LTVC: </t>
    </r>
    <r>
      <rPr>
        <sz val="13"/>
        <color theme="1"/>
        <rFont val="Times New Roman"/>
        <family val="1"/>
      </rPr>
      <t>Mở rộng vốn từ Khám phá</t>
    </r>
  </si>
  <si>
    <r>
      <t xml:space="preserve">Viết: </t>
    </r>
    <r>
      <rPr>
        <sz val="13"/>
        <color theme="1"/>
        <rFont val="Times New Roman"/>
        <family val="1"/>
      </rPr>
      <t>Luyện tập tìm ý cho đoạn văn nêu lí do tán thành hoặc phản đối một hiện tượng, sự việc</t>
    </r>
  </si>
  <si>
    <r>
      <t xml:space="preserve">Đọc: </t>
    </r>
    <r>
      <rPr>
        <sz val="13"/>
        <color theme="1"/>
        <rFont val="Times New Roman"/>
        <family val="1"/>
      </rPr>
      <t>Vào hạ</t>
    </r>
  </si>
  <si>
    <r>
      <t xml:space="preserve">Nói và nghe: </t>
    </r>
    <r>
      <rPr>
        <sz val="13"/>
        <color theme="1"/>
        <rFont val="Times New Roman"/>
        <family val="1"/>
      </rPr>
      <t>Chia sẻ theo chủ đề Điều em muốn nói</t>
    </r>
  </si>
  <si>
    <r>
      <t xml:space="preserve">Tiết 1: </t>
    </r>
    <r>
      <rPr>
        <sz val="13"/>
        <color theme="1"/>
        <rFont val="Times New Roman"/>
        <family val="1"/>
      </rPr>
      <t>Ôn luyện đọc thành tiếng và trả lời câu hỏi: Tạm biệt lớp Năm</t>
    </r>
  </si>
  <si>
    <r>
      <t xml:space="preserve">Tiết 2: </t>
    </r>
    <r>
      <rPr>
        <sz val="13"/>
        <color theme="1"/>
        <rFont val="Times New Roman"/>
        <family val="1"/>
      </rPr>
      <t>Ôn luyện về từ vựng và điệp từ, điệp ngữ</t>
    </r>
  </si>
  <si>
    <r>
      <t xml:space="preserve">Tiết 3: </t>
    </r>
    <r>
      <rPr>
        <sz val="13"/>
        <color theme="1"/>
        <rFont val="Times New Roman"/>
        <family val="1"/>
      </rPr>
      <t>Ôn luyện về câu đơn và câu ghép, cách liên kết các câu trong đoạn văn và cách nối các vế trong câu ghép</t>
    </r>
  </si>
  <si>
    <r>
      <t xml:space="preserve">Tiết 4: </t>
    </r>
    <r>
      <rPr>
        <sz val="13"/>
        <color theme="1"/>
        <rFont val="Times New Roman"/>
        <family val="1"/>
      </rPr>
      <t>Ôn luyện viết bài văn: Viết bài văn tả một người làm việc ở trường mà em quý mến</t>
    </r>
  </si>
  <si>
    <r>
      <t xml:space="preserve">Tiết 5: </t>
    </r>
    <r>
      <rPr>
        <sz val="13"/>
        <color theme="1"/>
        <rFont val="Times New Roman"/>
        <family val="1"/>
      </rPr>
      <t>Ôn luyện viết đoạn văn: Viết đoạn văn bày tỏ tình cảm, cảm xúc về một câu chuyện mà em đã học trong năm học lớp Năm</t>
    </r>
  </si>
  <si>
    <r>
      <t>Đánh giá cuối học kì II</t>
    </r>
    <r>
      <rPr>
        <sz val="13"/>
        <color theme="1"/>
        <rFont val="Times New Roman"/>
        <family val="1"/>
      </rPr>
      <t>: Đọc:  Đọc hiểu văn bản Vật kỉ niệm của những người bạn.</t>
    </r>
  </si>
  <si>
    <r>
      <t>Đánh giá cuối học kì II</t>
    </r>
    <r>
      <rPr>
        <sz val="13"/>
        <color rgb="FF333399"/>
        <rFont val="Times New Roman"/>
        <family val="1"/>
      </rPr>
      <t xml:space="preserve">: </t>
    </r>
    <r>
      <rPr>
        <sz val="13"/>
        <color theme="1"/>
        <rFont val="Times New Roman"/>
        <family val="1"/>
      </rPr>
      <t>Viết: – Viết đoạn văn nêu lí do tán thành hoặc phản đối một hiện tượng, sự việc thường gặp ở học sinh. – Viết bài văn tả một người bạn đã gắn bó với em trong những năm học ở trường tiểu học</t>
    </r>
  </si>
  <si>
    <t>Người có công với quê hương đất nước (tiết 1)</t>
  </si>
  <si>
    <t>Người có công với quê hương đất nước (tiết 2)</t>
  </si>
  <si>
    <t>Em biết ơn người có công với quê hương đất nước (tiết 1)</t>
  </si>
  <si>
    <t>Em biết ơn người có công với quê hương đất nước (tiết 2)</t>
  </si>
  <si>
    <t>Em biết ơn người có công với quê hương đất nước (tiết 3)</t>
  </si>
  <si>
    <t>Em tôn trọng sự khác biệt của người khác (tiết 1)</t>
  </si>
  <si>
    <t>Em tôn trọng sự khác biệt của người khác (tiết 2)</t>
  </si>
  <si>
    <t>Em tôn trọng sự khác biệt của người khác (tiết 3)</t>
  </si>
  <si>
    <t>Em nhận biết khó khăn trong học tập và cuộc sống (tiết 1)</t>
  </si>
  <si>
    <t>Em nhận biết khó khăn trong học tập và cuộc sống (tiết 2)</t>
  </si>
  <si>
    <t>Em vượt qua khó khăn trong học tập và cuộc sống (tiết 1)</t>
  </si>
  <si>
    <t>Em vượt qua khó khăn trong học tập và cuộc sống (tiết 2)</t>
  </si>
  <si>
    <t>Em vượt qua khó khăn trong học tập và cuộc sống (tiết 3)</t>
  </si>
  <si>
    <t>Em bảo vệ cái đúng, cái tốt (tiết 1)</t>
  </si>
  <si>
    <t>Em bảo vệ cái đúng, cái tốt (tiết 2)</t>
  </si>
  <si>
    <t>Em bảo vệ cái đúng, cái tốt (tiết 3)</t>
  </si>
  <si>
    <t>Ôn tập tổng hợp HKI</t>
  </si>
  <si>
    <t>Môi trường sống quanh em (tiết 1)</t>
  </si>
  <si>
    <t>Môi trường sống quanh em (tiết 2)</t>
  </si>
  <si>
    <t>Em bảo vệ môi trường (tiết 1)</t>
  </si>
  <si>
    <t>Em bảo vệ môi trường (tiết 2)</t>
  </si>
  <si>
    <t>Em lập kế hoạch cá nhân (tiết 1)</t>
  </si>
  <si>
    <t>Em lập kế hoạch cá nhân (tiết 2)</t>
  </si>
  <si>
    <t>Em lập kế hoạch cá nhân (tiết 3)</t>
  </si>
  <si>
    <t>Em nhận diện biểu hiện xâm hại (tiết 1)</t>
  </si>
  <si>
    <t>Em nhận diện biểu hiện xâm hại (tiết 2)</t>
  </si>
  <si>
    <t>Em nhận diện biểu hiện xâm hại (tiết 3)</t>
  </si>
  <si>
    <t>Em chủ động phòng, tránh xâm hại (tiết 1)</t>
  </si>
  <si>
    <t>Em chủ động phòng, tránh xâm hại (tiết 2)</t>
  </si>
  <si>
    <t>Em chủ động phòng, tránh xâm hại (tiết 3)</t>
  </si>
  <si>
    <t>Em sử dụng tiền hợp lí (tiết 1)</t>
  </si>
  <si>
    <t>Em sử dụng tiền hợp lí (tiết 2)</t>
  </si>
  <si>
    <t>Em sử dụng tiền hợp lí (tiết 3)</t>
  </si>
  <si>
    <t>Ôn tập tổng hợp HKII (tiết 1)</t>
  </si>
  <si>
    <t>Ôn tập tổng hợp HKII (tiết 2)</t>
  </si>
  <si>
    <t>HĐGDCĐ: Nhận diện sự thay đổi của bản thân</t>
  </si>
  <si>
    <t>SHL: Thể hiện một số thói quen và sở thích của em</t>
  </si>
  <si>
    <t>SHDC: Tài năng của chúng em</t>
  </si>
  <si>
    <t>HĐGDCĐ: Khả năng của em</t>
  </si>
  <si>
    <t>SHL: Khả năng của em</t>
  </si>
  <si>
    <t>SHDC: Trung thu của em</t>
  </si>
  <si>
    <t>HĐGDCĐ: Kiểm soát cảm xúc của bản thân</t>
  </si>
  <si>
    <t>SHL: Tham gia chương trình “Ngày hội Trăng Rằm”</t>
  </si>
  <si>
    <t>SHDC: Tham gia giao thông an toàn</t>
  </si>
  <si>
    <t>HĐGDCĐ: Rèn luyện cách kiểm soát cảm xúc của bản thân</t>
  </si>
  <si>
    <t>SHL: Khám phá sự thay đổi của bản thân khi tham gia các hoạt động của Đội TNTP Hồ Chí Minh</t>
  </si>
  <si>
    <t>SHDC: Lòng biết ơn</t>
  </si>
  <si>
    <t>HĐGDCĐ: Thể hiện lòng biết ơn đối với các thành viên trong gia đình</t>
  </si>
  <si>
    <t>SHL: Rèn luyện thái độ, lời nói, việc làm để thể hiện lòng biết ơn</t>
  </si>
  <si>
    <t>SHDC: Trách nhiệm của em trong gia đình</t>
  </si>
  <si>
    <t>HĐGDCĐ: Thực hiện trách nhiệm với các thành viên trong gia đình</t>
  </si>
  <si>
    <t>SHL: Kết quả thực hiện trách nhiệm của em trong gia đình</t>
  </si>
  <si>
    <t>SHDC: Chào mừng ngày Phụ nữ Việt Nam 20–10</t>
  </si>
  <si>
    <t>HĐGDCĐ: Tạo bầu không khí vui vẻ, đầm ấm trong gia đình</t>
  </si>
  <si>
    <t>SHL: Tiểu phẩm “Tạo bầu không khí vui vẻ, đầm ấm trong gia đình”</t>
  </si>
  <si>
    <t>SHDC: Hội vui học tập</t>
  </si>
  <si>
    <t>HĐGDCĐ: Nuôi dưỡng, giữ gìn tình bạn</t>
  </si>
  <si>
    <t>SHL: Nhóm bạn cùng tiến</t>
  </si>
  <si>
    <t>SHDC: Những người bạn của tôi</t>
  </si>
  <si>
    <t>HĐGDCĐ: Giải quyết một số vấn đề nảy sinh trong mối quan hệ với bạn bè</t>
  </si>
  <si>
    <t>SHL: Báo cáo quá trình thực hiện kế hoạch “Nhóm bạn cùng tiến”</t>
  </si>
  <si>
    <t>SHDC: Tiếp nối truyền thống Tôn sư trọng đạo</t>
  </si>
  <si>
    <t>HĐGDCĐ: Nuôi dưỡng, giữ gìn tình thầy trò</t>
  </si>
  <si>
    <t>SHL: Tổ chức tri ân thầy cô giáo</t>
  </si>
  <si>
    <t>SHDC: Tổng kết tháng thực hiện phong trào “Hội vui học tập”</t>
  </si>
  <si>
    <t>HĐGDCĐ: Giải quyết một số vấn đề nảy sinh trong mối quan hệ với thầy cô</t>
  </si>
  <si>
    <t>SHL: Truyền thống trường em</t>
  </si>
  <si>
    <t>SHDC: Hành vi văn hoá trong lễ hội</t>
  </si>
  <si>
    <t>HĐGDCĐ: Tham gia lễ hội truyền thống ở địa phương</t>
  </si>
  <si>
    <t>SHL: Thực hiện một số nội dung đã chuẩn bị để tham gia lễ hội truyền thống ở địa phương</t>
  </si>
  <si>
    <t>SHDC: Ứng xử thân thiện trong cộng đồng</t>
  </si>
  <si>
    <t>HĐGDCĐ: Xây dựng quan hệ thân thiện với những người sống xung quanh</t>
  </si>
  <si>
    <t>SHL: Toạ đàm về xây dựng quan hệ thân thiện với những người sống xung quanh</t>
  </si>
  <si>
    <t>SHDC: Hoạt động vì cộng đồng</t>
  </si>
  <si>
    <t>HĐGDCĐ: Tham gia các hoạt động xã hội vì cộng đồng</t>
  </si>
  <si>
    <t>SHL: Thực hiện hoạt động xã hội, hoạt động lao động công ích ở địa phương</t>
  </si>
  <si>
    <t>SHDC: Chào mừng ngày Quân đội Nhân dân Việt Nam</t>
  </si>
  <si>
    <t>HĐGDCĐ: Đánh giá sự đóng góp và tiến bộ của các thành viên khi tham gia hoạt động xã hội, hoạt động lao động công ích</t>
  </si>
  <si>
    <t>SHL: Tổng kết hoạt động xã hội, hoạt động lao động công ích</t>
  </si>
  <si>
    <t>SHDC: Kinh doanh ở lứa tuổi của em</t>
  </si>
  <si>
    <t>HĐGDCĐ: Kinh nghiệm về các hoạt động liên quan đến kinh doanh</t>
  </si>
  <si>
    <t>SHL: Hoạt động Kế hoạch nhỏ của lớp em</t>
  </si>
  <si>
    <t>SHDC: Phát động Hội chợ Xuân và làm Kế hoạch nhỏ</t>
  </si>
  <si>
    <t>HĐGDCĐ: Kế hoạch kinh doanh tại Hội chợ Xuân</t>
  </si>
  <si>
    <t>SHL: Báo cáo việc chuẩn bị kinh doanh tại Hội chợ Xuân</t>
  </si>
  <si>
    <t>SHDC: Ngày hội kinh doanh</t>
  </si>
  <si>
    <t>HĐGDCĐ: Tổng kết hoạt động kinh doanh</t>
  </si>
  <si>
    <t>SHL: Chuẩn bị quà Tết tặng bạn</t>
  </si>
  <si>
    <t>SHDC: Tết yêu thương</t>
  </si>
  <si>
    <t>HĐGDCĐ: Ghi chép chi tiêu trong gia đình</t>
  </si>
  <si>
    <t>SHL: Bài học khi tập kinh doanh và quản lí chi tiêu</t>
  </si>
  <si>
    <t>SHDC: Hỏi – đáp về nguyên nhân gây hoả hoạn</t>
  </si>
  <si>
    <t>HĐGDCĐ: Nhận biết nguyên nhân gây hoả hoạn</t>
  </si>
  <si>
    <t>SHL: Cảnh báo hậu quả của hoả hoạn</t>
  </si>
  <si>
    <t>SHDC: Toạ đàm “Phòng chống hoả hoạn”</t>
  </si>
  <si>
    <t>HĐGDCĐ: Cách phóng chống hoả hoạn</t>
  </si>
  <si>
    <t>SHL: Tiểu phẩm “Phòng chống hoả hoạn tại nhà”</t>
  </si>
  <si>
    <t>SHDC: Kĩ năng thoát hiểm khi gặp hoả hoạn</t>
  </si>
  <si>
    <t>HĐGDCĐ: Thoát hiểm khi gặp hoả hoạn</t>
  </si>
  <si>
    <t>SHL: Tập luyện kĩ năng thoát hiểm khi gặp hoả hoạn</t>
  </si>
  <si>
    <t>SHDC: Phòng chống hoả hoạn</t>
  </si>
  <si>
    <t>HĐGDCĐ: Ứng phó với hoả hoạn</t>
  </si>
  <si>
    <t>SHL: Tuyên truyền phòng chống hoả hoạn</t>
  </si>
  <si>
    <t>SHDC: Siêng năng làm việc</t>
  </si>
  <si>
    <t>HĐGDCĐ: Tìm hiểu môi trường học tập mới</t>
  </si>
  <si>
    <t>SHL: Giới thiệu ngôi trường trung học cơ sở mà em mơ ước</t>
  </si>
  <si>
    <t>SHDC: Tự chủ trong cuộc sống</t>
  </si>
  <si>
    <t>HĐGDCĐ: Tự chủ khi giao tiếp trên mạng</t>
  </si>
  <si>
    <t>SHL: Tự chủ xử lí vấn đề khi giao tiếp trên mạng</t>
  </si>
  <si>
    <t>SHDC: Hái hoa dân chủ</t>
  </si>
  <si>
    <t>HĐGDCĐ: Đảm bảo an toàn khi giao tiếp trên mạng</t>
  </si>
  <si>
    <t>SHL: Thiết kế bảng ghi nhớ “An toàn giao tiếp trên mạng”</t>
  </si>
  <si>
    <t>SHDC: Triển lãm sách hay</t>
  </si>
  <si>
    <t>HĐGDCĐ: Tự hào về cảnh quan thiên nhiên của địa phương và đất nước</t>
  </si>
  <si>
    <t>SHL: Thi đố về địa danh Việt Nam</t>
  </si>
  <si>
    <t>SHDC: Tự hào về cảnh đẹp quê hương</t>
  </si>
  <si>
    <t>HĐGDCĐ: Bảo tồn cảnh quan thiên nhiên</t>
  </si>
  <si>
    <t>SHL: Tham gia hoạt động làm sạch cảnh quan thiên nhiên ở địa phương</t>
  </si>
  <si>
    <t>SHDC: Văn nghệ hưởng ứng bảo vệ môi trường và cảnh quan</t>
  </si>
  <si>
    <t>HĐGDCĐ: Tìm hiểu thực trạng môi trường nơi em sinh sống</t>
  </si>
  <si>
    <t>SHL: Báo cáo kết quả khảo sát thực trạng môi trường nơi em sinh sống</t>
  </si>
  <si>
    <t>SHDC: Giữ gìn môi trường, cảnh quan nơi em sinh sống</t>
  </si>
  <si>
    <t>HĐGDCĐ: Tham gia lao động công ích, giữ vệ sinh môi trường khu dân cư</t>
  </si>
  <si>
    <t>SHL: Tổng kết hoạt động lao động công ích, giữ vệ sinh môi trường khu dân cư</t>
  </si>
  <si>
    <t>SHDC: Nghề mơ ước của em</t>
  </si>
  <si>
    <t>HĐGDCĐ: Ước mơ nghề nghiệp của em</t>
  </si>
  <si>
    <t>SHL: Tìm hiểu thông tin về nghề em mơ ước</t>
  </si>
  <si>
    <t>SHDC: Văn nghệ về chủ đề nghề ngiệp</t>
  </si>
  <si>
    <t>HĐGDCĐ: Giới thiệu thông tin về nghề em mơ ước</t>
  </si>
  <si>
    <t>SHL: Biểu diễn hoạt cảnh “Nghề em mơ ước”</t>
  </si>
  <si>
    <t>SHDC: An toàn nghề nghiệp</t>
  </si>
  <si>
    <t>HĐGDCĐ: An toàn nghề nghiệp của nghề em mơ ước</t>
  </si>
  <si>
    <t>SHL: Rèn luyện một số đức tính liên quan đến an toàn nghề nghiệp của nghề em mơ ước</t>
  </si>
  <si>
    <t>SHDC: Thế giới nghề nghiệp</t>
  </si>
  <si>
    <t>HĐGDCĐ: Làm sản phẩm thể hiện nghề em mơ ước</t>
  </si>
  <si>
    <t>SHL: Triển lãm sản phẩm thể hiện nghề em mơ ước</t>
  </si>
  <si>
    <t>SHDC: Lễ tri ân và Lễ ra trường</t>
  </si>
  <si>
    <t>HĐGDCĐ: Báo cáo kết quả rèn luyện</t>
  </si>
  <si>
    <t>SHL: Lưu bút tuổi thơ</t>
  </si>
  <si>
    <t>Bài 1. Công nghệ trong đời sống (tiết 1)</t>
  </si>
  <si>
    <t>Bài 1. Công nghệ trong đời sống (tiết 2)</t>
  </si>
  <si>
    <t>Bài 2. Nhà sáng chế (tiết 1)</t>
  </si>
  <si>
    <t>Bài 2. Nhà sáng chế (tiết 2)</t>
  </si>
  <si>
    <t>Bài 2. Nhà sáng chế (tiết 3)</t>
  </si>
  <si>
    <t>Bài 3. Tìm hiểu thiết kế (tiết 1)</t>
  </si>
  <si>
    <t>Bài 3. Tìm hiểu thiết kế (tiết 2)</t>
  </si>
  <si>
    <t>Bài 3. Tìm hiểu thiết kế (tiết 3)</t>
  </si>
  <si>
    <t>Bài 4. Thực hành thiết kế nhà đồ chơi (tiết 1)</t>
  </si>
  <si>
    <t>Bài 4. Thực hành thiết kế nhà đồ chơi (tiết 2)</t>
  </si>
  <si>
    <t>Bài 4. Thực hành thiết kế nhà đồ chơi (tiết 3)</t>
  </si>
  <si>
    <t>Bài 5. Sử dụng điện thoại (tiết 1)</t>
  </si>
  <si>
    <t>Bài 5. Sử dụng điện thoại (tiết 2)</t>
  </si>
  <si>
    <t>Bài 5. Sử dụng điện thoại (tiết 3)</t>
  </si>
  <si>
    <t>Bài 5. Sử dụng điện thoại (tiết 4)</t>
  </si>
  <si>
    <t>Bài 6. Sử dụng tủ lạnh (tiết 1)</t>
  </si>
  <si>
    <t>Bài 6. Sử dụng tủ lạnh (tiết 2)</t>
  </si>
  <si>
    <t>Bài 6. Sử dụng tủ lạnh (tiết 3)</t>
  </si>
  <si>
    <t>Ôn tập Phần 1</t>
  </si>
  <si>
    <t>Bài 7. Lắp ráp mô hình xe điện chạy bằng pin (tiết 1)</t>
  </si>
  <si>
    <t>Bài 7. Lắp ráp mô hình xe điện chạy bằng pin (tiết 2)</t>
  </si>
  <si>
    <t>Bài 7. Lắp ráp mô hình xe điện chạy bằng pin (tiết 3)</t>
  </si>
  <si>
    <t>Bài 7. Lắp ráp mô hình xe điện chạy bằng pin (tiết 4)</t>
  </si>
  <si>
    <t>Bài 8. Mô hình máy phát điện gió (tiết 1)</t>
  </si>
  <si>
    <t>Bài 8. Mô hình máy phát điện gió (tiết 2)</t>
  </si>
  <si>
    <t>Bài 8. Mô hình máy phát điện gió (tiết 3)</t>
  </si>
  <si>
    <t>Bài 8. Mô hình máy phát điện gió (tiết 4)</t>
  </si>
  <si>
    <t>Bài 9. Mô hình điện mặt trời (tiết 1)</t>
  </si>
  <si>
    <t>Bài 9. Mô hình điện mặt trời (tiết 2)</t>
  </si>
  <si>
    <t>Bài 9. Mô hình điện mặt trời (tiết 3)</t>
  </si>
  <si>
    <t>Dự án. Em làm mô hình xe chạy bằng năng lượng mặt trời (tiết 1)</t>
  </si>
  <si>
    <t>Dự án. Em làm mô hình xe chạy bằng năng lượng mặt trời (tiết 2)</t>
  </si>
  <si>
    <t>Ôn tập Phần 2</t>
  </si>
  <si>
    <t>PHẦN 1</t>
  </si>
  <si>
    <t>PHẦN 2</t>
  </si>
  <si>
    <r>
      <t xml:space="preserve">Bài 1: </t>
    </r>
    <r>
      <rPr>
        <sz val="13"/>
        <color theme="1"/>
        <rFont val="Times New Roman"/>
        <family val="1"/>
      </rPr>
      <t>Thành phần và vai trò của đất. Tiết 1</t>
    </r>
  </si>
  <si>
    <r>
      <t xml:space="preserve">Bài 1: </t>
    </r>
    <r>
      <rPr>
        <sz val="13"/>
        <color theme="1"/>
        <rFont val="Times New Roman"/>
        <family val="1"/>
      </rPr>
      <t>Thành phần và vai trò của đất. Tiết 2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</si>
  <si>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2: </t>
    </r>
    <r>
      <rPr>
        <sz val="13"/>
        <color theme="1"/>
        <rFont val="Times New Roman"/>
        <family val="1"/>
      </rPr>
      <t>Ô nhiễm, xói mòn đất. Tiết 1</t>
    </r>
  </si>
  <si>
    <r>
      <t xml:space="preserve">Bài 2: </t>
    </r>
    <r>
      <rPr>
        <sz val="13"/>
        <color theme="1"/>
        <rFont val="Times New Roman"/>
        <family val="1"/>
      </rPr>
      <t>Ô nhiễm, xói mòn đất. Tiết 2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</si>
  <si>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2: </t>
    </r>
    <r>
      <rPr>
        <sz val="13"/>
        <color theme="1"/>
        <rFont val="Times New Roman"/>
        <family val="1"/>
      </rPr>
      <t>Ô nhiễm, xói mòn đất. Tiết 3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</si>
  <si>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3: </t>
    </r>
    <r>
      <rPr>
        <sz val="13"/>
        <color theme="1"/>
        <rFont val="Times New Roman"/>
        <family val="1"/>
      </rPr>
      <t>Hỗn hợp và dung dịch. Tiết 1</t>
    </r>
  </si>
  <si>
    <r>
      <t xml:space="preserve">Bài 3: </t>
    </r>
    <r>
      <rPr>
        <sz val="13"/>
        <color theme="1"/>
        <rFont val="Times New Roman"/>
        <family val="1"/>
      </rPr>
      <t>Hỗn hợp và dung dịch. Tiết 2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</si>
  <si>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3: </t>
    </r>
    <r>
      <rPr>
        <sz val="13"/>
        <color theme="1"/>
        <rFont val="Times New Roman"/>
        <family val="1"/>
      </rPr>
      <t>Hỗn hợp và dung dịch. Tiết 3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</si>
  <si>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4: </t>
    </r>
    <r>
      <rPr>
        <sz val="13"/>
        <color theme="1"/>
        <rFont val="Times New Roman"/>
        <family val="1"/>
      </rPr>
      <t>Sự biến đổi của chất. Tiết 1</t>
    </r>
  </si>
  <si>
    <r>
      <t xml:space="preserve">Bài 4: </t>
    </r>
    <r>
      <rPr>
        <sz val="13"/>
        <color theme="1"/>
        <rFont val="Times New Roman"/>
        <family val="1"/>
      </rPr>
      <t>Sự biến đổi của chất. Tiết 2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</si>
  <si>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4: </t>
    </r>
    <r>
      <rPr>
        <sz val="13"/>
        <color theme="1"/>
        <rFont val="Times New Roman"/>
        <family val="1"/>
      </rPr>
      <t>Sự biến đổi của chất. Tiết 3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</si>
  <si>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5: </t>
    </r>
    <r>
      <rPr>
        <sz val="13"/>
        <color theme="1"/>
        <rFont val="Times New Roman"/>
        <family val="1"/>
      </rPr>
      <t>Ôn tập. Tiết 1</t>
    </r>
  </si>
  <si>
    <t>Kiểm tra, đánh giá chương 1</t>
  </si>
  <si>
    <r>
      <t xml:space="preserve">Bài 6: </t>
    </r>
    <r>
      <rPr>
        <sz val="13"/>
        <color theme="1"/>
        <rFont val="Times New Roman"/>
        <family val="1"/>
      </rPr>
      <t>Năng lượng và vai trò của năng lượng.</t>
    </r>
  </si>
  <si>
    <r>
      <t xml:space="preserve">Bài 7: </t>
    </r>
    <r>
      <rPr>
        <sz val="13"/>
        <color theme="1"/>
        <rFont val="Times New Roman"/>
        <family val="1"/>
      </rPr>
      <t>Mạch điện đơn giản.</t>
    </r>
  </si>
  <si>
    <r>
      <t xml:space="preserve">Bài 7: </t>
    </r>
    <r>
      <rPr>
        <sz val="13"/>
        <color theme="1"/>
        <rFont val="Times New Roman"/>
        <family val="1"/>
      </rPr>
      <t>Mạch điện đơn giản</t>
    </r>
  </si>
  <si>
    <r>
      <t xml:space="preserve">Bài 8: </t>
    </r>
    <r>
      <rPr>
        <sz val="13"/>
        <color theme="1"/>
        <rFont val="Times New Roman"/>
        <family val="1"/>
      </rPr>
      <t>Vật dẫn điện và vật cách điện. Tiết 1</t>
    </r>
  </si>
  <si>
    <r>
      <t xml:space="preserve">Bài 8: </t>
    </r>
    <r>
      <rPr>
        <sz val="13"/>
        <color theme="1"/>
        <rFont val="Times New Roman"/>
        <family val="1"/>
      </rPr>
      <t>Vật dẫn điện và vật cách điện. Tiết 2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</si>
  <si>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9: </t>
    </r>
    <r>
      <rPr>
        <sz val="13"/>
        <color theme="1"/>
        <rFont val="Times New Roman"/>
        <family val="1"/>
      </rPr>
      <t>Sử dụng năng lượng điện.</t>
    </r>
  </si>
  <si>
    <r>
      <t xml:space="preserve">Bài 10: </t>
    </r>
    <r>
      <rPr>
        <sz val="13"/>
        <color theme="1"/>
        <rFont val="Times New Roman"/>
        <family val="1"/>
      </rPr>
      <t>Năng lượng chất đốt. Tiết 1</t>
    </r>
  </si>
  <si>
    <r>
      <t xml:space="preserve">Bài 10: </t>
    </r>
    <r>
      <rPr>
        <sz val="13"/>
        <color theme="1"/>
        <rFont val="Times New Roman"/>
        <family val="1"/>
      </rPr>
      <t>Năng lượng chất đốt. Tiết 2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</si>
  <si>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11: </t>
    </r>
    <r>
      <rPr>
        <sz val="13"/>
        <color theme="1"/>
        <rFont val="Times New Roman"/>
        <family val="1"/>
      </rPr>
      <t>Năng lượng mặt trời, gió và nước chảy. Tiết 1</t>
    </r>
  </si>
  <si>
    <r>
      <t xml:space="preserve">Bài 11: </t>
    </r>
    <r>
      <rPr>
        <sz val="13"/>
        <color theme="1"/>
        <rFont val="Times New Roman"/>
        <family val="1"/>
      </rPr>
      <t>Năng lượng mặt trời, gió và nước chảy. Tiết 2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</si>
  <si>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11: </t>
    </r>
    <r>
      <rPr>
        <sz val="13"/>
        <color theme="1"/>
        <rFont val="Times New Roman"/>
        <family val="1"/>
      </rPr>
      <t>Năng lượng mặt trời, gió và nước chảy. Tiết 3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</si>
  <si>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12: </t>
    </r>
    <r>
      <rPr>
        <sz val="13"/>
        <color theme="1"/>
        <rFont val="Times New Roman"/>
        <family val="1"/>
      </rPr>
      <t>Ôn tập</t>
    </r>
  </si>
  <si>
    <t>Kiểm tra, đánh giá chương 2</t>
  </si>
  <si>
    <r>
      <t xml:space="preserve">Bài 17: </t>
    </r>
    <r>
      <rPr>
        <sz val="13"/>
        <color theme="1"/>
        <rFont val="Times New Roman"/>
        <family val="1"/>
      </rPr>
      <t>Ôn tập</t>
    </r>
  </si>
  <si>
    <t>KIỂM TRA CUỐI HKI</t>
  </si>
  <si>
    <r>
      <t xml:space="preserve">Bài 18: </t>
    </r>
    <r>
      <rPr>
        <sz val="13"/>
        <color theme="1"/>
        <rFont val="Times New Roman"/>
        <family val="1"/>
      </rPr>
      <t>Vi khuẩn quanh ta</t>
    </r>
  </si>
  <si>
    <r>
      <t xml:space="preserve">Bài 21: </t>
    </r>
    <r>
      <rPr>
        <sz val="13"/>
        <color theme="1"/>
        <rFont val="Times New Roman"/>
        <family val="1"/>
      </rPr>
      <t>Ôn tập.</t>
    </r>
  </si>
  <si>
    <t>Kiểm tra, đánh giá chương 4</t>
  </si>
  <si>
    <r>
      <t xml:space="preserve">Bài 22: </t>
    </r>
    <r>
      <rPr>
        <sz val="13"/>
        <color theme="1"/>
        <rFont val="Times New Roman"/>
        <family val="1"/>
      </rPr>
      <t>Một số đặc điểm của nam và nữ. Tiết 1</t>
    </r>
  </si>
  <si>
    <r>
      <t xml:space="preserve">Bài 22: </t>
    </r>
    <r>
      <rPr>
        <sz val="13"/>
        <color theme="1"/>
        <rFont val="Times New Roman"/>
        <family val="1"/>
      </rPr>
      <t>Một số đặc điểm của nam và nữ. Tiết 2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</si>
  <si>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23: </t>
    </r>
    <r>
      <rPr>
        <sz val="13"/>
        <color theme="1"/>
        <rFont val="Times New Roman"/>
        <family val="1"/>
      </rPr>
      <t>Sự sinh sản ở người. Tiết 1</t>
    </r>
  </si>
  <si>
    <r>
      <t xml:space="preserve">Bài 23: </t>
    </r>
    <r>
      <rPr>
        <sz val="13"/>
        <color theme="1"/>
        <rFont val="Times New Roman"/>
        <family val="1"/>
      </rPr>
      <t>Sự sinh sản ở người. Tiết 2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</si>
  <si>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23: </t>
    </r>
    <r>
      <rPr>
        <sz val="13"/>
        <color theme="1"/>
        <rFont val="Times New Roman"/>
        <family val="1"/>
      </rPr>
      <t>Sự sinh sản ở người. Tiết 3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</si>
  <si>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24: </t>
    </r>
    <r>
      <rPr>
        <sz val="13"/>
        <color theme="1"/>
        <rFont val="Times New Roman"/>
        <family val="1"/>
      </rPr>
      <t>Các giai đoạn phát triển của con người. Tiết 1</t>
    </r>
  </si>
  <si>
    <r>
      <t xml:space="preserve">Bài 24: </t>
    </r>
    <r>
      <rPr>
        <sz val="13"/>
        <color theme="1"/>
        <rFont val="Times New Roman"/>
        <family val="1"/>
      </rPr>
      <t>Các giai đoạn phát triển của con người. Tiết 2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</si>
  <si>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24: </t>
    </r>
    <r>
      <rPr>
        <sz val="13"/>
        <color theme="1"/>
        <rFont val="Times New Roman"/>
        <family val="1"/>
      </rPr>
      <t>Các giai đoạn phát triển của con người. Tiết 3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</si>
  <si>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25: </t>
    </r>
    <r>
      <rPr>
        <sz val="13"/>
        <color theme="1"/>
        <rFont val="Times New Roman"/>
        <family val="1"/>
      </rPr>
      <t>Chăm sóc sức khoẻ tuổi dậy thì. Tiết 1</t>
    </r>
  </si>
  <si>
    <r>
      <t xml:space="preserve">Bài 25: </t>
    </r>
    <r>
      <rPr>
        <sz val="13"/>
        <color theme="1"/>
        <rFont val="Times New Roman"/>
        <family val="1"/>
      </rPr>
      <t>Chăm sóc sức khoẻ tuổi dậy thì. Tiết 2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</si>
  <si>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25: </t>
    </r>
    <r>
      <rPr>
        <sz val="13"/>
        <color theme="1"/>
        <rFont val="Times New Roman"/>
        <family val="1"/>
      </rPr>
      <t>Chăm sóc sức khoẻ tuổi dậy thì. Tiết 3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</si>
  <si>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26: </t>
    </r>
    <r>
      <rPr>
        <sz val="13"/>
        <color theme="1"/>
        <rFont val="Times New Roman"/>
        <family val="1"/>
      </rPr>
      <t>Phòng tránh bị xâm hại. Tiết 1</t>
    </r>
  </si>
  <si>
    <r>
      <t xml:space="preserve">Bài 26: </t>
    </r>
    <r>
      <rPr>
        <sz val="13"/>
        <color theme="1"/>
        <rFont val="Times New Roman"/>
        <family val="1"/>
      </rPr>
      <t>Phòng tránh bị xâm hại. Tiết 2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</si>
  <si>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26: </t>
    </r>
    <r>
      <rPr>
        <sz val="13"/>
        <color theme="1"/>
        <rFont val="Times New Roman"/>
        <family val="1"/>
      </rPr>
      <t>Phòng tránh bị xâm hại. Tiết 3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</si>
  <si>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27: </t>
    </r>
    <r>
      <rPr>
        <sz val="13"/>
        <color theme="1"/>
        <rFont val="Times New Roman"/>
        <family val="1"/>
      </rPr>
      <t>Ôn tập</t>
    </r>
  </si>
  <si>
    <t>Kiểm tra, đánh giá chương 5</t>
  </si>
  <si>
    <r>
      <t xml:space="preserve">Bài 28: </t>
    </r>
    <r>
      <rPr>
        <sz val="13"/>
        <color theme="1"/>
        <rFont val="Times New Roman"/>
        <family val="1"/>
      </rPr>
      <t>Chức năng của môi trường. Tiết 1</t>
    </r>
  </si>
  <si>
    <r>
      <t xml:space="preserve">Bài 28: </t>
    </r>
    <r>
      <rPr>
        <sz val="13"/>
        <color theme="1"/>
        <rFont val="Times New Roman"/>
        <family val="1"/>
      </rPr>
      <t>Chức năng của môi trường. Tiết 2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</si>
  <si>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29: </t>
    </r>
    <r>
      <rPr>
        <sz val="13"/>
        <color theme="1"/>
        <rFont val="Times New Roman"/>
        <family val="1"/>
      </rPr>
      <t>Tác động của con người đến môi trường. Tiết 1</t>
    </r>
  </si>
  <si>
    <r>
      <t xml:space="preserve">Bài 29: </t>
    </r>
    <r>
      <rPr>
        <sz val="13"/>
        <color theme="1"/>
        <rFont val="Times New Roman"/>
        <family val="1"/>
      </rPr>
      <t>Tác động của con người đến môi trường. Tiết 2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</si>
  <si>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29: </t>
    </r>
    <r>
      <rPr>
        <sz val="13"/>
        <color theme="1"/>
        <rFont val="Times New Roman"/>
        <family val="1"/>
      </rPr>
      <t>Tác động của con người đến môi trường. Tiết 3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</si>
  <si>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29: </t>
    </r>
    <r>
      <rPr>
        <sz val="13"/>
        <color theme="1"/>
        <rFont val="Times New Roman"/>
        <family val="1"/>
      </rPr>
      <t>Tác động của con người đến môi trường. Tiết 4</t>
    </r>
    <r>
      <rPr>
        <sz val="11"/>
        <color theme="1"/>
        <rFont val="Calibri"/>
        <family val="2"/>
        <charset val="163"/>
        <scheme val="minor"/>
      </rPr>
      <t/>
    </r>
  </si>
  <si>
    <t>Tổng kết môn</t>
  </si>
  <si>
    <r>
      <t xml:space="preserve">Bài 13: </t>
    </r>
    <r>
      <rPr>
        <sz val="13"/>
        <color theme="1"/>
        <rFont val="Times New Roman"/>
        <family val="1"/>
      </rPr>
      <t>Sự sinh sản ở thực vật hoa. Tiết 1</t>
    </r>
  </si>
  <si>
    <r>
      <t xml:space="preserve">Bài 13: </t>
    </r>
    <r>
      <rPr>
        <sz val="13"/>
        <color theme="1"/>
        <rFont val="Times New Roman"/>
        <family val="1"/>
      </rPr>
      <t>Sự sinh sản ở thực vật hoa. Tiết 2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</si>
  <si>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13: </t>
    </r>
    <r>
      <rPr>
        <sz val="13"/>
        <color theme="1"/>
        <rFont val="Times New Roman"/>
        <family val="1"/>
      </rPr>
      <t>Sự sinh sản ở thực vật hoa. Tiết 3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</si>
  <si>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14: </t>
    </r>
    <r>
      <rPr>
        <sz val="13"/>
        <color theme="1"/>
        <rFont val="Times New Roman"/>
        <family val="1"/>
      </rPr>
      <t>Sự lớn lên và phát triển của thực vật. Tiết 1</t>
    </r>
  </si>
  <si>
    <r>
      <t xml:space="preserve">Bài 14: </t>
    </r>
    <r>
      <rPr>
        <sz val="13"/>
        <color theme="1"/>
        <rFont val="Times New Roman"/>
        <family val="1"/>
      </rPr>
      <t>Sự lớn lên và phát triển của thực vật. Tiết 2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</si>
  <si>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15: </t>
    </r>
    <r>
      <rPr>
        <sz val="13"/>
        <color theme="1"/>
        <rFont val="Times New Roman"/>
        <family val="1"/>
      </rPr>
      <t>Sự sinh sản ở động vật. Tiết 1</t>
    </r>
  </si>
  <si>
    <r>
      <t xml:space="preserve">Bài 15: </t>
    </r>
    <r>
      <rPr>
        <sz val="13"/>
        <color theme="1"/>
        <rFont val="Times New Roman"/>
        <family val="1"/>
      </rPr>
      <t>Sự sinh sản ở động vật. Tiết 2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</si>
  <si>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16: </t>
    </r>
    <r>
      <rPr>
        <sz val="13"/>
        <color theme="1"/>
        <rFont val="Times New Roman"/>
        <family val="1"/>
      </rPr>
      <t>Sự lớn lên và phát triển của động vật. Tiết 1</t>
    </r>
  </si>
  <si>
    <r>
      <t xml:space="preserve">Bài 16: </t>
    </r>
    <r>
      <rPr>
        <sz val="13"/>
        <color theme="1"/>
        <rFont val="Times New Roman"/>
        <family val="1"/>
      </rPr>
      <t>Sự lớn lên và phát triển của động vật. Tiết 2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</si>
  <si>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19: </t>
    </r>
    <r>
      <rPr>
        <sz val="13"/>
        <color theme="1"/>
        <rFont val="Times New Roman"/>
        <family val="1"/>
      </rPr>
      <t>Vi khuẩn có ích trong chế biến thực phẩm. Tiết 1</t>
    </r>
  </si>
  <si>
    <r>
      <t xml:space="preserve">Bài 19: </t>
    </r>
    <r>
      <rPr>
        <sz val="13"/>
        <color theme="1"/>
        <rFont val="Times New Roman"/>
        <family val="1"/>
      </rPr>
      <t>Vi khuẩn có ích trong chế biến thực phẩm. Tiết 2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</si>
  <si>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19: </t>
    </r>
    <r>
      <rPr>
        <sz val="13"/>
        <color theme="1"/>
        <rFont val="Times New Roman"/>
        <family val="1"/>
      </rPr>
      <t>Vi khuẩn có ích trong chế biến thực phẩm. Tiết 3</t>
    </r>
    <r>
      <rPr>
        <sz val="11"/>
        <color theme="1"/>
        <rFont val="Calibri"/>
        <family val="2"/>
        <charset val="163"/>
        <scheme val="minor"/>
      </rPr>
      <t/>
    </r>
  </si>
  <si>
    <r>
      <t xml:space="preserve">Bài 20: </t>
    </r>
    <r>
      <rPr>
        <sz val="13"/>
        <color theme="1"/>
        <rFont val="Times New Roman"/>
        <family val="1"/>
      </rPr>
      <t>Một số bệnh do vi khuẩn gây ra.. Tiết 1</t>
    </r>
  </si>
  <si>
    <r>
      <t xml:space="preserve">Bài 20: </t>
    </r>
    <r>
      <rPr>
        <sz val="13"/>
        <color theme="1"/>
        <rFont val="Times New Roman"/>
        <family val="1"/>
      </rPr>
      <t>Một số bệnh do vi khuẩn gây ra.. Tiết 2</t>
    </r>
    <r>
      <rPr>
        <sz val="11"/>
        <color theme="1"/>
        <rFont val="Calibri"/>
        <family val="2"/>
        <charset val="163"/>
        <scheme val="minor"/>
      </rPr>
      <t/>
    </r>
  </si>
  <si>
    <t>Bài 1: Ngày hè. (Tiết 1)</t>
  </si>
  <si>
    <t>Bài 1: Ngày hè. (Tiết 2)</t>
  </si>
  <si>
    <t>Bài 2: Cánh diều tuổi thơ. (Tiết 1)</t>
  </si>
  <si>
    <t>Bài 2: Cánh diều tuổi thơ. (Tiết 2)</t>
  </si>
  <si>
    <t>Bài 3: Quê ngoại. (Tiết 1)</t>
  </si>
  <si>
    <t>Bài 3: Quê ngoại. (Tiết 2)</t>
  </si>
  <si>
    <t>Bài 4: Vòng quanh thế giới. (Tiết 1)</t>
  </si>
  <si>
    <t>Bài 4: Vòng quanh thế giới. (Tiết 2)</t>
  </si>
  <si>
    <t>Bài 5: Lễ hội hoa. (Tiết 1)</t>
  </si>
  <si>
    <t>Bài 5: Lễ hội hoa. (Tiết 2)</t>
  </si>
  <si>
    <t>Bài 6: Trang phục lễ hội. (Tiết 1)</t>
  </si>
  <si>
    <t>Bài 6: Trang phục lễ hội. (Tiết 2)</t>
  </si>
  <si>
    <t>Bài 7: Cùng nhau xe đạp. (Tiết 1)</t>
  </si>
  <si>
    <t>Bài 7: Cùng nhau xe đạp. (Tiết 2)</t>
  </si>
  <si>
    <t>Bài 8: Em là nhà vô địch, (Tiết 1)</t>
  </si>
  <si>
    <t>Bài 8: Em là nhà vô địch, (Tiết 2)</t>
  </si>
  <si>
    <t>Bài 9: Đôi bàn tay khéo léo. (Tiết 1)</t>
  </si>
  <si>
    <t>Bài 9: Đôi bàn tay khéo léo. (Tiết 2)</t>
  </si>
  <si>
    <t>Bài 10: Em tập làm nghệ nhân (Tiết 1)</t>
  </si>
  <si>
    <t>Bài 10: Em tập làm nghệ nhân (Tiết 2)</t>
  </si>
  <si>
    <t>Bài 11: Bảo vệ không gian xanh (Tiết 1)</t>
  </si>
  <si>
    <t>Bài 11: Bảo vệ không gian xanh (Tiết 2)</t>
  </si>
  <si>
    <t>Bài 12: Em yêu cây xanh (Tiết 1)</t>
  </si>
  <si>
    <t>Bài 12: Em yêu cây xanh (Tiết 2)</t>
  </si>
  <si>
    <t>Bài 13: Khu vui chơi (Tiết 1)</t>
  </si>
  <si>
    <t>Bài 13: Khu vui chơi (Tiết 2)</t>
  </si>
  <si>
    <t>Bài 14: Tạo hình đồ chơi (Tiết 1)</t>
  </si>
  <si>
    <t>Bài 14: Tạo hình đồ chơi (Tiết 2)</t>
  </si>
  <si>
    <t>Bài 15: Tranh tường ở trường em (Tiết 1)</t>
  </si>
  <si>
    <t>Bài 15: Tranh tường ở trường em (Tiết 2)</t>
  </si>
  <si>
    <t>Bài 16: Trang trí lớp học (Tiết 1)</t>
  </si>
  <si>
    <t>Bài 16: Trang trí lớp học (Tiết 2)</t>
  </si>
  <si>
    <t>Ôn tập (Tiết 1)</t>
  </si>
  <si>
    <t>Ôn tập (Tiết 2)</t>
  </si>
  <si>
    <t>Đánh giá</t>
  </si>
  <si>
    <t>Bài 1. Máy tính có thể giúp em làm những việc gì? Tiết 1</t>
  </si>
  <si>
    <t>Bài 1. Máy tính có thể giúp em làm những việc gì? Tiết 2</t>
  </si>
  <si>
    <t>Bài 2. Tìm kiếm thông tin trên website Tiết 1</t>
  </si>
  <si>
    <t>Bài 2. Tìm kiếm thông tin trên website Tiết 2</t>
  </si>
  <si>
    <t>Bài 3. Thông tin trong giải quyết vấn đề Tiết 1</t>
  </si>
  <si>
    <t>Bài 3. Thông tin trong giải quyết vấn đề Tiết 2</t>
  </si>
  <si>
    <t>Bài 4. Tổ chức lưu trữ và tìm kiếm tệp, thư mục trong máy tính Tiết 1</t>
  </si>
  <si>
    <t>Bài 4. Tổ chức lưu trữ và tìm kiếm tệp, thư mục trong máy tính Tiết 2</t>
  </si>
  <si>
    <t>Bài 5. Bản quyền nội dung thông tin Tiết 1</t>
  </si>
  <si>
    <t>Bài 5. Bản quyền nội dung thông tin Tiết 2</t>
  </si>
  <si>
    <t>Bài 6. Chỉnh sửa văn bản Tiết 1</t>
  </si>
  <si>
    <t>Bài 6. Chỉnh sửa văn bản Tiết 2</t>
  </si>
  <si>
    <t>Bài 7. Định dạng kí tự Tiết 1</t>
  </si>
  <si>
    <t>Bài 7. Định dạng kí tự Tiết 2</t>
  </si>
  <si>
    <t>Ôn tập</t>
  </si>
  <si>
    <t>Kiểm tra học kì I</t>
  </si>
  <si>
    <t>Bài 8A. Thực hành tạo thiệp chúc mừng (Bài 8B. Thực hành tạo sản phẩm thủ công theo video hướng dẫn) Tiết 1</t>
  </si>
  <si>
    <t>Bài 8A. Thực hành tạo thiệp chúc mừng (Bài 8B. Thực hành tạo sản phẩm thủ công theo video hướng dẫn) Tiết 2</t>
  </si>
  <si>
    <t>Bài 8A. Thực hành tạo thiệp chúc mừng (Bài 8B. Thực hành tạo sản phẩm thủ công theo video hướng dẫn) Tiết 3</t>
  </si>
  <si>
    <t>Bài 9. Cấu trúc tuần tự Tiết 1</t>
  </si>
  <si>
    <t>Bài 9. Cấu trúc tuần tự Tiết 2</t>
  </si>
  <si>
    <t>Bài 10. Cấu trúc rẽ nhánh Tiết 1</t>
  </si>
  <si>
    <t>Bài 10. Cấu trúc rẽ nhánh Tiết 2</t>
  </si>
  <si>
    <t>Bài 11. Cấu trúc lặp Tiết 1</t>
  </si>
  <si>
    <t>Bài 11. Cấu trúc lặp Tiết 2</t>
  </si>
  <si>
    <t>Bài 12. Viết chương trình để tính toán Tiết 1</t>
  </si>
  <si>
    <t>Bài 12. Viết chương trình để tính toán Tiết 2</t>
  </si>
  <si>
    <t>Bài 13. Chạy thử chương trình Tiết 1</t>
  </si>
  <si>
    <t>Bài 13. Chạy thử chương trình Tiết 2</t>
  </si>
  <si>
    <t>Bài 14. Viết kịch bản chương trình máy tính Tiết 1</t>
  </si>
  <si>
    <t>Bài 14. Viết kịch bản chương trình máy tính Tiết 2</t>
  </si>
  <si>
    <t>Bài 15. Thực hành tạo chương trình theo kịch bản Tiết 1</t>
  </si>
  <si>
    <t>Bài 15. Thực hành tạo chương trình theo kịch bản Tiết 2</t>
  </si>
  <si>
    <t>Kiểm tra học kì II</t>
  </si>
  <si>
    <t>Bài Chế độ ăn uống đảm bảo dinh dưỡng trong tập luyện: Các chất dinh dưỡng cần thiết cho cơ thể trong tập luyện. Tiết 1</t>
  </si>
  <si>
    <t>Bài Chế độ ăn uống đảm bảo dinh dưỡng trong tập luyện: Chế độ ăn uống đảm bảo dinh dưỡng trong tập luyện. Tiết 2</t>
  </si>
  <si>
    <t>Bài 1. Phối hợp đội hình đội ngũ: Phối hợp đội hình hàng dọc, dóng hàng, điểm số, quay các hướng. Tiết 1</t>
  </si>
  <si>
    <t>Bài 1. Phối hợp đội hình đội ngũ: Phối hợp đội hình hàng ngang, dóng hàng, điểm số, dàn hàng, dồn hàng. Tiết 2</t>
  </si>
  <si>
    <t>Bài 2. Biến đổi đội hình: Biến đổi đội hình từ một hàng dọc thành một vòng tròn –hai vòng tròn. Tiết 1</t>
  </si>
  <si>
    <t>Bài 2. Biến đổi đội hình: Biến đổi đội hình từ một hàng dọc thành một vòng tròn –hai vòng tròn. Tiết 2</t>
  </si>
  <si>
    <t>Bài 2. Biến đổi đội hình: Biến đổi đội hình từ nhiều hàng dọc thành một vòng tròn – nhiều hàng ngang và ngược lại. Tiết 3</t>
  </si>
  <si>
    <t>Bài 2. Biến đổi đội hình: Biến đổi đội hình từ nhiều hàng dọc thành một vòng tròn – nhiều hàng ngang và ngược lại. Tiết 4</t>
  </si>
  <si>
    <t>Bài 3. Phối hợp đi đều vòng các hướng: Phối hợp giậm chân tại chỗ – đi đều vòng bên trái (phải). Tiết 1</t>
  </si>
  <si>
    <t>Bài 3. Phối hợp đi đều vòng các hướng: Phối hợp giậm chân tại chỗ – đi đều vòng bên trái (phải). Tiết 2</t>
  </si>
  <si>
    <t>Bài 3. Phối hợp đi đều vòng các hướng: Phối hợp giậm chân tại chỗ – đi đều vòng sau. Tiết 3</t>
  </si>
  <si>
    <t>Bài 3. Phối hợp đi đều vòng các hướng:  Phối hợp giậm chân tại chỗ – đi đều vòng sau. Tiết 4</t>
  </si>
  <si>
    <t>Bài 1. Động tác vươn thở và động tác tay kết hợp với bóng:  Động tác vươn thở kết hợp với bóng. 2.  Động tác tay kết hợp với bóng. Tiết 1</t>
  </si>
  <si>
    <t>Bài 2. Động tác chân và động tác lưng bụng kết hợp với bóng: Động tác chân kết hợp với bóng. Tiết 1</t>
  </si>
  <si>
    <t>Bài 2. Động tác chân và động tác lưng bụng kết hợp với bóng: Động tác lưng bụng kết hợp với bóng. Tiết 2</t>
  </si>
  <si>
    <t>Bài 3. Động tác vặn mình và kết hợp với bóng động tác toàn thân: Động tác vặn mình kết hợp với bóng. Tiết 1</t>
  </si>
  <si>
    <t>Bài 3. Động tác vặn mình và kết hợp với bóng động tác toàn thân: Động tác toàn thân kết hợp với bóng. Tiết 2</t>
  </si>
  <si>
    <t>Bài 4. Động tác nhảy và động tác điều hoà kết hợp với bóng: Động tác nhảy kết hợp với bóng. Tiết 1</t>
  </si>
  <si>
    <t>Bài 4. Động tác nhảy và động tác điều hoà kết hợp với bóng: Động tác điều hoà kết hợp với bóng. Tiết 2</t>
  </si>
  <si>
    <t>Bài 1. Lăn nửa vòng:   Lăn từ ngửa sang sấp. Tiết 1</t>
  </si>
  <si>
    <t>Bài 1. Lăn nửa vòng: Lăn từ sấp sang ngửa. Tiết 2</t>
  </si>
  <si>
    <t>Bài 2. Lăn một vòng: Nằm ngửa lăn một vòng. Tiết 1</t>
  </si>
  <si>
    <t>Bài 2. Lăn một vòng: Nằm sấp lăn một vòng. Tiết 2</t>
  </si>
  <si>
    <t>Bài 2. Lăn một vòng: Nằm sấp lăn một vòng. Tiết 3</t>
  </si>
  <si>
    <t>Bài 3. Động tác lộn xuôi: Lộn xuôi. Tiết 1</t>
  </si>
  <si>
    <t>Bài 3. Động tác lộn xuôi: Lộn xuôi. Tiết 2</t>
  </si>
  <si>
    <t>Bài 3. Động tác lộn xuôi: Lộn xuôi. Tiết 3</t>
  </si>
  <si>
    <t>Bài 4. Động tác leo: Leo từng chân lên, xuống thang chữ A. Tiết 1</t>
  </si>
  <si>
    <t>Bài 4. Động tác leo: Leo từng chân lên, xuống thang chữ A. Tiết 2</t>
  </si>
  <si>
    <t>Bài 4. Động tác leo: Leo từng chân lên, xuống thang chữ A. Tiết 3</t>
  </si>
  <si>
    <t>: Leo từng chân lên, xuống thang chữ A. Tiết 4</t>
  </si>
  <si>
    <t>Bài 4. Động tác leo: Leo đổi chân luân phiên lên, xuống thang chữ A. Tiết 5</t>
  </si>
  <si>
    <t>Bài 5. Động tác trèo: Làm quen động tác trèo qua vật cản. Tiết 1</t>
  </si>
  <si>
    <t>Bài 5. Động tác trèo:  Làm quen động tác trèo qua vật cản. Tiết 2</t>
  </si>
  <si>
    <t>Bài 5. Động tác trèo: Trèo qua thang chữ A. Tiết 3</t>
  </si>
  <si>
    <t>Bài 5. Động tác trèo:  Trèo qua thang chữ A. Tiết 4</t>
  </si>
  <si>
    <t>Bài 5. Động tác trèo: Trèo qua thang chữ A. Tiết 5</t>
  </si>
  <si>
    <t>Bài 1. Giậm chân phối hợp bước chân cơ bản: Giậm chân phối hợp duỗi chân sang ngang. Tiết 1</t>
  </si>
  <si>
    <t>Bài 1. Giậm chân phối hợp bước chân cơ bản: Giậm chân phối hợp duỗi chân sang ngang. Tiết 2</t>
  </si>
  <si>
    <t>Bài 1. Giậm chân phối hợp bước chân cơ bản:  Giậm chân phối hợp đưa chân ra sau. Tiết 3</t>
  </si>
  <si>
    <t>Bài 1. Giậm chân phối hợp bước chân cơ bản:  Giậm chân phối hợp đưa chân ra sau. Tiết 4</t>
  </si>
  <si>
    <t>Bài 2. Bật nhảy chân co trước phối hợp các bước cơ bản phối hợp các bước cơ bản: Bật nhảy chân co trước phối hợp bước chữ V. Tiết 1</t>
  </si>
  <si>
    <t>Bài 2. Bật nhảy chân co trước phối hợp các bước cơ bản phối hợp các bước cơ bản: Bật nhảy chân co trước phối hợp bước chữ V. Tiết 2</t>
  </si>
  <si>
    <t>Bài 2. Bật nhảy chân co trước phối hợp các bước cơ bản phối hợp các bước cơ bản:  Bật nhảy chân co trước phối hợp bước ngang nhún gối. Tiết 3</t>
  </si>
  <si>
    <t>Bài 2. Bật nhảy chân co trước phối hợp các bước cơ bản phối hợp các bước cơ bản:  Bật nhảy chân co trước phối hợp bước ngang nhún gối. Tiết 4</t>
  </si>
  <si>
    <t>Bài 3. Bật nhảy chân co sau phối hợp các bước cơ bản: Bật nhảy chân co sau phối hợp đặt gót sang ngang. Tiết 1</t>
  </si>
  <si>
    <t>Bài 3. Bật nhảy chân co sau phối hợp các bước cơ bản: Bật nhảy chân co sau phối hợp đặt gót sang ngang. Tiết 2</t>
  </si>
  <si>
    <t>Bài 3. Bật nhảy chân co sau phối hợp các bước cơ bản: Bật nhảy chân co sau phối hợp bật nhảy đá thấp trước. Tiết 3</t>
  </si>
  <si>
    <t>Bài 3. Bật nhảy chân co sau phối hợp các bước cơ bản: Bật nhảy chân co sau phối hợp bật nhảy đá thấp trước. Tiết 4</t>
  </si>
  <si>
    <t>Bài 4. Bật nhảy phối hợp các bước cơ bản: Phối hợp bật nhảy tách chân ngang và co chân trước. Tiết 1</t>
  </si>
  <si>
    <t>Bài 4. Bật nhảy phối hợp các bước cơ bản: Phối hợp bật nhảy tách chân ngang và co chân trước. Tiết 2</t>
  </si>
  <si>
    <t>Bài 4. Bật nhảy phối hợp các bước cơ bản: Phối hợp bật nhảy tách chân ngang và co chân trước. Tiết 3</t>
  </si>
  <si>
    <t>Bài 4. Bật nhảy phối hợp các bước cơ bản: Phối hợp bật nhảy tách chân ngang và co chân trước. Tiết 4</t>
  </si>
  <si>
    <t>Bài 4. Bật nhảy phối hợp các bước cơ bản: Phối hợp bật nhảy tách chân ngang và tách trước – sau. Tiết 5</t>
  </si>
  <si>
    <t>Bài 1. Dừng bóng bổng: Dừng bóng bổng bằng mu bàn chân. Tiết 1</t>
  </si>
  <si>
    <t>Bài 1. Dừng bóng bổng: Dừng bóng bổng bằng mu bàn chân. Tiết 2</t>
  </si>
  <si>
    <t>Bài 1. Dừng bóng bổng:  Dừng bóng bật đất bằng gan bàn chân. Tiết 3</t>
  </si>
  <si>
    <t>Bài 1. Dừng bóng bổng:  Dừng bóng bật đất bằng gan bàn chân. Tiết 4</t>
  </si>
  <si>
    <t>Bài 2. Dẫn bóng bằng lòng bàn chân: Dẫn bóng bằng lòng bàn chân theo hướng thẳng. Tiết 1</t>
  </si>
  <si>
    <t>Bài 2. Dẫn bóng bằng lòng bàn chân: Dẫn bóng bằng lòng bàn chân theo hướng thẳng. Tiết 2</t>
  </si>
  <si>
    <t>Bài 2. Dẫn bóng bằng lòng bàn chân:  Dẫn bóng bằng lòng bàn chân theo hình tam giác. Tiết 3</t>
  </si>
  <si>
    <t>Bài 2. Dẫn bóng bằng lòng bàn chân:  Dẫn bóng bằng lòng bàn chân theo hình tam giác. Tiết 4</t>
  </si>
  <si>
    <t>Bài 3. Đá bóng bằng má trong bàn chân: Tại chỗ đá bóng cố định bằng má trong bàn chân. Tiết 1</t>
  </si>
  <si>
    <t>Bài 3. Đá bóng bằng má trong bàn chân: Di chuyển đá bóng cố định bằng má trong bàn chân. Tiết 2</t>
  </si>
  <si>
    <t>Bài 3. Đá bóng bằng má trong bàn chân: Di chuyển đá bóng cố định bằng má trong bàn chân. Tiết 3</t>
  </si>
  <si>
    <t>Bài 3. Đá bóng bằng má trong bàn chân:  Di chuyển đá bóng cố định vào cầu môn bằng má trong bàn chân. Tiết 4</t>
  </si>
  <si>
    <t>Bài 4. Phối hợp dẫn và đá bóng: Dẫn bóng bằng lòng bàn chân vòng vật chuẩn và đá bóng vào cầu môn. Tiết 1</t>
  </si>
  <si>
    <t>Bài 4. Phối hợp dẫn và đá bóng: Dẫn bóng bằng lòng bàn chân vòng vật chuẩn và đá bóng vào cầu môn. Tiết 2</t>
  </si>
  <si>
    <t>Bài 4. Phối hợp dẫn và đá bóng:  Dẫn bóng vòng qua các vật chuẩn và đá bóng vào cầu môn. Tiết 3</t>
  </si>
  <si>
    <t>Bài 4. Phối hợp dẫn và đá bóng:  Dẫn bóng vòng qua các vật chuẩn và đá bóng vào cầu môn. Tiết 4</t>
  </si>
  <si>
    <r>
      <t>CHƯƠNG TRÌNH TĂNG CƯỜNG MÔN TIẾNG VIỆT - LỚP 5 -CTST</t>
    </r>
    <r>
      <rPr>
        <b/>
        <sz val="13"/>
        <color rgb="FFFF0000"/>
        <rFont val="Times New Roman"/>
        <family val="1"/>
      </rPr>
      <t xml:space="preserve"> (2 TIẾT/ TUẦN)</t>
    </r>
  </si>
  <si>
    <r>
      <t xml:space="preserve">CHƯƠNG TRÌNH TĂNG CƯỜNG MÔN TOÁN LỚP 5 -CTST </t>
    </r>
    <r>
      <rPr>
        <b/>
        <sz val="13"/>
        <color rgb="FFFF0000"/>
        <rFont val="Times New Roman"/>
        <family val="1"/>
      </rPr>
      <t>(1/TIẾT/ TUẦN)</t>
    </r>
  </si>
  <si>
    <r>
      <t>PHÂN PHỐI CHƯƠNG TRÌNH MÔN TIẾNG ANH LỚP 5-CHÂN TRỜI SÁNG TẠO</t>
    </r>
    <r>
      <rPr>
        <b/>
        <sz val="13"/>
        <color rgb="FFFF0000"/>
        <rFont val="Times New Roman"/>
        <family val="1"/>
      </rPr>
      <t xml:space="preserve"> (4 TIẾT/TUẦN)</t>
    </r>
  </si>
  <si>
    <t>Lễ QK Nghỉ 2 ngày từ thứ 2 (2-3/9/24)</t>
  </si>
  <si>
    <t>Tháng 9 năm 2024</t>
  </si>
  <si>
    <t>Tháng 10 năm 2024</t>
  </si>
  <si>
    <t>Tháng 11 năm 2024</t>
  </si>
  <si>
    <t>Tháng 12 năm 2024</t>
  </si>
  <si>
    <t>Tháng 3 năm 2025</t>
  </si>
  <si>
    <t>Tháng 4 năm 2025</t>
  </si>
  <si>
    <t>Tháng 5 năm 2025</t>
  </si>
  <si>
    <t>số tuần/HK</t>
  </si>
  <si>
    <t>Tết DL: 1 ngày (Thứ tư ngày 01/01/2025)</t>
  </si>
  <si>
    <t>Ngày Quốc tế Thiếu nhi 1/6/25 (Chủ nhật)</t>
  </si>
  <si>
    <t>Chương trình tuần</t>
  </si>
  <si>
    <t>Tháng 01 năm 2025</t>
  </si>
  <si>
    <t xml:space="preserve">Ôn tập chủ đề 1, 2, 3, 4 </t>
  </si>
  <si>
    <t>Kiểm tra, đánh giá học kì I.</t>
  </si>
  <si>
    <t xml:space="preserve">Ôn tập chủ đề 5, 6, 7, 8 </t>
  </si>
  <si>
    <t>Kiểm tra, đánh giá học kì II.</t>
  </si>
  <si>
    <t>Cột Môn học (cột c) và môn học ở sheet Lịch báo giảng phải ghi giống nhau</t>
  </si>
  <si>
    <r>
      <rPr>
        <b/>
        <sz val="13"/>
        <color rgb="FFFF0000"/>
        <rFont val="Times New Roman"/>
        <family val="1"/>
      </rPr>
      <t xml:space="preserve">Tên bài </t>
    </r>
    <r>
      <rPr>
        <b/>
        <sz val="13"/>
        <rFont val="Times New Roman"/>
        <family val="1"/>
      </rPr>
      <t xml:space="preserve">
(Nếu dùng </t>
    </r>
    <r>
      <rPr>
        <b/>
        <sz val="13"/>
        <color rgb="FFFF0000"/>
        <rFont val="Times New Roman"/>
        <family val="1"/>
      </rPr>
      <t>BẢN 1</t>
    </r>
    <r>
      <rPr>
        <b/>
        <sz val="13"/>
        <rFont val="Times New Roman"/>
        <family val="1"/>
      </rPr>
      <t xml:space="preserve"> thì nhập vào cột C Môn học (</t>
    </r>
    <r>
      <rPr>
        <b/>
        <sz val="13"/>
        <color rgb="FF0000FF"/>
        <rFont val="Times New Roman"/>
        <family val="1"/>
      </rPr>
      <t>HĐ Trãi nghiệm</t>
    </r>
    <r>
      <rPr>
        <b/>
        <sz val="13"/>
        <rFont val="Times New Roman"/>
        <family val="1"/>
      </rPr>
      <t xml:space="preserve">) và nhập tên bài dạy của </t>
    </r>
    <r>
      <rPr>
        <b/>
        <sz val="13"/>
        <color rgb="FFFF0000"/>
        <rFont val="Times New Roman"/>
        <family val="1"/>
      </rPr>
      <t>BẢN 1 ở cột này</t>
    </r>
    <r>
      <rPr>
        <b/>
        <sz val="13"/>
        <rFont val="Times New Roman"/>
        <family val="1"/>
      </rPr>
      <t>. Tiếp tục xóa bỏ môn dạy (</t>
    </r>
    <r>
      <rPr>
        <b/>
        <sz val="13"/>
        <color rgb="FF0000FF"/>
        <rFont val="Times New Roman"/>
        <family val="1"/>
      </rPr>
      <t>HĐ trãi nghiệm</t>
    </r>
    <r>
      <rPr>
        <b/>
        <sz val="13"/>
        <rFont val="Times New Roman"/>
        <family val="1"/>
      </rPr>
      <t>) của</t>
    </r>
    <r>
      <rPr>
        <b/>
        <sz val="13"/>
        <color rgb="FF0000FF"/>
        <rFont val="Times New Roman"/>
        <family val="1"/>
      </rPr>
      <t xml:space="preserve"> BẢN 2</t>
    </r>
    <r>
      <rPr>
        <b/>
        <sz val="13"/>
        <rFont val="Times New Roman"/>
        <family val="1"/>
      </rPr>
      <t xml:space="preserve"> ở trên)</t>
    </r>
  </si>
  <si>
    <r>
      <t>Tên bài 
(</t>
    </r>
    <r>
      <rPr>
        <b/>
        <sz val="13"/>
        <color rgb="FFFF0000"/>
        <rFont val="Times New Roman"/>
        <family val="1"/>
      </rPr>
      <t>Nhập tên bài dạy Tiếng Anh vào đây</t>
    </r>
    <r>
      <rPr>
        <b/>
        <sz val="13"/>
        <rFont val="Times New Roman"/>
        <family val="1"/>
      </rPr>
      <t>)</t>
    </r>
  </si>
  <si>
    <r>
      <t>Tên bài (</t>
    </r>
    <r>
      <rPr>
        <b/>
        <sz val="13"/>
        <color rgb="FFFF0000"/>
        <rFont val="Times New Roman"/>
        <family val="1"/>
      </rPr>
      <t>GV nhập tên bài ôn tập vào đây nếu dạy Ôn tập Toán 2 tiết/tuần)</t>
    </r>
  </si>
  <si>
    <r>
      <t xml:space="preserve">Tên bài 
</t>
    </r>
    <r>
      <rPr>
        <b/>
        <sz val="13"/>
        <color rgb="FFFF0000"/>
        <rFont val="Times New Roman"/>
        <family val="1"/>
      </rPr>
      <t>(GV nhập tên bài ôn tập vào đây nếu dạy TC Toán 1 tiết/tuần)</t>
    </r>
  </si>
  <si>
    <r>
      <t xml:space="preserve">Tên bài
</t>
    </r>
    <r>
      <rPr>
        <b/>
        <sz val="13"/>
        <color rgb="FFFF0000"/>
        <rFont val="Times New Roman"/>
        <family val="1"/>
      </rPr>
      <t>(GV nhập tên bài ôn tập vào đây nếu dạy TC Tiếng Việt 2 tiết/tuần)</t>
    </r>
  </si>
  <si>
    <r>
      <t xml:space="preserve">Tên bài
</t>
    </r>
    <r>
      <rPr>
        <b/>
        <sz val="13"/>
        <color rgb="FFFF0000"/>
        <rFont val="Times New Roman"/>
        <family val="1"/>
      </rPr>
      <t xml:space="preserve">(GV nhập tên bài ôn tập vào đây nếu dạy TC Ttiếng Việt </t>
    </r>
    <r>
      <rPr>
        <b/>
        <sz val="13"/>
        <color rgb="FF0000FF"/>
        <rFont val="Times New Roman"/>
        <family val="1"/>
      </rPr>
      <t>1 tiết/tuần</t>
    </r>
    <r>
      <rPr>
        <b/>
        <sz val="13"/>
        <color rgb="FFFF0000"/>
        <rFont val="Times New Roman"/>
        <family val="1"/>
      </rPr>
      <t>)</t>
    </r>
  </si>
  <si>
    <t xml:space="preserve">Vui ngày khai trường (tiết 1), 1-Khám phá. - 2-Hát: Đường đến trường vui lắm! -3. Nghe nhạc: bài hát Ngôi trường giữa ngàn mây </t>
  </si>
  <si>
    <t>Vui ngày khai trường (tiết 2).  - 4. Lí thuyết âm nhạc: Giới thiệu vạch nhịp, ô nhịp. -5. Nhạc cụ: Nhạc cụ tiết tấu: trống nhỏ (– Mẫu đệm; – Thực hành đệm cho bài Đường đến trường vui lắm!.</t>
  </si>
  <si>
    <t>Vui ngày khai trường (tiết 3). - 6. Thường thức âm nhạc: Giới thiệu nhạc cụ nước ngoài: đàn mandoline</t>
  </si>
  <si>
    <t>Vui ngày khai trường (tiết 4). -7. Nhà ga âm nhạc: Gồm 4 câu hỏi phát triển Năng lực Âm nhạc (NLÂN) đặc thù.</t>
  </si>
  <si>
    <t>Bức tranh đồng quê (tiết 1).  -1. Khám phá: -2. Hát: Dắt trâu ra đồng (nhạc và lời: Minh Châu)</t>
  </si>
  <si>
    <t>Bức tranh đồng quê (tiết 2), -3. Nhạc cụ: Nhạc cụ tiết tấu: song loan</t>
  </si>
  <si>
    <t>Bức tranh đồng quê (tiết 3). - 4. Đọc nhạc: Bài đọc nhạc số 1. -5. Thường thức âm nhạc: Giới thiệu một số hình thức biểu diển nhạc cụ: độc tấu, song tấu, tam tấu, tứ tấu và hoà tấu.</t>
  </si>
  <si>
    <t>Bức tranh đồng quê (tiết 4). - 5. Thường thức âm nhạc: Giới thiệu một số hình thức biểu diển nhạc cụ: độc tấu, song tấu, tam tấu, tứ tấu và hoà tấu.  -6. Nhà ga âm nhạc: Gồm 5 câu hỏi phát triển NLÂN đặc thù.</t>
  </si>
  <si>
    <t>Thắp sáng tương lai (tiết 1).  -1. Khám phá.  -2. Hát: Những bông hoa những bài ca (nhạc và lời: Hoàng Long)</t>
  </si>
  <si>
    <t>Thắp sáng tương lai (tiết 2).  -3. Nghe nhạc: Nghe, cảm thụ và vận động theo nhịp điệu bản nhạc Chim sơn ca. - 4. Lí thuyết âm nhạc: Trọng âm, phách.</t>
  </si>
  <si>
    <t>Thắp sáng tương lai (tiết 3).  - 5. Nhạc cụ: · Nhạc cụ tiết tấu: triangle ….</t>
  </si>
  <si>
    <t>Thắp sáng tương lai (tiết 4).  -6. Nhà ga âm nhạc: Gồm 4 câu hỏi phát triển NLÂN đặc thù.</t>
  </si>
  <si>
    <t>Kết nối yêu thương (tiết 1). -1. Khám phá:. - 2. Hát: A-ri-rang khúc hát quê hương (theo giai điệu dân ca Hàn Quốc, lời: Đặng Châu Anh)</t>
  </si>
  <si>
    <t>Kết nối yêu thương (tiết 2). - 3. Đọc nhạc: Bài đọc nhạc số 2</t>
  </si>
  <si>
    <t>Kết nối yêu thương (tiết 3) - 4. Thường thức âm nhạc: Giới thiệu hai nhạc sĩ Việt Nam: Hoàng Long – Hoàng Lân và bài hát Từ rừng xanh cháu về thăm lăng Bác. - 5. Trò chơi âm nhạc: Tai ai thính nhất.</t>
  </si>
  <si>
    <t>Kết nối yêu thương (tiết 4). -6. Nhà ga âm nhạc: Gồm 4 câu hỏi phát triển NLÂN đặc thù.</t>
  </si>
  <si>
    <t>Mùa xuân tình bạn (tiết 1). -1. Khám phá. -2. Hát: Mùa xuân tình bạn (nhạc và lời: Cao Minh Khanh)</t>
  </si>
  <si>
    <t>Mùa xuân tình bạn (tiết 2). - 3. Nghe nhạc: Nghe giai điệu bản nhạc Điệu nhảy hài hước (chương 5, Tổ khúc ba-lê số 1) của D. Shostakovich</t>
  </si>
  <si>
    <t>Mùa xuân tình bạn (tiết 3). -4. Lí thuyết âm nhạc: Nhịp 2/4. - 5. Thường thức âm nhạc: Giới thiệu nhạc cụ dân tộc Việt Nam: đàn đáy.</t>
  </si>
  <si>
    <t>Mùa xuân tình bạn (tiết 4).- 6. Nhà ga âm nhạc: Gồm 6 câu hỏi phát triển NLÂN đặc thù.</t>
  </si>
  <si>
    <t>Vui cùng âm nhạc (tiết 1). -1. Khám phá. - 2. Hát: Đi theo ánh sao âm nhạc (Follow The Drinking Gourd, dân ca Mỹ, lời: Tô Ngọc Tú) .Tập hát kết hợp vận động phụ hoạ, gõ đệm theo nhịp.</t>
  </si>
  <si>
    <t>Vui cùng âm nhạc (tiết 2). - 3. Nhạc cụ: Nhạc cụ giai điệu:</t>
  </si>
  <si>
    <t>Vui cùng âm nhạc (tiết 3). - 4. Đọc nhạc: Bài đọc nhạc số 3</t>
  </si>
  <si>
    <t>Vui cùng âm nhạc (tiết 4). - 5. Nhà ga âm nhạc:  Gồm 4 câu hỏi phát triển NLÂN đặc thù.</t>
  </si>
  <si>
    <t>Giai điệu quê hương (tiết 1). - 1. Khám phá:  2. Hát: Trống cơm (Dân ca đồng bằng Bắc Bộ, sưu tầm và kí âm: Minh Châu)</t>
  </si>
  <si>
    <t>Giai điệu quê hương (tiết 2). - 3. Nghe nhạc: Cây trúc xinh (Dân ca Quan họ Bắc Ninh). Nghe, cảm thụ và vận động theo giai điệu bài hát Cây trúc xinh. 4. Lí thuyết âm nhạc: Nhịp 3/4.</t>
  </si>
  <si>
    <t>Giai điệu quê hương (tiết 3). - 5. Nhạc cụ. - 6. Đọc nhạc: Bài đọc nhạc số 4</t>
  </si>
  <si>
    <t>Giai điệu quê hương (tiết 4). - 7. Trò chơi âm nhạc: Vỗ tay bắt bóng. - 8. Nhà ga âm nhạc: 
Gồm 4 câu hỏi phát triển NLÂN đặc thù.</t>
  </si>
  <si>
    <t>Hoa thơm dâng Bác (tiết 1) . - 1. Khám phá. - 2. Hát: Hoa thơm dâng Bác (nhạc và lời: Hà Hải)</t>
  </si>
  <si>
    <t xml:space="preserve">Hoa thơm dâng Bác (tiết 2). - 3. Nhạc cụ:  - 4. Thường thức âm nhạc: Câu chuyện âm nhạc Trí tưởng tượng của nhạc sĩ F. Su-be </t>
  </si>
  <si>
    <t>Hoa thơm dâng Bác (tiết 3). - 5. Nhà ga âm nhạc: Gồm 3 câu hỏi phát triển NLÂN đặc thù.</t>
  </si>
  <si>
    <t>Tên Chương/ Chủ đề/ Tên bài</t>
  </si>
  <si>
    <t>Chế độ ăn uống đảm bảo dinh dưỡng trong tập luyện</t>
  </si>
  <si>
    <t>Chủ đề. Đội hình đội ngũ</t>
  </si>
  <si>
    <t>Chủ đề. Bài tập thể dục</t>
  </si>
  <si>
    <t>Chủ đề. Tư thế và kĩ năng vận động cơ bản</t>
  </si>
  <si>
    <t>Chủ đề. Thể dục nhịp điệu</t>
  </si>
  <si>
    <t>Chủ đề. Bóng đá</t>
  </si>
  <si>
    <t>Số iết chủ đề</t>
  </si>
  <si>
    <t>Số tiết/ bài</t>
  </si>
  <si>
    <t>Tên Chương/Chủ đề/Tên bài</t>
  </si>
  <si>
    <t>THẾ GIỚI TUỔI THƠ</t>
  </si>
  <si>
    <t>CUỘC SỐNG QUANH EM</t>
  </si>
  <si>
    <t>LỄ HỘI</t>
  </si>
  <si>
    <t>HOẠT ĐỘNG THỂ THAO</t>
  </si>
  <si>
    <t>EM LÀ NHÀ SÁNG TẠO</t>
  </si>
  <si>
    <t>HÀNH TINH XANH</t>
  </si>
  <si>
    <t>KHÔNG GIAN VUI CHƠI</t>
  </si>
  <si>
    <t>VUI TỚI TRƯỜNG</t>
  </si>
  <si>
    <t>ÔN TẬP,  ĐÁNH GIÁ</t>
  </si>
  <si>
    <t>Bài 1. Vị trí địa lí, lãnh thổ, đơn vị hành chính, Quốc kì, Quốc huy, Quốc ca. Tiết 1</t>
  </si>
  <si>
    <t>Bài 1. Vị trí địa lí, lãnh thổ, đơn vị hành chính, Quốc kì, Quốc huy, Quốc ca. Tiết 2</t>
  </si>
  <si>
    <t>Bài 2. Thiên nhiên Việt Nam. Tiết 1</t>
  </si>
  <si>
    <t>Bài 2. Thiên nhiên Việt Nam. Tiết 2</t>
  </si>
  <si>
    <t>Bài 2. Thiên nhiên Việt Nam. Tiết 3</t>
  </si>
  <si>
    <t>Bài 2. Thiên nhiên Việt Nam. Tiết 4</t>
  </si>
  <si>
    <t>Bài 3. Biển, đảo Việt Nam. Tiết 1</t>
  </si>
  <si>
    <t>Bài 3. Biển, đảo Việt Nam. Tiết 2</t>
  </si>
  <si>
    <t>Bài 4. Dân cư và dân tộc ở Việt Nam. Tiết 1</t>
  </si>
  <si>
    <t>Bài 4. Dân cư và dân tộc ở Việt Nam. Tiết 2</t>
  </si>
  <si>
    <t>Bài 4. Dân cư và dân tộc ở Việt Nam. Tiết 3</t>
  </si>
  <si>
    <t>Bài 5. Nước Văn Lang, Âu Lạc. Tiết 1</t>
  </si>
  <si>
    <t>Bài 5. Nước Văn Lang, Âu Lạc. Tiết 2</t>
  </si>
  <si>
    <t>Bài 5. Nước Văn Lang, Âu Lạc. Tiết 3</t>
  </si>
  <si>
    <t xml:space="preserve">Bài 6. Vương quốc Phù Nam. </t>
  </si>
  <si>
    <t xml:space="preserve">Bài 7. Vương quốc Chăm-pa. </t>
  </si>
  <si>
    <t>Bài 8. Đấu tranh giành độc lập thời kì Bắc thuộc. Tiết 1</t>
  </si>
  <si>
    <t>Bài 8. Đấu tranh giành độc lập thời kì Bắc thuộc. Tiết 2</t>
  </si>
  <si>
    <t>Bài 8. Đấu tranh giành độc lập thời kì Bắc thuộc. Tiết 3</t>
  </si>
  <si>
    <t xml:space="preserve">Bài 9. Triều Lý và việc định đô ở Thăng Long. </t>
  </si>
  <si>
    <t>Bài 10. Triều Trần và kháng chiến chống Mông – Nguyên. Tiết 1</t>
  </si>
  <si>
    <t>Bài 10. Triều Trần và kháng chiến chống Mông – Nguyên. Tiết 2</t>
  </si>
  <si>
    <t>Bài 10. Triều Trần và kháng chiến chống Mông – Nguyên. Tiết 3</t>
  </si>
  <si>
    <t>Bài 11. Khởi nghĩa Lam Sơn và Triều Hậu Lê. Tiết 1</t>
  </si>
  <si>
    <t>Bài 11. Khởi nghĩa Lam Sơn và Triều Hậu Lê. Tiết 2</t>
  </si>
  <si>
    <t>Bài 11. Khởi nghĩa Lam Sơn và Triều Hậu Lê. Tiết 3</t>
  </si>
  <si>
    <t>Bài 12. Triều Nguyễn. Tiết 1</t>
  </si>
  <si>
    <t>Bài 12. Triều Nguyễn. Tiết 2</t>
  </si>
  <si>
    <t>Bài 12. Triều Nguyễn. Tiết 3</t>
  </si>
  <si>
    <t>Bài 13. Cách mạng tháng Tám năm 1945. Tiết 1</t>
  </si>
  <si>
    <t>Bài 13. Cách mạng tháng Tám năm 1945. Tiết 2</t>
  </si>
  <si>
    <t>Bài 13. Cách mạng tháng Tám năm 1945. Tiết 3</t>
  </si>
  <si>
    <t>Bài 14. Chiến dịch Điện Biên Phủ năm 1954. Tiết 1</t>
  </si>
  <si>
    <t>Bài 14. Chiến dịch Điện Biên Phủ năm 1954. Tiết 2</t>
  </si>
  <si>
    <t>Bài 15. Chiến dịch Hồ Chí Minh năm 1975. Tiết 1</t>
  </si>
  <si>
    <t>Bài 15. Chiến dịch Hồ Chí Minh năm 1975. Tiết 2</t>
  </si>
  <si>
    <t>Bài 16. Đất nước đổi mới. Tiết 1</t>
  </si>
  <si>
    <t>Bài 16. Đất nước đổi mới. Tiết 2</t>
  </si>
  <si>
    <t>Bài 16. Đất nước đổi mới. Tiết 3</t>
  </si>
  <si>
    <t>Bài 17. Nước Cộng hoà Nhân dân Trung Hoa. Tiết 1</t>
  </si>
  <si>
    <t>Bài 17. Nước Cộng hoà Nhân dân Trung Hoa. Tiết 2</t>
  </si>
  <si>
    <t>Bài 18. Nước Cộng hoà Dân chủ Nhân dân Lào. Tiết 1</t>
  </si>
  <si>
    <t>Bài 18. Nước Cộng hoà Dân chủ Nhân dân Lào. Tiết 2</t>
  </si>
  <si>
    <t>Bài 19. Vương quốc Cam-pu-chia. Tiết 1</t>
  </si>
  <si>
    <t>Bài 19. Vương quốc Cam-pu-chia. Tiết 2</t>
  </si>
  <si>
    <t>Bài 20. Hiệp hội các quốc gia Đông Nam Á (ASEAN). Tiết 1</t>
  </si>
  <si>
    <t>Bài 20. Hiệp hội các quốc gia Đông Nam Á (ASEAN). Tiết 2</t>
  </si>
  <si>
    <t>Bài 21. Các châu lục và đại dương trên thế giới. Tiết 1</t>
  </si>
  <si>
    <t>Bài 21. Các châu lục và đại dương trên thế giới. Tiết 2</t>
  </si>
  <si>
    <t>Bài 21. Các châu lục và đại dương trên thế giới. Tiết 3</t>
  </si>
  <si>
    <t>Bài 21. Các châu lục và đại dương trên thế giới. Tiết 4</t>
  </si>
  <si>
    <t>Bài 22. Dân số và các chủng tộc trên thế giới. Tiết 1</t>
  </si>
  <si>
    <t>Bài 22. Dân số và các chủng tộc trên thế giới. Tiết 2</t>
  </si>
  <si>
    <t>Bài 23. Văn minh Ai Cập. Tiết 1</t>
  </si>
  <si>
    <t>Bài 23. Văn minh Ai Cập. Tiết 2</t>
  </si>
  <si>
    <t>Bài 24. Văn minh Hy Lạp. Tiết 1</t>
  </si>
  <si>
    <t>Bài 24. Văn minh Hy Lạp. Tiết 2</t>
  </si>
  <si>
    <t>Bài 25. Xây dựng thế giới xanh – sạch – đẹp. Tiết 1</t>
  </si>
  <si>
    <t>Bài 25. Xây dựng thế giới xanh – sạch – đẹp. Tiết 2</t>
  </si>
  <si>
    <t>Bài 26. Xây dựng thế giới hoà bình. Tiết 1</t>
  </si>
  <si>
    <t>Bài 26. Xây dựng thế giới hoà bình. Tiết 2</t>
  </si>
  <si>
    <t>1. Đất nước và con người Việt Nam</t>
  </si>
  <si>
    <t>2. Những quốc gia đầu tiên trên lãnh thổ Việt Nam</t>
  </si>
  <si>
    <t>3. Xây dựng và bảo vệ đất nước Việt Nam</t>
  </si>
  <si>
    <t>4.  Các nước láng giềng</t>
  </si>
  <si>
    <t>5.  Tìm hiểu thế giới</t>
  </si>
  <si>
    <t>6. Chung tay xây dựng thế giới</t>
  </si>
  <si>
    <t>7, KIỂM TRA ĐÁNH GIÁ</t>
  </si>
  <si>
    <t>4 tiết</t>
  </si>
  <si>
    <t>Chất</t>
  </si>
  <si>
    <t>Năng lượng.</t>
  </si>
  <si>
    <t>Thực vật và động vật</t>
  </si>
  <si>
    <t>Kiểm tra HK1</t>
  </si>
  <si>
    <t>Vi khuẩn</t>
  </si>
  <si>
    <t>Con người và sức khỏe</t>
  </si>
  <si>
    <t>Sinh vật và môi trường</t>
  </si>
  <si>
    <r>
      <t xml:space="preserve">Bài 30: </t>
    </r>
    <r>
      <rPr>
        <sz val="13"/>
        <color rgb="FF0000FF"/>
        <rFont val="Times New Roman"/>
        <family val="1"/>
      </rPr>
      <t>Ôn tập chương 6</t>
    </r>
  </si>
  <si>
    <t>Kiêm tra cuối năm</t>
  </si>
  <si>
    <t>Kiểm tra cuối năm và tổng kết năm</t>
  </si>
  <si>
    <t>Chủ đề/ Mạch nội dung</t>
  </si>
  <si>
    <t>Khám phá sự thay đổi của bản thân</t>
  </si>
  <si>
    <t>Thể hiện trách nhiệm với gia đình</t>
  </si>
  <si>
    <t>Giữ gìn tình bạn, tình thầy trò</t>
  </si>
  <si>
    <t>Tham gia các hoạt động xã hội</t>
  </si>
  <si>
    <t>Tập kinh doanh và quản lý chi tiêu</t>
  </si>
  <si>
    <t>Phòng chống và ứng phó với hoả hoạn</t>
  </si>
  <si>
    <t>Tự chủ và thích ứng với môi trường học tập mới</t>
  </si>
  <si>
    <t>Bảo tồn cảnh quan thiên nhiên và môi trường</t>
  </si>
  <si>
    <t>Ước mơ nghề nghiệp của em</t>
  </si>
  <si>
    <t>Biết ơn những người có công với quê hương đất nước</t>
  </si>
  <si>
    <t>Tôn trọng sự khác biệt của người khác</t>
  </si>
  <si>
    <t>Vượt qua khó khăn</t>
  </si>
  <si>
    <t>Bảo vệ cái đúng, cái tốt</t>
  </si>
  <si>
    <t>Bảo vệ môi trường sống</t>
  </si>
  <si>
    <t>Lập kế hoạch cá nhân</t>
  </si>
  <si>
    <t>Phòng, tránh xâm hại</t>
  </si>
  <si>
    <t>Sử dụng tiền hợp lí</t>
  </si>
  <si>
    <t>4. ÔN TẬP
HỌC KÌ 1 (9 tiết)</t>
  </si>
  <si>
    <r>
      <rPr>
        <b/>
        <sz val="12"/>
        <color rgb="FF0000FF"/>
        <rFont val="Times New Roman"/>
        <family val="1"/>
      </rPr>
      <t>HK1 (18 tuần-90 tiết)</t>
    </r>
    <r>
      <rPr>
        <b/>
        <sz val="12"/>
        <color rgb="FFFF0000"/>
        <rFont val="Times New Roman"/>
        <family val="1"/>
      </rPr>
      <t xml:space="preserve">
1. ÔN TẬP VÀ BỔ SUNG (30 tiết)</t>
    </r>
  </si>
  <si>
    <r>
      <rPr>
        <b/>
        <sz val="12"/>
        <color rgb="FF0000FF"/>
        <rFont val="Times New Roman"/>
        <family val="1"/>
      </rPr>
      <t>HỌC KÌ 2 (17 tuần – 85 tiết)</t>
    </r>
    <r>
      <rPr>
        <b/>
        <sz val="12"/>
        <color theme="1"/>
        <rFont val="Times New Roman"/>
        <family val="1"/>
      </rPr>
      <t xml:space="preserve">
</t>
    </r>
    <r>
      <rPr>
        <b/>
        <sz val="12"/>
        <color rgb="FFFF0000"/>
        <rFont val="Times New Roman"/>
        <family val="1"/>
      </rPr>
      <t>5. TỈ SỐ PHẦN TRĂM (12 tiết)</t>
    </r>
  </si>
  <si>
    <t>Khung trời tuổi thơ</t>
  </si>
  <si>
    <t>Chủ nhân tương lai</t>
  </si>
  <si>
    <t>Ôn tập giữa học kì I</t>
  </si>
  <si>
    <t>Đánh giá giữa HKI</t>
  </si>
  <si>
    <t>Chung sống yêu thương</t>
  </si>
  <si>
    <t>Cộng đồng gắn bó</t>
  </si>
  <si>
    <t>Ôn tập cuối HKI</t>
  </si>
  <si>
    <t>Đánh giá cuối HKI</t>
  </si>
  <si>
    <t>Giữ mãi màu xanh</t>
  </si>
  <si>
    <t>Đất nước ngàn năm</t>
  </si>
  <si>
    <t>Ôn tập GKII</t>
  </si>
  <si>
    <t>Đánh giá giữa học kì II</t>
  </si>
  <si>
    <t>Khúc ca hòa bình</t>
  </si>
  <si>
    <t>Chân trời rộng mở</t>
  </si>
  <si>
    <t>Ôn tập cuối năm học</t>
  </si>
  <si>
    <t>Đánh giá cuối học kì II</t>
  </si>
  <si>
    <t>Nhạc</t>
  </si>
  <si>
    <t>Vui ngày khai trường</t>
  </si>
  <si>
    <t>Bức tranh đồng quê</t>
  </si>
  <si>
    <t>Thắp sáng tương lai</t>
  </si>
  <si>
    <t>Kết nối yêu thương</t>
  </si>
  <si>
    <t>Mùa xuân tình bạn</t>
  </si>
  <si>
    <t>Vui cùng âm nhạc</t>
  </si>
  <si>
    <t>Giai điệu quê hương</t>
  </si>
  <si>
    <t>Hoa thơm dâng Bác</t>
  </si>
  <si>
    <t xml:space="preserve">      PHÒNG GD-ĐT ……</t>
  </si>
  <si>
    <r>
      <t xml:space="preserve">1-PHÂN PHỐI CHƯƠNG TRÌNH MÔN TOÁN </t>
    </r>
    <r>
      <rPr>
        <b/>
        <sz val="16"/>
        <color rgb="FFFF0000"/>
        <rFont val="Times New Roman"/>
        <family val="1"/>
      </rPr>
      <t>LỚP 5</t>
    </r>
    <r>
      <rPr>
        <b/>
        <sz val="16"/>
        <color rgb="FF0000FF"/>
        <rFont val="Times New Roman"/>
        <family val="1"/>
      </rPr>
      <t>-CHÂN TRỜI SÁNG TẠO</t>
    </r>
    <r>
      <rPr>
        <b/>
        <sz val="16"/>
        <color rgb="FFFF0000"/>
        <rFont val="Times New Roman"/>
        <family val="1"/>
      </rPr>
      <t xml:space="preserve"> (5 TIẾT/TUẦN - CẢ NĂM 175 TIẾT)</t>
    </r>
  </si>
  <si>
    <r>
      <t>2- PHÂN PHỐI CHƯƠNG TRÌNH MÔN TIẾNG VIỆT LỚP 5-CHÂN TRỜI SÁNG TẠO</t>
    </r>
    <r>
      <rPr>
        <b/>
        <sz val="13"/>
        <color rgb="FFFF0000"/>
        <rFont val="Times New Roman"/>
        <family val="1"/>
      </rPr>
      <t xml:space="preserve"> (7 TIẾT/TUẦN - CẢ NĂM 245 TIẾT</t>
    </r>
  </si>
  <si>
    <r>
      <t xml:space="preserve">3- CHƯƠNG TRÍNH MÔN ĐẠO ĐỨC LỚP 5-CHÂN TRỜI SÁNG TẠO </t>
    </r>
    <r>
      <rPr>
        <b/>
        <sz val="13"/>
        <color rgb="FFFF0000"/>
        <rFont val="Times New Roman"/>
        <family val="1"/>
      </rPr>
      <t>(1 TIẾT/ TUẦN)</t>
    </r>
  </si>
  <si>
    <r>
      <t xml:space="preserve">6- PHÂN PHỐI CHƯƠNG TRÌNH MÔN KHOA HỌC LỚP 5 SÁCH CTST </t>
    </r>
    <r>
      <rPr>
        <b/>
        <sz val="14"/>
        <color rgb="FFFF0000"/>
        <rFont val="Times New Roman"/>
        <family val="1"/>
      </rPr>
      <t>(2 TIẾT/ TUẦN)</t>
    </r>
  </si>
  <si>
    <r>
      <t xml:space="preserve">7- PHÂN PHỐI CHƯƠNG TRÌNH LỊCH SỬ VÀ ĐỊA LÝ LỚP 5 SÁCH CTST </t>
    </r>
    <r>
      <rPr>
        <b/>
        <sz val="13"/>
        <color rgb="FFFF0000"/>
        <rFont val="Times New Roman"/>
        <family val="1"/>
      </rPr>
      <t>(2 TIẾT/ TUẦN)</t>
    </r>
  </si>
  <si>
    <r>
      <t>8- PHÂN PHỐI CHƯƠNG TRÌNH MĨ THUẬT LỚP 5-CTST</t>
    </r>
    <r>
      <rPr>
        <b/>
        <sz val="13"/>
        <color rgb="FFFF0000"/>
        <rFont val="Times New Roman"/>
        <family val="1"/>
      </rPr>
      <t xml:space="preserve"> (1 TIẾT / TUẦN)- </t>
    </r>
    <r>
      <rPr>
        <b/>
        <sz val="16"/>
        <color rgb="FFFF0000"/>
        <rFont val="Times New Roman"/>
        <family val="1"/>
      </rPr>
      <t>BẢN 2</t>
    </r>
  </si>
  <si>
    <r>
      <t>11- CHƯƠNG TRÌNH  MÔN ÂM NHẠC LỚP 5-CTST</t>
    </r>
    <r>
      <rPr>
        <b/>
        <sz val="13"/>
        <color rgb="FFFF0000"/>
        <rFont val="Times New Roman"/>
        <family val="1"/>
      </rPr>
      <t xml:space="preserve"> (1 TIẾT/ TUẦN)</t>
    </r>
  </si>
  <si>
    <t>2. Sheet Lichbaogiang</t>
  </si>
  <si>
    <r>
      <t xml:space="preserve">CHƯƠNG TRÌNH (BUỔI CHIỀU) TĂNG CƯỜNG MÔN TIẾNG VIỆT LỚP 5 -CTST </t>
    </r>
    <r>
      <rPr>
        <b/>
        <sz val="13"/>
        <color rgb="FFFF0000"/>
        <rFont val="Times New Roman"/>
        <family val="1"/>
      </rPr>
      <t>(1/TIẾT/ TUẦN)</t>
    </r>
  </si>
  <si>
    <t>Tiết 1: SHDC: Chào năm học mới</t>
  </si>
  <si>
    <t>Tiết 2: Hoạt động theo chủ đề</t>
  </si>
  <si>
    <t>Tiết 3: Sinh hoạt lớp: Tìm hiểu nội dung sinh hoạt Đội Thiếu niên TPHCM.</t>
  </si>
  <si>
    <t>Tiết 1: SHDC: Tham gia học tập, trao đổi nội quy nhà trường</t>
  </si>
  <si>
    <t>Tiết 2: Hoạt động theo chủ đề: Em và trường tiểu học thân yêu</t>
  </si>
  <si>
    <t>Tiết 3: Sinh hoạt lớp: Lập kế hoạch xây dựng Đội Thiếu niên TPHCM của lớp.</t>
  </si>
  <si>
    <t>Tiết 1: SHDC: Hoạt động vui Trung thu</t>
  </si>
  <si>
    <t>Tiết 3: Sinh hoạt lớp: Báo cáo kế hoạch xây dựng Đội Thiếu niên TPHCM của lớp.</t>
  </si>
  <si>
    <t>Tiết 1: SHDC: Văn nghệ theo chủ đề “Trường học thân yêu của em”</t>
  </si>
  <si>
    <t>Tiết 3: Sinh hoạt lớp: Thể hiện sự hiểu biết của em về phong trào xây dựng Đội Thiếu niên TPHCM của trường.</t>
  </si>
  <si>
    <t>Tiết 1: SHDC: Tham gia chương trình “An toàn cho em – An toàn cho mọi người”</t>
  </si>
  <si>
    <t>Tiết 2: Hoạt động theo chủ đề: An toàn cho em – An toàn cho mọi người</t>
  </si>
  <si>
    <t>Tiết 3: Sinh hoạt lớp: Trao đổi về cách tự chủ khi giao tiếp trên mạng.</t>
  </si>
  <si>
    <t>Tiết 1: SHDC: Biểu diễn tiểu phẩm</t>
  </si>
  <si>
    <t>Tiết 3: Sinh hoạt lớp: Xây dựng cam kết về giao tiếp an toàn trên mạng.</t>
  </si>
  <si>
    <t>Tiết 1: SHDC: Nghe nói chuyện về chủ đề phòng chống hoả hoạn.</t>
  </si>
  <si>
    <t>Tiết 3: Sinh hoạt lớp: Diễn tập phản ứng nhanh khi có chuông báo cháy.</t>
  </si>
  <si>
    <t>Tiết 1: SHDC: Toạ đàm về chủ đề “An toàn cho em – An toàn cho mọi người”</t>
  </si>
  <si>
    <t>Tiết 3: Sinh hoạt lớp: Tuyên truyền về phòng chống hoả hoạn.</t>
  </si>
  <si>
    <t>Tiết 1: SHDC: Tháng hành động “Em là học sinh thân thiện”</t>
  </si>
  <si>
    <t>Tiết 3: Sinh hoạt lớp: Sáng tác thơ, truyện về thầy cô, bạn bè.</t>
  </si>
  <si>
    <t>Tiết 1: SHDC: Tham gia chương trình “Thầy cô trong trái tim em”</t>
  </si>
  <si>
    <t>Tiết 1: SHDC: Hội diễn văn nghệ chào mừng ngày NGVN 20-11.</t>
  </si>
  <si>
    <t>Tiết 3: Sinh hoạt lớp: Làm sổ tay ca dao tục ngữ về tình bạn, tình thầy trò.</t>
  </si>
  <si>
    <t>Tiết 1: SHDC: Tổng kết Tháng hành động “Em là học sinh thân thiện”</t>
  </si>
  <si>
    <t>Tiết 3: Sinh hoạt lớp: Tham gia trò chơi, chia sẻ những việc em đã làm để kết nối bạn bè.</t>
  </si>
  <si>
    <t>Tiết 1: SHDC: Giao lưu tìm hiểu về lễ hội truyền thống ở địa phương</t>
  </si>
  <si>
    <t>Tiết 3: Sinh hoạt lớp: triển lãm tờ rơi giới thiệu về lễ hội truyền thống ở địa phương.</t>
  </si>
  <si>
    <t>Tiết 1: SHDC: Hưởng ứng các hoạt động xã hội ở đại phương.</t>
  </si>
  <si>
    <t>Tiết 3: Sinh hoạt lớp: Báo cáo kết quả việc tham gia các hoạt động xã hội ở địa phương.</t>
  </si>
  <si>
    <t>Tiết 1: SHDC: Tham gia diễn đàn hành động vì cộng đồng.</t>
  </si>
  <si>
    <t>Tiết 1: SHDC: Chào mừng ngày thành lập Quân đội nhân dân Việt Nam.</t>
  </si>
  <si>
    <t>Tiết 3: Sinh hoạt lớp: Xây dựng bản quy ước “Thiết lập mối quan hệ thân thiện”</t>
  </si>
  <si>
    <t>Tiết 1: SHDC: Hội diễn văn nghệ chào năm mới</t>
  </si>
  <si>
    <t>Tiết 3: Sinh hoạt lớp: Tìm hiểu cách ghi chép chi tiêu.</t>
  </si>
  <si>
    <t>Tiết 1: SHDC: Tìm hiểu phong tục đón năm mới ở đại phương</t>
  </si>
  <si>
    <t>Tiết 3: Sinh hoạt lớp: Trưng bày, giới thiệu sổ ghi chép chi tiêu.</t>
  </si>
  <si>
    <t>Tiết 1: SHDC: Tìm hiểu lễ hội đón năm mới ở 3 miền</t>
  </si>
  <si>
    <t>Tiết 3: Sinh hoạt lớp: Triển khai kế hoạch Hội chợ xuân do nhà trường tổ chức.</t>
  </si>
  <si>
    <t>Tiết 1: SHDC: Tổ chức hoạt động chào năm mới</t>
  </si>
  <si>
    <t>Tiết 3: Sinh hoạt lớp: Tham gia Hội chợ xuân do nhà trường tổ chức.</t>
  </si>
  <si>
    <t>Tiết 1: SHDC: Phong trào: “Phát triển bản thân, thích ứng môi trường học tập mới”</t>
  </si>
  <si>
    <t>Tiết 3: Sinh hoạt lớp: xây dựng Phiếu tìm hiểu về môi trường học tập mới.</t>
  </si>
  <si>
    <t>Tiết 1: SHDC: Hoạt động rèn luyện và phát triển bản thân</t>
  </si>
  <si>
    <t>Tiết 3: Sinh hoạt lớp: Lập kế hoạch rèn luyện một số đức tính cần thiết.</t>
  </si>
  <si>
    <t>Tiết 1: SHDC: Trình diễn khả năng</t>
  </si>
  <si>
    <t>Tiết 3: Sinh hoạt lớp: Diễn đàn: Điều em mong muốn khi vào môi trường học tập mới.</t>
  </si>
  <si>
    <t>Tiết 1: SHDC: Toạ đàm chào mừng ngày QTPN 8-3</t>
  </si>
  <si>
    <t>Tiết 3: Sinh hoạt lớp: Làm sản phẩm thể hiện lòng biết ơn với người phụ nữ trong gia đình.</t>
  </si>
  <si>
    <t>Tiết 1: SHDC: Sáng tác truyện thơ theo chủ đề Lời nhắn yêu thương</t>
  </si>
  <si>
    <t>Tiết 3: Sinh hoạt lớp: Hát về chủ đề gia đình.</t>
  </si>
  <si>
    <t>Tiết 1: SHDC: Giao lưu với những phụ nữ tiêu biểu của địa phương</t>
  </si>
  <si>
    <t>Tiết 3: Sinh hoạt lớp: Tham gia diễn đàn yêu thương và trách nhiệm trong gia đình.</t>
  </si>
  <si>
    <t>Tiết 1: SHDC: Tham gia sân khấu tương tác về chủ đề gia đình</t>
  </si>
  <si>
    <t>Tiết 3: Sinh hoạt lớp: Chơi trò chơi Xúc xắc yêu thương.</t>
  </si>
  <si>
    <t>Tiết 1: SHDC: Lan toả thông điệp “Môi trường xanh – Cuộc sống xanh”</t>
  </si>
  <si>
    <t>Tiết 3: Sinh hoạt lớp: Chuẩn bị tìm hiểu thực trạng cảnh quan thiên nhiên.</t>
  </si>
  <si>
    <t>Tiết 1: SHDC: Tham gia hoạt động “Chung tay bảo vệ môi trường”</t>
  </si>
  <si>
    <t>Tiết 3: Sinh hoạt lớp: Chuẩn bị cho Ngày hội đọc sách.</t>
  </si>
  <si>
    <t>Tiết 1: SHDC: Hoạt động hưởng ứng Ngày hội đọc sách</t>
  </si>
  <si>
    <t>Tiết 3: Sinh hoạt lớp: Làm bản cam kết về bảo tồn cảnh quan thiên nhiên – hưởng ứng Ngày Trái đất.</t>
  </si>
  <si>
    <t>Tiết 1: SHDC: Phong trào Làm kế hoạch nhỏ</t>
  </si>
  <si>
    <t>Tiết 1: SHDC: Phong trào “Người tốt, việc tốt”</t>
  </si>
  <si>
    <t>Tiết 3: Sinh hoạt lớp: Thực hành sắm vai về nghề em mơ ước.</t>
  </si>
  <si>
    <t>Tiết 1: SHDC: Diễn đàn “Việc em làm tốt”</t>
  </si>
  <si>
    <t>Tiết 3: Sinh hoạt lớp: Sáng tác thơ ca hò vè về nghề em mơ ước.</t>
  </si>
  <si>
    <t>Tiết 1: SHDC: Kỉ niệm ngày sinh Chủ tịch Hồ Chí Minh</t>
  </si>
  <si>
    <t>Tiết 3: Sinh hoạt lớp: Viết thư kể về nghề em mơ ước.</t>
  </si>
  <si>
    <t>Tiết 1: SHDC: Tham gia hoạt động: “Tri ân, chia tay thầy cô, bạn bè”</t>
  </si>
  <si>
    <t>Tiết 3: Sinh hoạt lớp: Chia tay kết thúc năm học.</t>
  </si>
  <si>
    <t>Em và trường tiểu học thân yêu</t>
  </si>
  <si>
    <t>An toàn cho em – An toàn cho mọi người</t>
  </si>
  <si>
    <t>Tri ân thầy cô – Kết nối bạn bè</t>
  </si>
  <si>
    <t>Hành động vì cộng đồng</t>
  </si>
  <si>
    <t>Hội chợ xuân và quản lý chi tiêu</t>
  </si>
  <si>
    <t>Phát triển bản thân, thích ứng môi trường mới</t>
  </si>
  <si>
    <t>Yêu thương gia đình – Tôn trọng phụ nữ</t>
  </si>
  <si>
    <t>Em và môi trường xanh</t>
  </si>
  <si>
    <t>Nghề em mơ ước</t>
  </si>
  <si>
    <t>Tổng kết</t>
  </si>
  <si>
    <t>Kiểm tra, đánh giá</t>
  </si>
  <si>
    <t>Kiển tra cuối năm học</t>
  </si>
  <si>
    <t>TỔNG KẾT NĂM HỌC</t>
  </si>
  <si>
    <t xml:space="preserve">Chương trình Học kỳ 1. </t>
  </si>
  <si>
    <t>Tiết 2: Hoạt động theo chủ đề: EM VÀ TRƯỜNG TIỂU HỌC THÂN YÊU</t>
  </si>
  <si>
    <t>Tiết 2: Hoạt động theo chủ đề: AN TOÀN CHO EM – AN TOÀN CHO MỌI NGƯỜI</t>
  </si>
  <si>
    <t>Tiết 2: Hoạt động theo chủ đề: Tri ân thầy cô – Kết nối bạn bè</t>
  </si>
  <si>
    <t>Tiết 3: SH lớp: Chia sẻ về truyền thống tôn sư trọng đạo và các truyền thống khác của nhà trường.</t>
  </si>
  <si>
    <t>Tiết 2: Hoạt động theo chủ đề: HÀNH ĐỘNG VÌ CỘNG ĐỒNG</t>
  </si>
  <si>
    <t>Tiết 3: SHL: Thực hành tuyên truyền tham gia các hoạt động lao động công ích ở địa phương.</t>
  </si>
  <si>
    <t>Tiết 2: Hoạt động theo chủ đề: HỘI CHỢ XUÂN VÀ QUẢN LÍ CHI TIÊU</t>
  </si>
  <si>
    <t>Tiết 2: Hoạt động theo chủ đề: HOẠT ĐỘNG GIÁO DỤC THEO CHỦ ĐỀ</t>
  </si>
  <si>
    <t>Tiết 2: Hoạt động theo chủ đề: Yêu thương gia đình – Tôn trọng phụ nữ</t>
  </si>
  <si>
    <t>Tiết 2: Hoạt động theo chủ đề: Em và môi trường xanh</t>
  </si>
  <si>
    <t>Tiết 2: Hoạt động theo chủ đề: Em và cuộc sống xanh</t>
  </si>
  <si>
    <t>Tiết 2: Hoạt động theo chủ đề: NGHỀ EM MƠ ƯỚC</t>
  </si>
  <si>
    <t>Tiết 3: SHL: Báo cáo kết quả vận động người thân tham gia lao động giữ vệ sinh môi trường ở khu dân cư.</t>
  </si>
  <si>
    <r>
      <t>8- PHÂN PHỐI CHƯƠNG TRÌNH MĨ THUẬT LỚP 5-CTST</t>
    </r>
    <r>
      <rPr>
        <b/>
        <sz val="13"/>
        <rFont val="Times New Roman"/>
        <family val="1"/>
      </rPr>
      <t xml:space="preserve"> (1 TIẾT / TUẦN)</t>
    </r>
    <r>
      <rPr>
        <b/>
        <sz val="13"/>
        <color rgb="FFFF0000"/>
        <rFont val="Times New Roman"/>
        <family val="1"/>
      </rPr>
      <t xml:space="preserve">- </t>
    </r>
    <r>
      <rPr>
        <b/>
        <sz val="16"/>
        <color rgb="FFFF0000"/>
        <rFont val="Times New Roman"/>
        <family val="1"/>
      </rPr>
      <t>BẢN 1</t>
    </r>
  </si>
  <si>
    <t>Nhập Tên bài dạy nếu dạy bản 1</t>
  </si>
  <si>
    <t>Số ngày nghỉ trong tháng theo Luật Lao động</t>
  </si>
  <si>
    <t>Nghỉ 1 ngày Lễ Hùng Vương 10/3/25 (thứ hai 07/4)</t>
  </si>
  <si>
    <t>Nghỉ 2 ngày (Thứ tư 30/4/25 Ngày Giải phóng miền Nam và thứ năm 1/5/25 ngày QT LĐ)</t>
  </si>
  <si>
    <t>Tháng 02 năm 2025</t>
  </si>
  <si>
    <r>
      <t xml:space="preserve"> </t>
    </r>
    <r>
      <rPr>
        <b/>
        <sz val="12"/>
        <color rgb="FFFF0000"/>
        <rFont val="Times New Roman"/>
        <family val="1"/>
      </rPr>
      <t xml:space="preserve">HK I: </t>
    </r>
    <r>
      <rPr>
        <b/>
        <sz val="12"/>
        <rFont val="Times New Roman"/>
        <family val="1"/>
      </rPr>
      <t xml:space="preserve">19 tuần </t>
    </r>
    <r>
      <rPr>
        <b/>
        <sz val="12"/>
        <color rgb="FFFF0000"/>
        <rFont val="Times New Roman"/>
        <family val="1"/>
      </rPr>
      <t xml:space="preserve">(18 tuần thực học </t>
    </r>
    <r>
      <rPr>
        <b/>
        <sz val="12"/>
        <rFont val="Times New Roman"/>
        <family val="1"/>
      </rPr>
      <t>trong đó 1 tuần kiểm tra)</t>
    </r>
  </si>
  <si>
    <r>
      <rPr>
        <b/>
        <sz val="12"/>
        <color rgb="FFFF0000"/>
        <rFont val="Times New Roman"/>
        <family val="1"/>
      </rPr>
      <t>HK II</t>
    </r>
    <r>
      <rPr>
        <b/>
        <sz val="12"/>
        <rFont val="Times New Roman"/>
        <family val="1"/>
      </rPr>
      <t xml:space="preserve">
19 tuần</t>
    </r>
    <r>
      <rPr>
        <b/>
        <sz val="12"/>
        <color rgb="FF0000FF"/>
        <rFont val="Times New Roman"/>
        <family val="1"/>
      </rPr>
      <t xml:space="preserve"> (17 tuần thực học, trong đó 1 tuần KT, </t>
    </r>
    <r>
      <rPr>
        <b/>
        <sz val="12"/>
        <color rgb="FFFF0000"/>
        <rFont val="Times New Roman"/>
        <family val="1"/>
      </rPr>
      <t>còn lại nghỉ tết âm lịch</t>
    </r>
    <r>
      <rPr>
        <b/>
        <sz val="12"/>
        <color rgb="FF0000FF"/>
        <rFont val="Times New Roman"/>
        <family val="1"/>
      </rPr>
      <t>)</t>
    </r>
  </si>
  <si>
    <r>
      <t xml:space="preserve">Môn học </t>
    </r>
    <r>
      <rPr>
        <b/>
        <sz val="13"/>
        <color rgb="FF0000FF"/>
        <rFont val="Times New Roman"/>
        <family val="1"/>
      </rPr>
      <t>(Tăng cường Tiếng Việt )</t>
    </r>
  </si>
  <si>
    <t>Lưu ý</t>
  </si>
  <si>
    <r>
      <rPr>
        <b/>
        <sz val="13"/>
        <color rgb="FF0000FF"/>
        <rFont val="Times New Roman"/>
        <family val="1"/>
      </rPr>
      <t>Nếu tăng cường 1 tiết/ tuần thì ghi môn học (TC Tiếng Việt ) vào cột môn học</t>
    </r>
    <r>
      <rPr>
        <b/>
        <sz val="13"/>
        <color theme="1"/>
        <rFont val="Times New Roman"/>
        <family val="1"/>
      </rPr>
      <t xml:space="preserve"> </t>
    </r>
    <r>
      <rPr>
        <b/>
        <sz val="13"/>
        <color rgb="FFFF0000"/>
        <rFont val="Times New Roman"/>
        <family val="1"/>
      </rPr>
      <t>và</t>
    </r>
    <r>
      <rPr>
        <b/>
        <sz val="13"/>
        <color theme="1"/>
        <rFont val="Times New Roman"/>
        <family val="1"/>
      </rPr>
      <t xml:space="preserve"> </t>
    </r>
    <r>
      <rPr>
        <b/>
        <sz val="13"/>
        <color rgb="FFFF0000"/>
        <rFont val="Times New Roman"/>
        <family val="1"/>
      </rPr>
      <t xml:space="preserve">xóa bỏ môn học ở tên môn học ở tiết TC 2 tiết/ tuần) </t>
    </r>
  </si>
  <si>
    <r>
      <rPr>
        <b/>
        <sz val="13"/>
        <color rgb="FF0000FF"/>
        <rFont val="Times New Roman"/>
        <family val="1"/>
      </rPr>
      <t>Nếu tăng cường 2 tiết/ tuần thì ghi môn học (TC Tiếng Việt ) vào cột môn học</t>
    </r>
    <r>
      <rPr>
        <b/>
        <sz val="13"/>
        <color theme="1"/>
        <rFont val="Times New Roman"/>
        <family val="1"/>
      </rPr>
      <t xml:space="preserve"> </t>
    </r>
    <r>
      <rPr>
        <b/>
        <sz val="13"/>
        <color rgb="FFFF0000"/>
        <rFont val="Times New Roman"/>
        <family val="1"/>
      </rPr>
      <t>và xóa bỏ môn học ở tên môn học ở tiết TC 1 tiết/ tuần)</t>
    </r>
    <r>
      <rPr>
        <b/>
        <sz val="13"/>
        <color theme="1"/>
        <rFont val="Times New Roman"/>
        <family val="1"/>
      </rPr>
      <t xml:space="preserve"> </t>
    </r>
  </si>
  <si>
    <r>
      <rPr>
        <b/>
        <sz val="13"/>
        <color rgb="FF0000FF"/>
        <rFont val="Times New Roman"/>
        <family val="1"/>
      </rPr>
      <t>Nếu tăng cường 1 tiết/ tuần thì ghi môn học (TC Toán ) vào cột môn học</t>
    </r>
    <r>
      <rPr>
        <b/>
        <sz val="13"/>
        <color theme="1"/>
        <rFont val="Times New Roman"/>
        <family val="1"/>
      </rPr>
      <t xml:space="preserve"> </t>
    </r>
    <r>
      <rPr>
        <b/>
        <sz val="13"/>
        <color rgb="FFFF0000"/>
        <rFont val="Times New Roman"/>
        <family val="1"/>
      </rPr>
      <t>và</t>
    </r>
    <r>
      <rPr>
        <b/>
        <sz val="13"/>
        <color theme="1"/>
        <rFont val="Times New Roman"/>
        <family val="1"/>
      </rPr>
      <t xml:space="preserve"> </t>
    </r>
    <r>
      <rPr>
        <b/>
        <sz val="13"/>
        <color rgb="FFFF0000"/>
        <rFont val="Times New Roman"/>
        <family val="1"/>
      </rPr>
      <t xml:space="preserve">xóa bỏ môn học ở tên môn học ở tiết TC toán  2 tiết/ tuần) </t>
    </r>
  </si>
  <si>
    <r>
      <rPr>
        <b/>
        <sz val="13"/>
        <color rgb="FF0000FF"/>
        <rFont val="Times New Roman"/>
        <family val="1"/>
      </rPr>
      <t>Nếu tăng cường 2 tiết/ tuần thì ghi môn học (TC Toán ) vào cột môn học</t>
    </r>
    <r>
      <rPr>
        <b/>
        <sz val="13"/>
        <color theme="1"/>
        <rFont val="Times New Roman"/>
        <family val="1"/>
      </rPr>
      <t xml:space="preserve"> </t>
    </r>
    <r>
      <rPr>
        <b/>
        <sz val="13"/>
        <color rgb="FFFF0000"/>
        <rFont val="Times New Roman"/>
        <family val="1"/>
      </rPr>
      <t>và</t>
    </r>
    <r>
      <rPr>
        <b/>
        <sz val="13"/>
        <color theme="1"/>
        <rFont val="Times New Roman"/>
        <family val="1"/>
      </rPr>
      <t xml:space="preserve"> </t>
    </r>
    <r>
      <rPr>
        <b/>
        <sz val="13"/>
        <color rgb="FFFF0000"/>
        <rFont val="Times New Roman"/>
        <family val="1"/>
      </rPr>
      <t xml:space="preserve">xóa bỏ môn học ở tên môn học ở tiết TC toán  1 tiết/ tuần) </t>
    </r>
  </si>
  <si>
    <r>
      <t xml:space="preserve">Tuần môn tiết thứ
</t>
    </r>
    <r>
      <rPr>
        <b/>
        <sz val="13"/>
        <color rgb="FFFF0000"/>
        <rFont val="Times New Roman"/>
        <family val="1"/>
      </rPr>
      <t>(Cột này chưa công thưc không được xóa)</t>
    </r>
  </si>
  <si>
    <t>Bài 1: Quang cảnh trường em. Tiết 1</t>
  </si>
  <si>
    <t>Bài 1: Quang cảnh trường em. Tiết 2</t>
  </si>
  <si>
    <t>Bài 2: Bạn cùng học của em. Tiết 1</t>
  </si>
  <si>
    <t>Bài 2: Bạn cùng học của em. Tiết 2</t>
  </si>
  <si>
    <t>Bài 1: Thiên nhiên trong tranh in. Tiết 1</t>
  </si>
  <si>
    <t>Bài 1: Thiên nhiên trong tranh in. Tiết 2</t>
  </si>
  <si>
    <t>Bài 2: Những sắc màu thiên nhiên. Tiết 1</t>
  </si>
  <si>
    <t>Bài 2: Những sắc màu thiên nhiên. Tiết 2</t>
  </si>
  <si>
    <t>Bài 3: Động vật hoang dã ở châu phi. Tiết 1</t>
  </si>
  <si>
    <t>Bài 3: Động vật hoang dã ở châu phi. Tiết 2</t>
  </si>
  <si>
    <t>Bài 1: Đồ gốm, sứ trong gia đình. Tiết 1</t>
  </si>
  <si>
    <t>Bài 1: Đồ gốm, sứ trong gia đình. Tiết 2</t>
  </si>
  <si>
    <t xml:space="preserve">Bài 2: Hoạ tiết trang trí từ hình cắt giấy. Tiết </t>
  </si>
  <si>
    <t>Bài 3: Ngày tết trong gia đình. Tiết 1</t>
  </si>
  <si>
    <t>Bài 3: Ngày tết trong gia đình. Tiết 2</t>
  </si>
  <si>
    <t>Bài 1: Kì quan thế giới. Tiết 1</t>
  </si>
  <si>
    <t>Bài 1: Kì quan thế giới. Tiết 2</t>
  </si>
  <si>
    <t>Bài 2: Thiếu nhi thế giới với hòa bình. Tiết 1</t>
  </si>
  <si>
    <t>Bài 2: Thiếu nhi thế giới với hòa bình. Tiết 2</t>
  </si>
  <si>
    <t>Bài 3: Linh vật thể thao. Tiết 1</t>
  </si>
  <si>
    <t>Bài 3: Linh vật thể thao. Tiết 2</t>
  </si>
  <si>
    <t>Bài 1: Mùa thu hoạch. Tiết 1</t>
  </si>
  <si>
    <t>Bài 1: Mùa thu hoạch. Tiết 2</t>
  </si>
  <si>
    <t>Bài 2: Sáng tác truyện tranh. Tiết 1</t>
  </si>
  <si>
    <t>Bài 2: Sáng tác truyện tranh. Tiết 2</t>
  </si>
  <si>
    <t>Bài 3: Vẻ đẹp của mặt chính ngôi nhà. Tiết 1</t>
  </si>
  <si>
    <t>Bài 3: Vẻ đẹp của mặt chính ngôi nhà. Tiết 2</t>
  </si>
  <si>
    <t xml:space="preserve">Bài 1: Lễ hội truyền thống. Tiết </t>
  </si>
  <si>
    <t>Bài 2: Đồ chơi dân gian. Tiết 1</t>
  </si>
  <si>
    <t>Bài 2: Đồ chơi dân gian. Tiết 2</t>
  </si>
  <si>
    <t>Bài 3: Mô hình nhạc cụ dân tộc. Tiết 1</t>
  </si>
  <si>
    <t>Bài tổng kết: Giới thiệu các bài học trong SGK Mĩ thuật 5</t>
  </si>
  <si>
    <t>Bài 3: Mô hình nhạc cụ dân tộc. Tiết 2</t>
  </si>
  <si>
    <t>CHỦ ĐỀ: THIÊN NHIÊN TƯƠI ĐẸP</t>
  </si>
  <si>
    <t xml:space="preserve"> CHỦ ĐỀ: TRƯỜNG TIỂU HỌC CỦA EM</t>
  </si>
  <si>
    <t>CHỦ ĐỀ: GIA ĐÌNH VÀ ĐỒ VẬT THÂN QUEN</t>
  </si>
  <si>
    <t>CHỦ ĐỀ: KHÁM PHÁ THẾ GIỚI</t>
  </si>
  <si>
    <t>CHỦ ĐỀ: CUỘC SỐNG QUANH EM</t>
  </si>
  <si>
    <t>CHỦ ĐỀ: NÉT ĐẸP TRUYỀN THỐNG QUÊ HƯƠNG</t>
  </si>
  <si>
    <r>
      <t xml:space="preserve">4- CHƯƠNG TRÌNH MÔN HOẠT ĐỘNG TRÃI NGHIỆM LỚP 5  CTST  </t>
    </r>
    <r>
      <rPr>
        <b/>
        <sz val="13"/>
        <color rgb="FFFF0000"/>
        <rFont val="Times New Roman"/>
        <family val="1"/>
      </rPr>
      <t>BẢN 2</t>
    </r>
    <r>
      <rPr>
        <b/>
        <sz val="13"/>
        <color rgb="FF0000FF"/>
        <rFont val="Times New Roman"/>
        <family val="1"/>
      </rPr>
      <t xml:space="preserve"> (3 TIẾT/ TUẦN)</t>
    </r>
  </si>
  <si>
    <r>
      <t>4- CHƯƠNG TRÌNH MÔN HOẠT ĐỘNG TRÃI NGHIỆM LỚP 5  CTST (3 TIẾT/ TUẦN) -</t>
    </r>
    <r>
      <rPr>
        <b/>
        <sz val="13"/>
        <color rgb="FFFF0000"/>
        <rFont val="Times New Roman"/>
        <family val="1"/>
      </rPr>
      <t xml:space="preserve"> BẢN 1</t>
    </r>
  </si>
  <si>
    <r>
      <t xml:space="preserve">5- PHÂN PHỐI CHƯƠNG TRÌNH MÔN CÔNG NGHỆ LỚP 5 SÁCH CTST </t>
    </r>
    <r>
      <rPr>
        <b/>
        <sz val="14"/>
        <color rgb="FFFF0000"/>
        <rFont val="Times New Roman"/>
        <family val="1"/>
      </rPr>
      <t>(1 TIẾT/ TUẦN)</t>
    </r>
  </si>
  <si>
    <r>
      <t xml:space="preserve">10- CHƯƠNG TRÌNH MÔN </t>
    </r>
    <r>
      <rPr>
        <b/>
        <sz val="14"/>
        <color rgb="FFFF0000"/>
        <rFont val="Times New Roman"/>
        <family val="1"/>
      </rPr>
      <t>GIÁO DỤC THỂ CHẤT</t>
    </r>
    <r>
      <rPr>
        <b/>
        <sz val="14"/>
        <color rgb="FF0000FF"/>
        <rFont val="Times New Roman"/>
        <family val="1"/>
      </rPr>
      <t xml:space="preserve"> LỚP 5 -CTST </t>
    </r>
    <r>
      <rPr>
        <b/>
        <sz val="14"/>
        <color rgb="FFFF0000"/>
        <rFont val="Times New Roman"/>
        <family val="1"/>
      </rPr>
      <t>(2 TIẾT/ TUẦN)</t>
    </r>
  </si>
  <si>
    <r>
      <t xml:space="preserve">9- PHÂN PHỐI CHƯƠNG TRÌNH MÔN TIN HỌC LỚP 5 -CTST </t>
    </r>
    <r>
      <rPr>
        <b/>
        <sz val="14"/>
        <color rgb="FFFF0000"/>
        <rFont val="Times New Roman"/>
        <family val="1"/>
      </rPr>
      <t>(1 TIẾT/ TUẦN)</t>
    </r>
  </si>
  <si>
    <r>
      <t xml:space="preserve">Không nhập váo </t>
    </r>
    <r>
      <rPr>
        <b/>
        <sz val="12"/>
        <color rgb="FFFF0000"/>
        <rFont val="Times New Roman"/>
        <family val="1"/>
      </rPr>
      <t>các Ô, cột có chữ  màu xanh</t>
    </r>
    <r>
      <rPr>
        <b/>
        <sz val="12"/>
        <color rgb="FF0000FF"/>
        <rFont val="Times New Roman"/>
        <family val="1"/>
      </rPr>
      <t xml:space="preserve"> vì chứa công thức tính</t>
    </r>
  </si>
  <si>
    <r>
      <t xml:space="preserve">Lớp dạy </t>
    </r>
    <r>
      <rPr>
        <b/>
        <sz val="14"/>
        <color rgb="FF0000FF"/>
        <rFont val="Times New Roman"/>
        <family val="1"/>
      </rPr>
      <t>2 buổi/ngày</t>
    </r>
  </si>
  <si>
    <t xml:space="preserve"> - Theo kế hoach thời gian dạy học (từng Tuần) của NH 2024-2025 do PGD quy định
 - Nếu không đúng với thời gian này chúng ta điều chỉnh lại cho đúng với địa phương, trường mình.</t>
  </si>
  <si>
    <t>*Nhập thời khóa biểu của lớp dạy theo từng ngày (kể vả buổi chiều) ở cột môn học</t>
  </si>
  <si>
    <r>
      <t>Nhập Phân phối chương trình lớp dạy theo môn đã có sẵn</t>
    </r>
    <r>
      <rPr>
        <sz val="14"/>
        <color rgb="FF0000FF"/>
        <rFont val="Times New Roman"/>
        <family val="1"/>
      </rPr>
      <t xml:space="preserve"> (Nếu môn nào không có thì xóa cột môn học-</t>
    </r>
    <r>
      <rPr>
        <b/>
        <sz val="14"/>
        <color rgb="FFFF0000"/>
        <rFont val="Times New Roman"/>
        <family val="1"/>
      </rPr>
      <t>cột C</t>
    </r>
    <r>
      <rPr>
        <sz val="14"/>
        <color rgb="FF0000FF"/>
        <rFont val="Times New Roman"/>
        <family val="1"/>
      </rPr>
      <t>)</t>
    </r>
  </si>
  <si>
    <r>
      <t xml:space="preserve"> </t>
    </r>
    <r>
      <rPr>
        <b/>
        <sz val="12"/>
        <rFont val="Times New Roman"/>
        <family val="1"/>
      </rPr>
      <t xml:space="preserve">Khai giảng năm học </t>
    </r>
    <r>
      <rPr>
        <b/>
        <sz val="12"/>
        <color rgb="FF0000FF"/>
        <rFont val="Times New Roman"/>
        <family val="1"/>
      </rPr>
      <t>(</t>
    </r>
    <r>
      <rPr>
        <b/>
        <sz val="12"/>
        <rFont val="Times New Roman"/>
        <family val="1"/>
      </rPr>
      <t xml:space="preserve">Thứ năm 5/9/24). </t>
    </r>
  </si>
  <si>
    <r>
      <rPr>
        <b/>
        <sz val="14"/>
        <color rgb="FFFF0000"/>
        <rFont val="Times New Roman"/>
        <family val="1"/>
      </rPr>
      <t>*</t>
    </r>
    <r>
      <rPr>
        <b/>
        <u/>
        <sz val="14"/>
        <color rgb="FFFF0000"/>
        <rFont val="Times New Roman"/>
        <family val="1"/>
      </rPr>
      <t>Lưu ý</t>
    </r>
    <r>
      <rPr>
        <b/>
        <sz val="14"/>
        <color rgb="FFFF0000"/>
        <rFont val="Times New Roman"/>
        <family val="1"/>
      </rPr>
      <t>:</t>
    </r>
    <r>
      <rPr>
        <sz val="14"/>
        <rFont val="Times New Roman"/>
        <family val="1"/>
      </rPr>
      <t xml:space="preserve"> </t>
    </r>
    <r>
      <rPr>
        <sz val="14"/>
        <color rgb="FF0000FF"/>
        <rFont val="Times New Roman"/>
        <family val="1"/>
      </rPr>
      <t>Lịch báo giảng này có thể áp dụng cho các lớp khác chỉ cần thay đổi phân phối chương trình và thời khóa biểu của lớp là được</t>
    </r>
  </si>
  <si>
    <t>Số tuần dạy /tháng</t>
  </si>
  <si>
    <t>Tựu trường (Các khối 2, 3, 4, 5)</t>
  </si>
  <si>
    <r>
      <t xml:space="preserve">(Theo </t>
    </r>
    <r>
      <rPr>
        <b/>
        <i/>
        <sz val="12"/>
        <color rgb="FF0000FF"/>
        <rFont val="Times New Roman"/>
        <family val="1"/>
      </rPr>
      <t xml:space="preserve">QĐ 2045/QĐ-BGDĐT ngày 01/08/2024 </t>
    </r>
    <r>
      <rPr>
        <b/>
        <i/>
        <sz val="12"/>
        <rFont val="Times New Roman"/>
        <family val="1"/>
      </rPr>
      <t>Ban hành Khing kế hoạch thời gian NH 2024-2025 )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</si>
</sst>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[$-1010000]d/m/yyyy;@"/>
    <numFmt numFmtId="166" formatCode="[$-1010000]d/m/yy;@"/>
    <numFmt numFmtId="167" formatCode="_-* #,##0_-;\-* #,##0_-;_-* &quot;-&quot;??_-;_-@_-"/>
  </numFmts>
  <fonts count="71">
    <font>
      <sz val="10"/>
      <name val="Arial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4"/>
      <color indexed="12"/>
      <name val="Times New Roman"/>
      <family val="1"/>
    </font>
    <font>
      <sz val="12"/>
      <name val="Times New Roman"/>
      <family val="1"/>
      <charset val="163"/>
    </font>
    <font>
      <b/>
      <u/>
      <sz val="12"/>
      <name val="Times New Roman"/>
      <family val="1"/>
    </font>
    <font>
      <b/>
      <sz val="14"/>
      <color rgb="FF0000FF"/>
      <name val="Times New Roman"/>
      <family val="1"/>
    </font>
    <font>
      <b/>
      <sz val="12"/>
      <color rgb="FF0000FF"/>
      <name val="Times New Roman"/>
      <family val="1"/>
      <charset val="163"/>
    </font>
    <font>
      <b/>
      <sz val="12"/>
      <color rgb="FF0000FF"/>
      <name val="Times New Roman"/>
      <family val="1"/>
    </font>
    <font>
      <b/>
      <sz val="11"/>
      <color indexed="81"/>
      <name val="Tahoma"/>
      <family val="2"/>
    </font>
    <font>
      <b/>
      <sz val="12"/>
      <color rgb="FFFF0000"/>
      <name val="Times New Roman"/>
      <family val="1"/>
    </font>
    <font>
      <b/>
      <sz val="14"/>
      <color rgb="FFFF0000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2"/>
      <color indexed="12"/>
      <name val="Times New Roman"/>
      <family val="1"/>
    </font>
    <font>
      <b/>
      <u/>
      <sz val="12"/>
      <color indexed="12"/>
      <name val="Arial"/>
      <family val="2"/>
      <charset val="163"/>
    </font>
    <font>
      <b/>
      <sz val="13"/>
      <color rgb="FF0000FF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sz val="13"/>
      <color rgb="FF333333"/>
      <name val="Times New Roman"/>
      <family val="1"/>
    </font>
    <font>
      <sz val="13"/>
      <color rgb="FFFF0000"/>
      <name val="Times New Roman"/>
      <family val="1"/>
    </font>
    <font>
      <b/>
      <u/>
      <sz val="13"/>
      <color indexed="12"/>
      <name val="Times New Roman"/>
      <family val="1"/>
    </font>
    <font>
      <sz val="13"/>
      <color rgb="FF0000FF"/>
      <name val="Times New Roman"/>
      <family val="1"/>
    </font>
    <font>
      <u/>
      <sz val="13"/>
      <color rgb="FFFF0000"/>
      <name val="Times New Roman"/>
      <family val="1"/>
    </font>
    <font>
      <b/>
      <sz val="14"/>
      <color indexed="12"/>
      <name val="Tahoma"/>
      <family val="2"/>
    </font>
    <font>
      <b/>
      <sz val="12"/>
      <color theme="1"/>
      <name val="Times New Roman"/>
      <family val="1"/>
    </font>
    <font>
      <b/>
      <sz val="11"/>
      <color indexed="10"/>
      <name val="Tahoma"/>
      <family val="2"/>
    </font>
    <font>
      <b/>
      <sz val="10"/>
      <color rgb="FF0000FF"/>
      <name val="Arial"/>
      <family val="2"/>
    </font>
    <font>
      <sz val="12"/>
      <color indexed="12"/>
      <name val="Times New Roman"/>
      <family val="1"/>
    </font>
    <font>
      <b/>
      <i/>
      <sz val="12"/>
      <color theme="1"/>
      <name val="Inherit"/>
    </font>
    <font>
      <b/>
      <sz val="14"/>
      <name val="Times New Roman"/>
      <family val="1"/>
    </font>
    <font>
      <u/>
      <sz val="14"/>
      <color indexed="12"/>
      <name val="Times New Roman"/>
      <family val="1"/>
    </font>
    <font>
      <b/>
      <u/>
      <sz val="14"/>
      <color indexed="12"/>
      <name val="Times New Roman"/>
      <family val="1"/>
    </font>
    <font>
      <sz val="14"/>
      <name val="Times New Roman"/>
      <family val="1"/>
    </font>
    <font>
      <sz val="14"/>
      <color rgb="FFFF0000"/>
      <name val="Times New Roman"/>
      <family val="1"/>
    </font>
    <font>
      <sz val="14"/>
      <color rgb="FF0000FF"/>
      <name val="Times New Roman"/>
      <family val="1"/>
    </font>
    <font>
      <b/>
      <sz val="16"/>
      <color rgb="FFFF0000"/>
      <name val="Times New Roman"/>
      <family val="1"/>
    </font>
    <font>
      <b/>
      <i/>
      <sz val="12"/>
      <name val="Times New Roman"/>
      <family val="1"/>
    </font>
    <font>
      <sz val="13.5"/>
      <color theme="1"/>
      <name val="Times New Roman"/>
      <family val="1"/>
    </font>
    <font>
      <sz val="11"/>
      <color indexed="81"/>
      <name val="Tahoma"/>
      <family val="2"/>
    </font>
    <font>
      <sz val="12"/>
      <color theme="1"/>
      <name val="Times New Roman"/>
      <family val="1"/>
    </font>
    <font>
      <sz val="13"/>
      <color rgb="FF333399"/>
      <name val="Times New Roman"/>
      <family val="1"/>
    </font>
    <font>
      <b/>
      <sz val="13"/>
      <color rgb="FF333399"/>
      <name val="Times New Roman"/>
      <family val="1"/>
    </font>
    <font>
      <b/>
      <u/>
      <sz val="13"/>
      <color rgb="FF333399"/>
      <name val="Times New Roman"/>
      <family val="1"/>
    </font>
    <font>
      <i/>
      <sz val="13"/>
      <color theme="1"/>
      <name val="Times New Roman"/>
      <family val="1"/>
    </font>
    <font>
      <b/>
      <sz val="16"/>
      <color rgb="FF0000FF"/>
      <name val="Times New Roman"/>
      <family val="1"/>
    </font>
    <font>
      <sz val="16"/>
      <name val="Times New Roman"/>
      <family val="1"/>
    </font>
    <font>
      <b/>
      <u/>
      <sz val="16"/>
      <color indexed="12"/>
      <name val="Times New Roman"/>
      <family val="1"/>
    </font>
    <font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rgb="FF0000FF"/>
      <name val="Times New Roman"/>
      <family val="1"/>
    </font>
    <font>
      <b/>
      <sz val="13"/>
      <color rgb="FF0033CC"/>
      <name val="Times New Roman"/>
      <family val="1"/>
    </font>
    <font>
      <b/>
      <sz val="12"/>
      <color rgb="FF0033CC"/>
      <name val="Times New Roman"/>
      <family val="1"/>
    </font>
    <font>
      <b/>
      <sz val="14"/>
      <color theme="1"/>
      <name val="Times New Roman"/>
      <family val="1"/>
    </font>
    <font>
      <b/>
      <sz val="11"/>
      <color indexed="12"/>
      <name val="Times New Roman"/>
      <family val="1"/>
    </font>
    <font>
      <b/>
      <sz val="11"/>
      <color rgb="FF0000FF"/>
      <name val="Times New Roman"/>
      <family val="1"/>
    </font>
    <font>
      <b/>
      <sz val="14"/>
      <color rgb="FFFF00FF"/>
      <name val="Times New Roman"/>
      <family val="1"/>
    </font>
    <font>
      <sz val="14"/>
      <color rgb="FFFF00FF"/>
      <name val="Times New Roman"/>
      <family val="1"/>
    </font>
    <font>
      <b/>
      <u/>
      <sz val="14"/>
      <color rgb="FFFF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F0F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D0EBB3"/>
        <bgColor indexed="64"/>
      </patternFill>
    </fill>
    <fill>
      <patternFill patternType="solid">
        <fgColor rgb="FFB4C5E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FF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 style="double">
        <color auto="1"/>
      </left>
      <right style="thin">
        <color indexed="64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auto="1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165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7" fillId="0" borderId="0"/>
    <xf numFmtId="0" fontId="17" fillId="0" borderId="0"/>
  </cellStyleXfs>
  <cellXfs count="516">
    <xf numFmtId="165" fontId="0" fillId="0" borderId="0" xfId="0"/>
    <xf numFmtId="0" fontId="5" fillId="0" borderId="0" xfId="0" applyNumberFormat="1" applyFont="1" applyAlignment="1" applyProtection="1">
      <alignment horizontal="center"/>
      <protection locked="0"/>
    </xf>
    <xf numFmtId="165" fontId="5" fillId="0" borderId="0" xfId="0" applyFont="1" applyProtection="1">
      <protection locked="0"/>
    </xf>
    <xf numFmtId="166" fontId="5" fillId="0" borderId="0" xfId="0" applyNumberFormat="1" applyFont="1" applyAlignment="1" applyProtection="1">
      <alignment horizontal="center"/>
      <protection locked="0"/>
    </xf>
    <xf numFmtId="0" fontId="5" fillId="0" borderId="0" xfId="0" applyNumberFormat="1" applyFont="1" applyBorder="1" applyAlignment="1" applyProtection="1">
      <alignment horizontal="center"/>
      <protection locked="0"/>
    </xf>
    <xf numFmtId="0" fontId="5" fillId="0" borderId="0" xfId="0" applyNumberFormat="1" applyFont="1" applyAlignment="1" applyProtection="1">
      <alignment horizontal="right"/>
      <protection hidden="1"/>
    </xf>
    <xf numFmtId="0" fontId="7" fillId="0" borderId="0" xfId="0" applyNumberFormat="1" applyFont="1" applyProtection="1">
      <protection locked="0"/>
    </xf>
    <xf numFmtId="0" fontId="5" fillId="0" borderId="0" xfId="0" applyNumberFormat="1" applyFont="1" applyProtection="1">
      <protection hidden="1"/>
    </xf>
    <xf numFmtId="0" fontId="5" fillId="0" borderId="0" xfId="0" applyNumberFormat="1" applyFont="1" applyAlignment="1" applyProtection="1">
      <alignment horizontal="center"/>
      <protection hidden="1"/>
    </xf>
    <xf numFmtId="0" fontId="5" fillId="0" borderId="5" xfId="0" applyNumberFormat="1" applyFont="1" applyBorder="1" applyAlignment="1" applyProtection="1">
      <alignment horizontal="center" vertical="center"/>
      <protection hidden="1"/>
    </xf>
    <xf numFmtId="0" fontId="7" fillId="0" borderId="0" xfId="0" applyNumberFormat="1" applyFont="1" applyAlignment="1" applyProtection="1">
      <alignment horizontal="center"/>
      <protection locked="0"/>
    </xf>
    <xf numFmtId="0" fontId="5" fillId="0" borderId="0" xfId="0" applyNumberFormat="1" applyFont="1" applyBorder="1" applyAlignment="1" applyProtection="1">
      <protection locked="0"/>
    </xf>
    <xf numFmtId="0" fontId="5" fillId="0" borderId="0" xfId="0" applyNumberFormat="1" applyFont="1" applyProtection="1">
      <protection locked="0"/>
    </xf>
    <xf numFmtId="0" fontId="5" fillId="0" borderId="6" xfId="0" applyNumberFormat="1" applyFont="1" applyBorder="1" applyProtection="1">
      <protection hidden="1"/>
    </xf>
    <xf numFmtId="0" fontId="5" fillId="0" borderId="0" xfId="0" applyNumberFormat="1" applyFont="1" applyBorder="1" applyProtection="1">
      <protection hidden="1"/>
    </xf>
    <xf numFmtId="0" fontId="5" fillId="0" borderId="0" xfId="0" applyNumberFormat="1" applyFont="1" applyBorder="1" applyProtection="1">
      <protection locked="0"/>
    </xf>
    <xf numFmtId="0" fontId="5" fillId="0" borderId="6" xfId="0" applyNumberFormat="1" applyFont="1" applyBorder="1" applyAlignment="1" applyProtection="1">
      <alignment horizontal="center"/>
      <protection hidden="1"/>
    </xf>
    <xf numFmtId="0" fontId="5" fillId="0" borderId="7" xfId="0" applyNumberFormat="1" applyFont="1" applyBorder="1" applyAlignment="1" applyProtection="1">
      <alignment horizontal="center"/>
      <protection hidden="1"/>
    </xf>
    <xf numFmtId="0" fontId="5" fillId="0" borderId="8" xfId="0" applyNumberFormat="1" applyFont="1" applyBorder="1" applyAlignment="1" applyProtection="1">
      <alignment horizontal="center"/>
      <protection hidden="1"/>
    </xf>
    <xf numFmtId="0" fontId="5" fillId="0" borderId="9" xfId="0" applyNumberFormat="1" applyFont="1" applyBorder="1" applyAlignment="1" applyProtection="1">
      <alignment horizontal="center"/>
      <protection hidden="1"/>
    </xf>
    <xf numFmtId="0" fontId="5" fillId="0" borderId="10" xfId="0" applyNumberFormat="1" applyFont="1" applyBorder="1" applyProtection="1">
      <protection locked="0"/>
    </xf>
    <xf numFmtId="166" fontId="5" fillId="0" borderId="0" xfId="0" applyNumberFormat="1" applyFont="1" applyBorder="1" applyAlignment="1" applyProtection="1">
      <alignment horizontal="center"/>
      <protection hidden="1"/>
    </xf>
    <xf numFmtId="0" fontId="5" fillId="0" borderId="0" xfId="0" applyNumberFormat="1" applyFont="1" applyBorder="1" applyAlignment="1" applyProtection="1">
      <alignment horizontal="center"/>
      <protection hidden="1"/>
    </xf>
    <xf numFmtId="0" fontId="6" fillId="0" borderId="0" xfId="0" applyNumberFormat="1" applyFont="1" applyFill="1" applyBorder="1" applyProtection="1">
      <protection locked="0"/>
    </xf>
    <xf numFmtId="14" fontId="12" fillId="4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Alignment="1" applyProtection="1">
      <alignment vertical="center"/>
      <protection hidden="1"/>
    </xf>
    <xf numFmtId="0" fontId="5" fillId="0" borderId="0" xfId="0" applyNumberFormat="1" applyFont="1" applyAlignment="1" applyProtection="1">
      <alignment horizontal="center" vertical="center"/>
      <protection hidden="1"/>
    </xf>
    <xf numFmtId="0" fontId="5" fillId="0" borderId="0" xfId="0" applyNumberFormat="1" applyFont="1" applyAlignment="1" applyProtection="1">
      <alignment vertical="center"/>
      <protection locked="0"/>
    </xf>
    <xf numFmtId="0" fontId="5" fillId="0" borderId="0" xfId="0" applyNumberFormat="1" applyFont="1" applyAlignment="1" applyProtection="1">
      <alignment horizontal="right" vertical="center"/>
      <protection hidden="1"/>
    </xf>
    <xf numFmtId="165" fontId="5" fillId="0" borderId="0" xfId="0" applyNumberFormat="1" applyFont="1" applyAlignment="1" applyProtection="1">
      <alignment horizontal="left" vertical="center"/>
      <protection hidden="1"/>
    </xf>
    <xf numFmtId="0" fontId="10" fillId="0" borderId="0" xfId="0" applyNumberFormat="1" applyFont="1" applyAlignment="1" applyProtection="1">
      <alignment horizontal="right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hidden="1"/>
    </xf>
    <xf numFmtId="165" fontId="5" fillId="0" borderId="0" xfId="0" applyFont="1" applyAlignment="1" applyProtection="1">
      <alignment vertical="center"/>
      <protection locked="0"/>
    </xf>
    <xf numFmtId="165" fontId="5" fillId="0" borderId="1" xfId="0" applyFont="1" applyBorder="1" applyAlignment="1" applyProtection="1">
      <alignment vertical="center"/>
      <protection locked="0"/>
    </xf>
    <xf numFmtId="165" fontId="5" fillId="0" borderId="1" xfId="0" applyFont="1" applyBorder="1" applyAlignment="1" applyProtection="1">
      <alignment horizontal="center" vertical="center"/>
      <protection locked="0"/>
    </xf>
    <xf numFmtId="14" fontId="12" fillId="3" borderId="1" xfId="0" applyNumberFormat="1" applyFont="1" applyFill="1" applyBorder="1" applyAlignment="1" applyProtection="1">
      <alignment horizontal="center" vertical="center"/>
      <protection locked="0"/>
    </xf>
    <xf numFmtId="165" fontId="5" fillId="0" borderId="1" xfId="0" applyFont="1" applyBorder="1" applyAlignment="1">
      <alignment vertical="center" wrapText="1"/>
    </xf>
    <xf numFmtId="165" fontId="5" fillId="0" borderId="0" xfId="0" applyFont="1" applyBorder="1" applyAlignment="1">
      <alignment vertical="center" wrapText="1"/>
    </xf>
    <xf numFmtId="0" fontId="5" fillId="0" borderId="0" xfId="0" applyNumberFormat="1" applyFont="1" applyBorder="1" applyAlignment="1">
      <alignment horizontal="center" vertical="center" wrapText="1"/>
    </xf>
    <xf numFmtId="165" fontId="5" fillId="0" borderId="0" xfId="0" applyFont="1" applyBorder="1" applyAlignment="1" applyProtection="1">
      <alignment vertical="center"/>
      <protection locked="0"/>
    </xf>
    <xf numFmtId="166" fontId="5" fillId="0" borderId="0" xfId="0" applyNumberFormat="1" applyFont="1" applyAlignment="1" applyProtection="1">
      <alignment horizontal="center" vertical="center"/>
      <protection locked="0"/>
    </xf>
    <xf numFmtId="165" fontId="5" fillId="0" borderId="1" xfId="0" applyFont="1" applyFill="1" applyBorder="1" applyAlignment="1" applyProtection="1">
      <alignment vertical="center"/>
      <protection locked="0"/>
    </xf>
    <xf numFmtId="0" fontId="5" fillId="3" borderId="1" xfId="0" applyNumberFormat="1" applyFont="1" applyFill="1" applyBorder="1" applyAlignment="1" applyProtection="1">
      <alignment horizontal="center" vertical="center"/>
      <protection hidden="1"/>
    </xf>
    <xf numFmtId="49" fontId="5" fillId="7" borderId="1" xfId="1" applyNumberFormat="1" applyFont="1" applyFill="1" applyBorder="1" applyAlignment="1" applyProtection="1">
      <alignment horizontal="center" vertical="center"/>
      <protection locked="0"/>
    </xf>
    <xf numFmtId="0" fontId="8" fillId="0" borderId="0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 applyProtection="1">
      <alignment horizontal="center"/>
      <protection hidden="1"/>
    </xf>
    <xf numFmtId="0" fontId="5" fillId="0" borderId="3" xfId="0" applyNumberFormat="1" applyFont="1" applyBorder="1" applyAlignment="1" applyProtection="1">
      <alignment horizontal="center"/>
      <protection hidden="1"/>
    </xf>
    <xf numFmtId="1" fontId="5" fillId="7" borderId="0" xfId="0" applyNumberFormat="1" applyFont="1" applyFill="1" applyAlignment="1" applyProtection="1">
      <alignment horizontal="center" vertical="center"/>
      <protection locked="0"/>
    </xf>
    <xf numFmtId="165" fontId="13" fillId="0" borderId="1" xfId="0" applyFont="1" applyFill="1" applyBorder="1" applyAlignment="1" applyProtection="1">
      <alignment vertical="center"/>
      <protection locked="0"/>
    </xf>
    <xf numFmtId="166" fontId="13" fillId="0" borderId="6" xfId="0" applyNumberFormat="1" applyFont="1" applyBorder="1" applyAlignment="1" applyProtection="1">
      <alignment horizontal="center"/>
      <protection hidden="1"/>
    </xf>
    <xf numFmtId="166" fontId="13" fillId="0" borderId="9" xfId="0" applyNumberFormat="1" applyFont="1" applyBorder="1" applyAlignment="1" applyProtection="1">
      <alignment horizontal="center"/>
      <protection hidden="1"/>
    </xf>
    <xf numFmtId="0" fontId="5" fillId="0" borderId="17" xfId="0" applyNumberFormat="1" applyFont="1" applyBorder="1" applyAlignment="1" applyProtection="1">
      <alignment horizontal="center" vertical="center"/>
      <protection hidden="1"/>
    </xf>
    <xf numFmtId="0" fontId="5" fillId="5" borderId="1" xfId="0" applyNumberFormat="1" applyFont="1" applyFill="1" applyBorder="1" applyAlignment="1" applyProtection="1">
      <alignment horizontal="center"/>
      <protection hidden="1"/>
    </xf>
    <xf numFmtId="165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0" xfId="0" applyNumberFormat="1" applyFont="1" applyAlignment="1" applyProtection="1">
      <alignment horizontal="left" vertical="center"/>
      <protection locked="0"/>
    </xf>
    <xf numFmtId="0" fontId="19" fillId="0" borderId="0" xfId="2" applyNumberFormat="1" applyFont="1" applyAlignment="1" applyProtection="1">
      <alignment horizontal="left" vertical="center"/>
      <protection locked="0"/>
    </xf>
    <xf numFmtId="0" fontId="5" fillId="0" borderId="0" xfId="0" applyNumberFormat="1" applyFont="1" applyAlignment="1" applyProtection="1">
      <alignment horizontal="left"/>
      <protection locked="0"/>
    </xf>
    <xf numFmtId="0" fontId="7" fillId="0" borderId="0" xfId="0" applyNumberFormat="1" applyFont="1" applyAlignment="1" applyProtection="1">
      <alignment horizontal="left"/>
      <protection locked="0"/>
    </xf>
    <xf numFmtId="0" fontId="5" fillId="0" borderId="1" xfId="0" applyNumberFormat="1" applyFont="1" applyFill="1" applyBorder="1" applyAlignment="1" applyProtection="1">
      <alignment horizontal="left" vertical="center"/>
      <protection locked="0"/>
    </xf>
    <xf numFmtId="0" fontId="5" fillId="0" borderId="1" xfId="0" applyNumberFormat="1" applyFont="1" applyFill="1" applyBorder="1" applyAlignment="1">
      <alignment horizontal="left" vertical="center"/>
    </xf>
    <xf numFmtId="0" fontId="5" fillId="5" borderId="1" xfId="0" applyNumberFormat="1" applyFont="1" applyFill="1" applyBorder="1" applyAlignment="1">
      <alignment horizontal="left" vertical="center"/>
    </xf>
    <xf numFmtId="0" fontId="5" fillId="5" borderId="1" xfId="0" applyNumberFormat="1" applyFont="1" applyFill="1" applyBorder="1" applyAlignment="1" applyProtection="1">
      <alignment horizontal="left" vertical="center"/>
      <protection locked="0"/>
    </xf>
    <xf numFmtId="0" fontId="5" fillId="5" borderId="1" xfId="0" applyNumberFormat="1" applyFont="1" applyFill="1" applyBorder="1" applyAlignment="1">
      <alignment horizontal="left"/>
    </xf>
    <xf numFmtId="14" fontId="13" fillId="0" borderId="0" xfId="0" applyNumberFormat="1" applyFont="1" applyAlignment="1" applyProtection="1">
      <alignment horizontal="center" vertical="center"/>
      <protection hidden="1"/>
    </xf>
    <xf numFmtId="165" fontId="5" fillId="0" borderId="0" xfId="0" applyNumberFormat="1" applyFont="1" applyAlignment="1" applyProtection="1">
      <alignment horizontal="center" vertical="center"/>
      <protection hidden="1"/>
    </xf>
    <xf numFmtId="0" fontId="11" fillId="6" borderId="1" xfId="3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vertical="center"/>
    </xf>
    <xf numFmtId="0" fontId="5" fillId="5" borderId="15" xfId="0" applyNumberFormat="1" applyFont="1" applyFill="1" applyBorder="1" applyAlignment="1" applyProtection="1">
      <alignment horizontal="center"/>
      <protection hidden="1"/>
    </xf>
    <xf numFmtId="0" fontId="5" fillId="5" borderId="15" xfId="0" applyNumberFormat="1" applyFont="1" applyFill="1" applyBorder="1" applyAlignment="1">
      <alignment horizontal="left" vertical="center"/>
    </xf>
    <xf numFmtId="0" fontId="5" fillId="0" borderId="25" xfId="0" applyNumberFormat="1" applyFont="1" applyBorder="1" applyAlignment="1" applyProtection="1">
      <alignment horizontal="center"/>
      <protection hidden="1"/>
    </xf>
    <xf numFmtId="0" fontId="5" fillId="0" borderId="9" xfId="0" applyNumberFormat="1" applyFont="1" applyBorder="1" applyProtection="1">
      <protection locked="0"/>
    </xf>
    <xf numFmtId="0" fontId="5" fillId="0" borderId="1" xfId="0" applyNumberFormat="1" applyFont="1" applyFill="1" applyBorder="1" applyAlignment="1" applyProtection="1">
      <alignment horizontal="center"/>
      <protection hidden="1"/>
    </xf>
    <xf numFmtId="165" fontId="21" fillId="0" borderId="1" xfId="0" applyFont="1" applyBorder="1" applyAlignment="1">
      <alignment horizontal="center" vertical="center" wrapText="1"/>
    </xf>
    <xf numFmtId="165" fontId="22" fillId="0" borderId="1" xfId="0" applyFont="1" applyBorder="1" applyAlignment="1">
      <alignment vertical="center" wrapText="1"/>
    </xf>
    <xf numFmtId="165" fontId="21" fillId="0" borderId="1" xfId="0" applyFont="1" applyBorder="1" applyAlignment="1">
      <alignment vertical="center" wrapText="1"/>
    </xf>
    <xf numFmtId="165" fontId="22" fillId="0" borderId="1" xfId="0" applyFont="1" applyBorder="1" applyAlignment="1">
      <alignment horizontal="justify" vertical="center" wrapText="1"/>
    </xf>
    <xf numFmtId="167" fontId="22" fillId="0" borderId="1" xfId="1" applyNumberFormat="1" applyFont="1" applyBorder="1" applyAlignment="1">
      <alignment vertical="center" wrapText="1"/>
    </xf>
    <xf numFmtId="167" fontId="22" fillId="0" borderId="1" xfId="1" applyNumberFormat="1" applyFont="1" applyBorder="1" applyAlignment="1">
      <alignment horizontal="center" vertical="center" wrapText="1"/>
    </xf>
    <xf numFmtId="0" fontId="11" fillId="6" borderId="1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  <protection locked="0"/>
    </xf>
    <xf numFmtId="0" fontId="18" fillId="0" borderId="0" xfId="0" applyNumberFormat="1" applyFont="1" applyFill="1" applyBorder="1" applyAlignment="1" applyProtection="1">
      <alignment horizontal="left" vertical="center"/>
      <protection locked="0"/>
    </xf>
    <xf numFmtId="0" fontId="25" fillId="0" borderId="1" xfId="0" applyNumberFormat="1" applyFont="1" applyBorder="1" applyAlignment="1" applyProtection="1">
      <alignment horizontal="center" vertical="center" wrapText="1"/>
      <protection hidden="1"/>
    </xf>
    <xf numFmtId="0" fontId="25" fillId="0" borderId="0" xfId="0" applyNumberFormat="1" applyFont="1" applyBorder="1" applyAlignment="1">
      <alignment horizontal="left"/>
    </xf>
    <xf numFmtId="165" fontId="27" fillId="0" borderId="0" xfId="0" applyFont="1" applyBorder="1"/>
    <xf numFmtId="165" fontId="20" fillId="0" borderId="0" xfId="0" applyFont="1" applyBorder="1" applyAlignment="1"/>
    <xf numFmtId="165" fontId="27" fillId="0" borderId="0" xfId="0" applyFont="1"/>
    <xf numFmtId="165" fontId="20" fillId="0" borderId="0" xfId="0" applyFont="1" applyFill="1" applyAlignment="1" applyProtection="1"/>
    <xf numFmtId="165" fontId="22" fillId="9" borderId="1" xfId="0" applyFont="1" applyFill="1" applyBorder="1" applyAlignment="1">
      <alignment vertical="center" wrapText="1"/>
    </xf>
    <xf numFmtId="165" fontId="21" fillId="9" borderId="1" xfId="0" applyFont="1" applyFill="1" applyBorder="1" applyAlignment="1">
      <alignment vertical="center" wrapText="1"/>
    </xf>
    <xf numFmtId="167" fontId="21" fillId="0" borderId="1" xfId="1" applyNumberFormat="1" applyFont="1" applyBorder="1" applyAlignment="1">
      <alignment horizontal="center" vertical="center" wrapText="1"/>
    </xf>
    <xf numFmtId="0" fontId="27" fillId="0" borderId="0" xfId="0" applyNumberFormat="1" applyFont="1" applyFill="1" applyBorder="1" applyAlignment="1">
      <alignment vertical="center"/>
    </xf>
    <xf numFmtId="167" fontId="25" fillId="0" borderId="1" xfId="1" applyNumberFormat="1" applyFont="1" applyBorder="1" applyAlignment="1">
      <alignment horizontal="center" vertical="center"/>
    </xf>
    <xf numFmtId="165" fontId="22" fillId="0" borderId="0" xfId="0" applyFont="1"/>
    <xf numFmtId="167" fontId="23" fillId="6" borderId="27" xfId="1" applyNumberFormat="1" applyFont="1" applyFill="1" applyBorder="1" applyAlignment="1" applyProtection="1">
      <alignment horizontal="center" vertical="center" wrapText="1"/>
    </xf>
    <xf numFmtId="165" fontId="23" fillId="0" borderId="0" xfId="0" applyFont="1" applyFill="1" applyProtection="1"/>
    <xf numFmtId="167" fontId="23" fillId="6" borderId="29" xfId="1" applyNumberFormat="1" applyFont="1" applyFill="1" applyBorder="1" applyAlignment="1" applyProtection="1">
      <alignment horizontal="center" vertical="center" wrapText="1"/>
    </xf>
    <xf numFmtId="167" fontId="23" fillId="6" borderId="0" xfId="1" applyNumberFormat="1" applyFont="1" applyFill="1" applyBorder="1" applyAlignment="1" applyProtection="1">
      <alignment horizontal="center" vertical="top" wrapText="1"/>
    </xf>
    <xf numFmtId="167" fontId="25" fillId="0" borderId="0" xfId="1" applyNumberFormat="1" applyFont="1" applyBorder="1" applyAlignment="1">
      <alignment horizontal="center"/>
    </xf>
    <xf numFmtId="0" fontId="27" fillId="0" borderId="0" xfId="0" applyNumberFormat="1" applyFont="1" applyBorder="1"/>
    <xf numFmtId="165" fontId="22" fillId="0" borderId="0" xfId="0" applyFont="1" applyAlignment="1">
      <alignment vertical="center"/>
    </xf>
    <xf numFmtId="165" fontId="21" fillId="5" borderId="1" xfId="0" applyFont="1" applyFill="1" applyBorder="1" applyAlignment="1">
      <alignment horizontal="center" vertical="center" wrapText="1"/>
    </xf>
    <xf numFmtId="165" fontId="22" fillId="5" borderId="0" xfId="0" applyFont="1" applyFill="1" applyBorder="1" applyAlignment="1">
      <alignment vertical="center"/>
    </xf>
    <xf numFmtId="165" fontId="22" fillId="6" borderId="0" xfId="0" applyFont="1" applyFill="1" applyBorder="1" applyAlignment="1">
      <alignment vertical="center"/>
    </xf>
    <xf numFmtId="165" fontId="21" fillId="6" borderId="1" xfId="0" applyFont="1" applyFill="1" applyBorder="1" applyAlignment="1">
      <alignment horizontal="justify" vertical="center" wrapText="1"/>
    </xf>
    <xf numFmtId="165" fontId="21" fillId="6" borderId="1" xfId="0" applyFont="1" applyFill="1" applyBorder="1" applyAlignment="1">
      <alignment vertical="center" wrapText="1"/>
    </xf>
    <xf numFmtId="165" fontId="22" fillId="0" borderId="0" xfId="0" applyFont="1" applyBorder="1"/>
    <xf numFmtId="167" fontId="20" fillId="0" borderId="0" xfId="1" applyNumberFormat="1" applyFont="1" applyBorder="1" applyAlignment="1"/>
    <xf numFmtId="167" fontId="20" fillId="6" borderId="0" xfId="1" applyNumberFormat="1" applyFont="1" applyFill="1" applyBorder="1" applyAlignment="1">
      <alignment horizontal="center" vertical="center"/>
    </xf>
    <xf numFmtId="167" fontId="20" fillId="0" borderId="0" xfId="1" applyNumberFormat="1" applyFont="1" applyFill="1" applyAlignment="1" applyProtection="1"/>
    <xf numFmtId="167" fontId="20" fillId="6" borderId="0" xfId="1" applyNumberFormat="1" applyFont="1" applyFill="1" applyAlignment="1" applyProtection="1">
      <alignment horizontal="center" vertical="center"/>
    </xf>
    <xf numFmtId="167" fontId="23" fillId="0" borderId="1" xfId="1" applyNumberFormat="1" applyFont="1" applyFill="1" applyBorder="1" applyAlignment="1" applyProtection="1">
      <alignment horizontal="center" vertical="center"/>
    </xf>
    <xf numFmtId="165" fontId="23" fillId="0" borderId="1" xfId="0" applyFont="1" applyFill="1" applyBorder="1" applyAlignment="1" applyProtection="1">
      <alignment horizontal="center" vertical="center"/>
    </xf>
    <xf numFmtId="167" fontId="23" fillId="0" borderId="1" xfId="1" applyNumberFormat="1" applyFont="1" applyFill="1" applyBorder="1" applyAlignment="1" applyProtection="1">
      <alignment horizontal="center" vertical="top" wrapText="1"/>
    </xf>
    <xf numFmtId="165" fontId="27" fillId="0" borderId="0" xfId="0" applyFont="1" applyFill="1" applyProtection="1"/>
    <xf numFmtId="167" fontId="25" fillId="0" borderId="1" xfId="1" applyNumberFormat="1" applyFont="1" applyBorder="1" applyAlignment="1">
      <alignment horizontal="center"/>
    </xf>
    <xf numFmtId="0" fontId="25" fillId="0" borderId="1" xfId="0" applyNumberFormat="1" applyFont="1" applyBorder="1" applyAlignment="1">
      <alignment horizontal="left"/>
    </xf>
    <xf numFmtId="167" fontId="21" fillId="0" borderId="0" xfId="1" applyNumberFormat="1" applyFont="1" applyFill="1" applyBorder="1" applyAlignment="1">
      <alignment horizontal="center" vertical="center" wrapText="1"/>
    </xf>
    <xf numFmtId="165" fontId="22" fillId="0" borderId="0" xfId="0" applyFont="1" applyFill="1" applyBorder="1" applyAlignment="1">
      <alignment vertical="top" wrapText="1"/>
    </xf>
    <xf numFmtId="165" fontId="21" fillId="0" borderId="0" xfId="0" applyFont="1" applyFill="1" applyBorder="1" applyAlignment="1">
      <alignment horizontal="center" vertical="center" wrapText="1"/>
    </xf>
    <xf numFmtId="165" fontId="22" fillId="0" borderId="0" xfId="0" applyFont="1" applyFill="1" applyBorder="1"/>
    <xf numFmtId="167" fontId="23" fillId="6" borderId="28" xfId="1" applyNumberFormat="1" applyFont="1" applyFill="1" applyBorder="1" applyAlignment="1" applyProtection="1">
      <alignment horizontal="center" vertical="center" wrapText="1"/>
    </xf>
    <xf numFmtId="0" fontId="5" fillId="5" borderId="1" xfId="5" applyFont="1" applyFill="1" applyBorder="1" applyAlignment="1">
      <alignment vertical="center" wrapText="1"/>
    </xf>
    <xf numFmtId="167" fontId="21" fillId="0" borderId="1" xfId="1" applyNumberFormat="1" applyFont="1" applyFill="1" applyBorder="1" applyAlignment="1">
      <alignment horizontal="center" vertical="center" wrapText="1"/>
    </xf>
    <xf numFmtId="165" fontId="34" fillId="0" borderId="1" xfId="0" applyFont="1" applyBorder="1" applyAlignment="1">
      <alignment horizontal="left" vertical="center" wrapText="1"/>
    </xf>
    <xf numFmtId="0" fontId="20" fillId="0" borderId="0" xfId="1" applyNumberFormat="1" applyFont="1" applyAlignment="1">
      <alignment vertical="center"/>
    </xf>
    <xf numFmtId="167" fontId="21" fillId="0" borderId="0" xfId="1" applyNumberFormat="1" applyFont="1" applyBorder="1" applyAlignment="1">
      <alignment horizontal="center" vertical="center" wrapText="1"/>
    </xf>
    <xf numFmtId="165" fontId="21" fillId="0" borderId="0" xfId="0" applyFont="1" applyBorder="1" applyAlignment="1">
      <alignment horizontal="center" vertical="center" wrapText="1"/>
    </xf>
    <xf numFmtId="165" fontId="22" fillId="0" borderId="0" xfId="0" applyFont="1" applyBorder="1" applyAlignment="1">
      <alignment vertical="top" wrapText="1"/>
    </xf>
    <xf numFmtId="165" fontId="22" fillId="0" borderId="0" xfId="0" applyFont="1" applyBorder="1" applyAlignment="1">
      <alignment vertical="center" wrapText="1"/>
    </xf>
    <xf numFmtId="165" fontId="21" fillId="0" borderId="0" xfId="0" applyFont="1" applyBorder="1" applyAlignment="1">
      <alignment horizontal="justify" vertical="center" wrapText="1"/>
    </xf>
    <xf numFmtId="167" fontId="21" fillId="0" borderId="0" xfId="1" applyNumberFormat="1" applyFont="1" applyFill="1" applyBorder="1" applyAlignment="1">
      <alignment horizontal="center"/>
    </xf>
    <xf numFmtId="165" fontId="34" fillId="5" borderId="1" xfId="0" applyFont="1" applyFill="1" applyBorder="1" applyAlignment="1">
      <alignment horizontal="left" vertical="center" wrapText="1"/>
    </xf>
    <xf numFmtId="0" fontId="13" fillId="0" borderId="0" xfId="0" applyNumberFormat="1" applyFont="1" applyAlignment="1" applyProtection="1">
      <alignment horizontal="center"/>
      <protection locked="0"/>
    </xf>
    <xf numFmtId="0" fontId="13" fillId="0" borderId="0" xfId="0" applyNumberFormat="1" applyFont="1" applyProtection="1">
      <protection locked="0"/>
    </xf>
    <xf numFmtId="0" fontId="13" fillId="0" borderId="0" xfId="0" applyNumberFormat="1" applyFont="1" applyAlignment="1" applyProtection="1">
      <alignment horizontal="left"/>
      <protection locked="0"/>
    </xf>
    <xf numFmtId="165" fontId="36" fillId="0" borderId="0" xfId="0" applyFont="1"/>
    <xf numFmtId="166" fontId="5" fillId="0" borderId="2" xfId="0" applyNumberFormat="1" applyFont="1" applyFill="1" applyBorder="1" applyAlignment="1" applyProtection="1">
      <alignment horizontal="center" vertical="center"/>
      <protection hidden="1"/>
    </xf>
    <xf numFmtId="14" fontId="13" fillId="2" borderId="1" xfId="0" applyNumberFormat="1" applyFont="1" applyFill="1" applyBorder="1" applyAlignment="1" applyProtection="1">
      <alignment horizontal="center" vertical="center"/>
      <protection locked="0"/>
    </xf>
    <xf numFmtId="14" fontId="13" fillId="3" borderId="1" xfId="0" applyNumberFormat="1" applyFont="1" applyFill="1" applyBorder="1" applyAlignment="1" applyProtection="1">
      <alignment horizontal="center" vertical="center"/>
      <protection locked="0"/>
    </xf>
    <xf numFmtId="167" fontId="13" fillId="0" borderId="0" xfId="1" applyNumberFormat="1" applyFont="1" applyAlignment="1" applyProtection="1">
      <alignment horizontal="center" wrapText="1"/>
      <protection locked="0"/>
    </xf>
    <xf numFmtId="165" fontId="7" fillId="0" borderId="0" xfId="0" applyFont="1" applyAlignment="1" applyProtection="1">
      <alignment horizontal="center" vertical="center"/>
      <protection locked="0"/>
    </xf>
    <xf numFmtId="167" fontId="20" fillId="0" borderId="1" xfId="1" applyNumberFormat="1" applyFont="1" applyBorder="1" applyAlignment="1">
      <alignment horizontal="center" vertical="center" wrapText="1"/>
    </xf>
    <xf numFmtId="167" fontId="20" fillId="5" borderId="1" xfId="1" applyNumberFormat="1" applyFont="1" applyFill="1" applyBorder="1" applyAlignment="1">
      <alignment horizontal="center" vertical="center" wrapText="1"/>
    </xf>
    <xf numFmtId="167" fontId="20" fillId="0" borderId="0" xfId="1" applyNumberFormat="1" applyFont="1" applyBorder="1" applyAlignment="1">
      <alignment horizontal="center"/>
    </xf>
    <xf numFmtId="167" fontId="30" fillId="0" borderId="0" xfId="1" quotePrefix="1" applyNumberFormat="1" applyFont="1" applyFill="1" applyBorder="1" applyAlignment="1" applyProtection="1">
      <alignment horizontal="center" vertical="center"/>
    </xf>
    <xf numFmtId="167" fontId="25" fillId="0" borderId="0" xfId="1" applyNumberFormat="1" applyFont="1"/>
    <xf numFmtId="167" fontId="24" fillId="0" borderId="0" xfId="1" applyNumberFormat="1" applyFont="1" applyFill="1" applyProtection="1"/>
    <xf numFmtId="167" fontId="21" fillId="0" borderId="0" xfId="1" applyNumberFormat="1" applyFont="1"/>
    <xf numFmtId="167" fontId="20" fillId="0" borderId="1" xfId="1" applyNumberFormat="1" applyFont="1" applyFill="1" applyBorder="1" applyAlignment="1" applyProtection="1">
      <alignment horizontal="center" vertical="center" wrapText="1"/>
    </xf>
    <xf numFmtId="165" fontId="38" fillId="8" borderId="0" xfId="0" applyFont="1" applyFill="1" applyBorder="1" applyAlignment="1">
      <alignment vertical="center" wrapText="1"/>
    </xf>
    <xf numFmtId="167" fontId="20" fillId="0" borderId="0" xfId="1" applyNumberFormat="1" applyFont="1" applyFill="1" applyBorder="1" applyAlignment="1" applyProtection="1">
      <alignment horizontal="center" vertical="center" wrapText="1"/>
    </xf>
    <xf numFmtId="167" fontId="26" fillId="5" borderId="3" xfId="1" applyNumberFormat="1" applyFont="1" applyFill="1" applyBorder="1" applyAlignment="1" applyProtection="1">
      <alignment horizontal="center" vertical="center" wrapText="1"/>
    </xf>
    <xf numFmtId="167" fontId="20" fillId="5" borderId="1" xfId="1" applyNumberFormat="1" applyFont="1" applyFill="1" applyBorder="1" applyAlignment="1" applyProtection="1">
      <alignment horizontal="center" vertical="center" wrapText="1"/>
      <protection hidden="1"/>
    </xf>
    <xf numFmtId="167" fontId="20" fillId="5" borderId="3" xfId="1" applyNumberFormat="1" applyFont="1" applyFill="1" applyBorder="1" applyAlignment="1" applyProtection="1">
      <alignment horizontal="center" vertical="center" wrapText="1"/>
      <protection hidden="1"/>
    </xf>
    <xf numFmtId="167" fontId="20" fillId="5" borderId="1" xfId="1" applyNumberFormat="1" applyFont="1" applyFill="1" applyBorder="1" applyAlignment="1" applyProtection="1">
      <alignment horizontal="center" vertical="center" wrapText="1"/>
    </xf>
    <xf numFmtId="167" fontId="20" fillId="5" borderId="1" xfId="1" applyNumberFormat="1" applyFont="1" applyFill="1" applyBorder="1" applyAlignment="1" applyProtection="1">
      <alignment vertical="center"/>
    </xf>
    <xf numFmtId="167" fontId="20" fillId="5" borderId="0" xfId="1" applyNumberFormat="1" applyFont="1" applyFill="1" applyBorder="1" applyAlignment="1">
      <alignment horizontal="center" vertical="center" wrapText="1"/>
    </xf>
    <xf numFmtId="0" fontId="20" fillId="0" borderId="1" xfId="0" applyNumberFormat="1" applyFont="1" applyBorder="1" applyAlignment="1" applyProtection="1">
      <alignment horizontal="center" vertical="center" wrapText="1"/>
      <protection hidden="1"/>
    </xf>
    <xf numFmtId="0" fontId="20" fillId="4" borderId="1" xfId="0" applyNumberFormat="1" applyFont="1" applyFill="1" applyBorder="1" applyAlignment="1" applyProtection="1">
      <alignment horizontal="center" vertical="center" wrapText="1"/>
      <protection hidden="1"/>
    </xf>
    <xf numFmtId="167" fontId="20" fillId="6" borderId="1" xfId="1" applyNumberFormat="1" applyFont="1" applyFill="1" applyBorder="1" applyAlignment="1" applyProtection="1">
      <alignment horizontal="center" vertical="center" wrapText="1"/>
      <protection hidden="1"/>
    </xf>
    <xf numFmtId="167" fontId="20" fillId="6" borderId="3" xfId="1" applyNumberFormat="1" applyFont="1" applyFill="1" applyBorder="1" applyAlignment="1" applyProtection="1">
      <alignment horizontal="center" vertical="center" wrapText="1"/>
      <protection hidden="1"/>
    </xf>
    <xf numFmtId="167" fontId="20" fillId="0" borderId="0" xfId="1" applyNumberFormat="1" applyFont="1" applyFill="1" applyBorder="1" applyAlignment="1" applyProtection="1">
      <alignment horizontal="center" vertical="center" wrapText="1"/>
      <protection hidden="1"/>
    </xf>
    <xf numFmtId="167" fontId="20" fillId="6" borderId="3" xfId="1" applyNumberFormat="1" applyFont="1" applyFill="1" applyBorder="1" applyAlignment="1" applyProtection="1">
      <alignment horizontal="center" vertical="center" wrapText="1"/>
    </xf>
    <xf numFmtId="167" fontId="20" fillId="6" borderId="1" xfId="1" applyNumberFormat="1" applyFont="1" applyFill="1" applyBorder="1" applyAlignment="1" applyProtection="1">
      <alignment horizontal="center" vertical="center" wrapText="1"/>
    </xf>
    <xf numFmtId="167" fontId="20" fillId="6" borderId="1" xfId="1" applyNumberFormat="1" applyFont="1" applyFill="1" applyBorder="1" applyAlignment="1">
      <alignment horizontal="center" vertical="center" wrapText="1"/>
    </xf>
    <xf numFmtId="167" fontId="20" fillId="6" borderId="1" xfId="1" applyNumberFormat="1" applyFont="1" applyFill="1" applyBorder="1" applyAlignment="1" applyProtection="1">
      <alignment horizontal="center" vertical="center"/>
    </xf>
    <xf numFmtId="167" fontId="20" fillId="6" borderId="0" xfId="1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Protection="1"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39" fillId="0" borderId="1" xfId="0" applyNumberFormat="1" applyFont="1" applyFill="1" applyBorder="1" applyAlignment="1" applyProtection="1">
      <alignment horizontal="center" vertical="center"/>
      <protection locked="0"/>
    </xf>
    <xf numFmtId="0" fontId="39" fillId="0" borderId="1" xfId="0" applyNumberFormat="1" applyFont="1" applyFill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6" borderId="1" xfId="0" applyNumberFormat="1" applyFont="1" applyFill="1" applyBorder="1" applyAlignment="1" applyProtection="1">
      <alignment horizontal="center" vertical="center"/>
      <protection locked="0"/>
    </xf>
    <xf numFmtId="167" fontId="41" fillId="0" borderId="0" xfId="1" quotePrefix="1" applyNumberFormat="1" applyFont="1" applyFill="1" applyBorder="1" applyAlignment="1" applyProtection="1">
      <alignment horizontal="center" vertical="center"/>
    </xf>
    <xf numFmtId="0" fontId="42" fillId="0" borderId="0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 applyProtection="1">
      <alignment horizontal="center" vertical="center"/>
      <protection hidden="1"/>
    </xf>
    <xf numFmtId="165" fontId="42" fillId="0" borderId="0" xfId="0" applyFont="1"/>
    <xf numFmtId="165" fontId="42" fillId="0" borderId="0" xfId="0" applyFont="1" applyFill="1"/>
    <xf numFmtId="165" fontId="39" fillId="3" borderId="0" xfId="0" applyFont="1" applyFill="1"/>
    <xf numFmtId="165" fontId="43" fillId="0" borderId="0" xfId="0" applyFont="1"/>
    <xf numFmtId="165" fontId="11" fillId="0" borderId="0" xfId="0" applyFont="1"/>
    <xf numFmtId="0" fontId="15" fillId="6" borderId="1" xfId="0" applyNumberFormat="1" applyFont="1" applyFill="1" applyBorder="1" applyAlignment="1">
      <alignment horizontal="left" vertical="center"/>
    </xf>
    <xf numFmtId="0" fontId="15" fillId="6" borderId="1" xfId="0" applyNumberFormat="1" applyFont="1" applyFill="1" applyBorder="1" applyAlignment="1" applyProtection="1">
      <alignment horizontal="left" vertical="center"/>
      <protection locked="0"/>
    </xf>
    <xf numFmtId="0" fontId="37" fillId="0" borderId="1" xfId="2" applyNumberFormat="1" applyFont="1" applyFill="1" applyBorder="1" applyAlignment="1" applyProtection="1">
      <alignment horizontal="center" vertical="center" wrapText="1"/>
    </xf>
    <xf numFmtId="0" fontId="18" fillId="0" borderId="1" xfId="2" applyNumberFormat="1" applyFont="1" applyFill="1" applyBorder="1" applyAlignment="1" applyProtection="1">
      <alignment horizontal="center" vertical="center" wrapText="1"/>
    </xf>
    <xf numFmtId="0" fontId="18" fillId="0" borderId="1" xfId="2" applyNumberFormat="1" applyFont="1" applyFill="1" applyBorder="1" applyAlignment="1" applyProtection="1">
      <alignment vertical="center" wrapText="1"/>
    </xf>
    <xf numFmtId="0" fontId="37" fillId="0" borderId="1" xfId="2" applyNumberFormat="1" applyFont="1" applyFill="1" applyBorder="1" applyAlignment="1" applyProtection="1">
      <alignment vertical="center" wrapText="1"/>
    </xf>
    <xf numFmtId="165" fontId="5" fillId="0" borderId="1" xfId="0" applyFont="1" applyBorder="1" applyAlignment="1" applyProtection="1">
      <alignment vertical="center" wrapText="1"/>
      <protection locked="0"/>
    </xf>
    <xf numFmtId="165" fontId="5" fillId="3" borderId="1" xfId="0" applyFont="1" applyFill="1" applyBorder="1" applyAlignment="1" applyProtection="1">
      <alignment vertical="center" wrapText="1"/>
      <protection locked="0"/>
    </xf>
    <xf numFmtId="166" fontId="5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1" xfId="0" applyNumberFormat="1" applyFont="1" applyFill="1" applyBorder="1" applyAlignment="1" applyProtection="1">
      <alignment horizontal="center" vertical="center" wrapText="1"/>
      <protection hidden="1"/>
    </xf>
    <xf numFmtId="166" fontId="5" fillId="4" borderId="1" xfId="0" applyNumberFormat="1" applyFont="1" applyFill="1" applyBorder="1" applyAlignment="1" applyProtection="1">
      <alignment horizontal="center" vertical="center" wrapText="1"/>
      <protection hidden="1"/>
    </xf>
    <xf numFmtId="165" fontId="5" fillId="2" borderId="1" xfId="0" applyFont="1" applyFill="1" applyBorder="1" applyAlignment="1" applyProtection="1">
      <alignment horizontal="center" vertical="center" wrapText="1"/>
      <protection locked="0"/>
    </xf>
    <xf numFmtId="167" fontId="13" fillId="0" borderId="1" xfId="1" applyNumberFormat="1" applyFont="1" applyBorder="1" applyAlignment="1" applyProtection="1">
      <alignment horizontal="center" vertical="center" wrapText="1"/>
      <protection locked="0"/>
    </xf>
    <xf numFmtId="165" fontId="21" fillId="0" borderId="1" xfId="0" applyFont="1" applyBorder="1" applyAlignment="1">
      <alignment horizontal="center" vertical="center" wrapText="1"/>
    </xf>
    <xf numFmtId="167" fontId="27" fillId="5" borderId="1" xfId="1" applyNumberFormat="1" applyFont="1" applyFill="1" applyBorder="1" applyAlignment="1" applyProtection="1">
      <alignment vertical="center"/>
    </xf>
    <xf numFmtId="167" fontId="25" fillId="0" borderId="0" xfId="1" applyNumberFormat="1" applyFont="1" applyBorder="1" applyAlignment="1"/>
    <xf numFmtId="0" fontId="27" fillId="0" borderId="0" xfId="0" applyNumberFormat="1" applyFont="1" applyBorder="1" applyAlignment="1"/>
    <xf numFmtId="167" fontId="20" fillId="6" borderId="0" xfId="1" applyNumberFormat="1" applyFont="1" applyFill="1" applyBorder="1" applyAlignment="1">
      <alignment vertical="center"/>
    </xf>
    <xf numFmtId="0" fontId="25" fillId="0" borderId="0" xfId="0" applyNumberFormat="1" applyFont="1" applyBorder="1" applyAlignment="1"/>
    <xf numFmtId="0" fontId="5" fillId="0" borderId="1" xfId="0" applyNumberFormat="1" applyFont="1" applyBorder="1" applyProtection="1">
      <protection locked="0"/>
    </xf>
    <xf numFmtId="165" fontId="49" fillId="0" borderId="1" xfId="0" applyFont="1" applyBorder="1" applyAlignment="1">
      <alignment vertical="center"/>
    </xf>
    <xf numFmtId="165" fontId="29" fillId="8" borderId="1" xfId="0" applyFont="1" applyFill="1" applyBorder="1" applyAlignment="1">
      <alignment horizontal="justify" vertical="center" wrapText="1"/>
    </xf>
    <xf numFmtId="165" fontId="50" fillId="8" borderId="1" xfId="0" applyFont="1" applyFill="1" applyBorder="1" applyAlignment="1">
      <alignment horizontal="justify" vertical="center" wrapText="1"/>
    </xf>
    <xf numFmtId="165" fontId="51" fillId="8" borderId="1" xfId="0" applyFont="1" applyFill="1" applyBorder="1" applyAlignment="1">
      <alignment horizontal="justify" vertical="center" wrapText="1"/>
    </xf>
    <xf numFmtId="165" fontId="52" fillId="8" borderId="1" xfId="0" applyFont="1" applyFill="1" applyBorder="1" applyAlignment="1">
      <alignment horizontal="justify" vertical="center" wrapText="1"/>
    </xf>
    <xf numFmtId="165" fontId="31" fillId="8" borderId="1" xfId="0" applyFont="1" applyFill="1" applyBorder="1" applyAlignment="1">
      <alignment horizontal="justify" vertical="center" wrapText="1"/>
    </xf>
    <xf numFmtId="167" fontId="20" fillId="5" borderId="0" xfId="1" applyNumberFormat="1" applyFont="1" applyFill="1" applyBorder="1" applyAlignment="1">
      <alignment horizontal="center" vertical="center"/>
    </xf>
    <xf numFmtId="167" fontId="20" fillId="5" borderId="0" xfId="1" applyNumberFormat="1" applyFont="1" applyFill="1" applyBorder="1" applyAlignment="1">
      <alignment vertical="center"/>
    </xf>
    <xf numFmtId="167" fontId="20" fillId="5" borderId="0" xfId="1" applyNumberFormat="1" applyFont="1" applyFill="1" applyAlignment="1" applyProtection="1">
      <alignment vertical="center"/>
    </xf>
    <xf numFmtId="167" fontId="25" fillId="0" borderId="0" xfId="1" applyNumberFormat="1" applyFont="1" applyBorder="1" applyAlignment="1">
      <alignment horizontal="center" vertical="center"/>
    </xf>
    <xf numFmtId="0" fontId="55" fillId="0" borderId="0" xfId="0" applyNumberFormat="1" applyFont="1" applyFill="1" applyBorder="1" applyAlignment="1">
      <alignment vertical="center"/>
    </xf>
    <xf numFmtId="167" fontId="56" fillId="0" borderId="0" xfId="1" quotePrefix="1" applyNumberFormat="1" applyFont="1" applyFill="1" applyBorder="1" applyAlignment="1" applyProtection="1">
      <alignment horizontal="center" vertical="center"/>
    </xf>
    <xf numFmtId="167" fontId="11" fillId="3" borderId="0" xfId="1" applyNumberFormat="1" applyFont="1" applyFill="1" applyBorder="1" applyAlignment="1">
      <alignment horizontal="left" vertical="center"/>
    </xf>
    <xf numFmtId="0" fontId="40" fillId="3" borderId="0" xfId="2" quotePrefix="1" applyNumberFormat="1" applyFont="1" applyFill="1" applyBorder="1" applyAlignment="1" applyProtection="1">
      <alignment horizontal="center" vertical="center"/>
    </xf>
    <xf numFmtId="167" fontId="41" fillId="3" borderId="0" xfId="1" applyNumberFormat="1" applyFont="1" applyFill="1" applyBorder="1" applyAlignment="1" applyProtection="1">
      <alignment horizontal="center" vertical="center"/>
    </xf>
    <xf numFmtId="0" fontId="11" fillId="3" borderId="0" xfId="0" applyNumberFormat="1" applyFont="1" applyFill="1" applyBorder="1" applyAlignment="1">
      <alignment vertical="center"/>
    </xf>
    <xf numFmtId="0" fontId="42" fillId="3" borderId="0" xfId="0" applyNumberFormat="1" applyFont="1" applyFill="1" applyBorder="1" applyAlignment="1">
      <alignment vertical="center"/>
    </xf>
    <xf numFmtId="167" fontId="25" fillId="3" borderId="0" xfId="1" applyNumberFormat="1" applyFont="1" applyFill="1" applyBorder="1" applyAlignment="1">
      <alignment horizontal="center"/>
    </xf>
    <xf numFmtId="167" fontId="20" fillId="3" borderId="0" xfId="1" applyNumberFormat="1" applyFont="1" applyFill="1" applyBorder="1" applyAlignment="1">
      <alignment horizontal="center" vertical="center"/>
    </xf>
    <xf numFmtId="0" fontId="25" fillId="3" borderId="0" xfId="0" applyNumberFormat="1" applyFont="1" applyFill="1" applyBorder="1" applyAlignment="1">
      <alignment horizontal="left"/>
    </xf>
    <xf numFmtId="0" fontId="11" fillId="6" borderId="21" xfId="3" applyFont="1" applyFill="1" applyBorder="1" applyAlignment="1" applyProtection="1">
      <alignment horizontal="center" vertical="center"/>
      <protection locked="0"/>
    </xf>
    <xf numFmtId="165" fontId="22" fillId="8" borderId="1" xfId="0" applyFont="1" applyFill="1" applyBorder="1" applyAlignment="1">
      <alignment vertical="center" wrapText="1"/>
    </xf>
    <xf numFmtId="165" fontId="21" fillId="8" borderId="1" xfId="0" applyFont="1" applyFill="1" applyBorder="1" applyAlignment="1">
      <alignment vertical="center" wrapText="1"/>
    </xf>
    <xf numFmtId="165" fontId="47" fillId="0" borderId="1" xfId="0" applyFont="1" applyBorder="1" applyAlignment="1">
      <alignment vertical="center" wrapText="1"/>
    </xf>
    <xf numFmtId="165" fontId="47" fillId="0" borderId="1" xfId="0" applyFont="1" applyBorder="1" applyAlignment="1">
      <alignment horizontal="justify" vertical="center" wrapText="1"/>
    </xf>
    <xf numFmtId="165" fontId="21" fillId="8" borderId="1" xfId="0" applyFont="1" applyFill="1" applyBorder="1" applyAlignment="1">
      <alignment horizontal="justify" vertical="center" wrapText="1"/>
    </xf>
    <xf numFmtId="165" fontId="20" fillId="8" borderId="1" xfId="0" applyFont="1" applyFill="1" applyBorder="1" applyAlignment="1">
      <alignment horizontal="justify" vertical="center" wrapText="1"/>
    </xf>
    <xf numFmtId="165" fontId="26" fillId="8" borderId="1" xfId="0" applyFont="1" applyFill="1" applyBorder="1" applyAlignment="1">
      <alignment horizontal="justify" vertical="center" wrapText="1"/>
    </xf>
    <xf numFmtId="165" fontId="57" fillId="0" borderId="0" xfId="0" applyFont="1" applyFill="1" applyProtection="1"/>
    <xf numFmtId="167" fontId="58" fillId="0" borderId="0" xfId="1" applyNumberFormat="1" applyFont="1" applyFill="1" applyProtection="1"/>
    <xf numFmtId="167" fontId="20" fillId="10" borderId="0" xfId="1" applyNumberFormat="1" applyFont="1" applyFill="1" applyBorder="1" applyAlignment="1">
      <alignment horizontal="center" vertical="center"/>
    </xf>
    <xf numFmtId="165" fontId="59" fillId="0" borderId="30" xfId="0" applyFont="1" applyBorder="1" applyAlignment="1">
      <alignment vertical="center" wrapText="1"/>
    </xf>
    <xf numFmtId="0" fontId="20" fillId="10" borderId="0" xfId="1" applyNumberFormat="1" applyFont="1" applyFill="1" applyAlignment="1">
      <alignment vertical="center"/>
    </xf>
    <xf numFmtId="0" fontId="25" fillId="10" borderId="0" xfId="0" applyNumberFormat="1" applyFont="1" applyFill="1" applyBorder="1" applyAlignment="1">
      <alignment horizontal="left"/>
    </xf>
    <xf numFmtId="167" fontId="20" fillId="4" borderId="3" xfId="1" applyNumberFormat="1" applyFont="1" applyFill="1" applyBorder="1" applyAlignment="1" applyProtection="1">
      <alignment horizontal="center" vertical="center" wrapText="1"/>
      <protection hidden="1"/>
    </xf>
    <xf numFmtId="165" fontId="49" fillId="0" borderId="0" xfId="0" applyFont="1" applyFill="1" applyBorder="1" applyAlignment="1">
      <alignment vertical="center"/>
    </xf>
    <xf numFmtId="167" fontId="20" fillId="0" borderId="0" xfId="1" applyNumberFormat="1" applyFont="1" applyFill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/>
    </xf>
    <xf numFmtId="165" fontId="61" fillId="0" borderId="1" xfId="0" applyFont="1" applyBorder="1" applyAlignment="1" applyProtection="1">
      <alignment vertical="center" wrapText="1"/>
      <protection locked="0"/>
    </xf>
    <xf numFmtId="165" fontId="7" fillId="0" borderId="1" xfId="0" applyFont="1" applyBorder="1" applyAlignment="1" applyProtection="1">
      <alignment horizontal="center" vertical="center" wrapText="1"/>
      <protection locked="0"/>
    </xf>
    <xf numFmtId="165" fontId="5" fillId="0" borderId="1" xfId="0" applyFont="1" applyBorder="1" applyAlignment="1" applyProtection="1">
      <alignment horizontal="left" wrapText="1"/>
      <protection locked="0"/>
    </xf>
    <xf numFmtId="165" fontId="21" fillId="0" borderId="1" xfId="0" applyFont="1" applyBorder="1" applyAlignment="1">
      <alignment horizontal="center" vertical="center" wrapText="1"/>
    </xf>
    <xf numFmtId="167" fontId="20" fillId="0" borderId="2" xfId="1" applyNumberFormat="1" applyFont="1" applyFill="1" applyBorder="1" applyAlignment="1" applyProtection="1">
      <alignment horizontal="center" vertical="center" wrapText="1"/>
    </xf>
    <xf numFmtId="165" fontId="21" fillId="0" borderId="1" xfId="0" applyFont="1" applyBorder="1" applyAlignment="1">
      <alignment horizontal="center" vertical="center" wrapText="1"/>
    </xf>
    <xf numFmtId="165" fontId="21" fillId="8" borderId="1" xfId="0" applyFont="1" applyFill="1" applyBorder="1" applyAlignment="1">
      <alignment horizontal="center" vertical="center" wrapText="1"/>
    </xf>
    <xf numFmtId="167" fontId="20" fillId="0" borderId="1" xfId="1" applyNumberFormat="1" applyFont="1" applyFill="1" applyBorder="1" applyAlignment="1" applyProtection="1">
      <alignment horizontal="center" vertical="center" wrapText="1"/>
    </xf>
    <xf numFmtId="165" fontId="23" fillId="0" borderId="1" xfId="0" applyFont="1" applyFill="1" applyBorder="1" applyAlignment="1" applyProtection="1">
      <alignment horizontal="center" vertical="center" wrapText="1"/>
    </xf>
    <xf numFmtId="167" fontId="26" fillId="5" borderId="1" xfId="1" applyNumberFormat="1" applyFont="1" applyFill="1" applyBorder="1" applyAlignment="1" applyProtection="1">
      <alignment horizontal="center" vertical="center" wrapText="1"/>
    </xf>
    <xf numFmtId="167" fontId="26" fillId="5" borderId="0" xfId="1" applyNumberFormat="1" applyFont="1" applyFill="1" applyBorder="1" applyAlignment="1">
      <alignment vertical="center"/>
    </xf>
    <xf numFmtId="167" fontId="26" fillId="10" borderId="0" xfId="1" applyNumberFormat="1" applyFont="1" applyFill="1" applyBorder="1" applyAlignment="1">
      <alignment vertical="center"/>
    </xf>
    <xf numFmtId="167" fontId="26" fillId="5" borderId="0" xfId="1" applyNumberFormat="1" applyFont="1" applyFill="1" applyAlignment="1" applyProtection="1">
      <alignment vertical="center"/>
    </xf>
    <xf numFmtId="167" fontId="26" fillId="5" borderId="1" xfId="1" applyNumberFormat="1" applyFont="1" applyFill="1" applyBorder="1" applyAlignment="1" applyProtection="1">
      <alignment vertical="center"/>
    </xf>
    <xf numFmtId="167" fontId="26" fillId="5" borderId="1" xfId="1" applyNumberFormat="1" applyFont="1" applyFill="1" applyBorder="1" applyAlignment="1" applyProtection="1">
      <alignment vertical="center" wrapText="1"/>
    </xf>
    <xf numFmtId="167" fontId="26" fillId="5" borderId="1" xfId="1" applyNumberFormat="1" applyFont="1" applyFill="1" applyBorder="1" applyAlignment="1">
      <alignment vertical="center" wrapText="1"/>
    </xf>
    <xf numFmtId="167" fontId="16" fillId="3" borderId="0" xfId="1" applyNumberFormat="1" applyFont="1" applyFill="1" applyBorder="1" applyAlignment="1">
      <alignment vertical="center"/>
    </xf>
    <xf numFmtId="167" fontId="26" fillId="5" borderId="1" xfId="1" applyNumberFormat="1" applyFont="1" applyFill="1" applyBorder="1" applyAlignment="1" applyProtection="1">
      <alignment vertical="center" wrapText="1"/>
      <protection hidden="1"/>
    </xf>
    <xf numFmtId="167" fontId="26" fillId="5" borderId="1" xfId="1" applyNumberFormat="1" applyFont="1" applyFill="1" applyBorder="1" applyAlignment="1">
      <alignment vertical="center"/>
    </xf>
    <xf numFmtId="167" fontId="26" fillId="0" borderId="0" xfId="1" applyNumberFormat="1" applyFont="1" applyFill="1" applyBorder="1" applyAlignment="1">
      <alignment vertical="center"/>
    </xf>
    <xf numFmtId="167" fontId="26" fillId="5" borderId="0" xfId="1" applyNumberFormat="1" applyFont="1" applyFill="1" applyBorder="1" applyAlignment="1">
      <alignment vertical="center" wrapText="1"/>
    </xf>
    <xf numFmtId="167" fontId="26" fillId="3" borderId="0" xfId="1" applyNumberFormat="1" applyFont="1" applyFill="1" applyBorder="1" applyAlignment="1">
      <alignment vertical="center"/>
    </xf>
    <xf numFmtId="167" fontId="26" fillId="6" borderId="0" xfId="1" applyNumberFormat="1" applyFont="1" applyFill="1" applyBorder="1" applyAlignment="1">
      <alignment vertical="center"/>
    </xf>
    <xf numFmtId="165" fontId="59" fillId="0" borderId="41" xfId="0" applyFont="1" applyBorder="1" applyAlignment="1">
      <alignment vertical="center" wrapText="1"/>
    </xf>
    <xf numFmtId="165" fontId="60" fillId="0" borderId="41" xfId="0" applyFont="1" applyBorder="1" applyAlignment="1">
      <alignment vertical="center" wrapText="1"/>
    </xf>
    <xf numFmtId="165" fontId="60" fillId="0" borderId="42" xfId="0" applyFont="1" applyBorder="1" applyAlignment="1">
      <alignment vertical="center" wrapText="1"/>
    </xf>
    <xf numFmtId="165" fontId="59" fillId="0" borderId="11" xfId="0" applyFont="1" applyBorder="1" applyAlignment="1">
      <alignment vertical="center" wrapText="1"/>
    </xf>
    <xf numFmtId="165" fontId="60" fillId="0" borderId="11" xfId="0" applyFont="1" applyBorder="1" applyAlignment="1">
      <alignment vertical="center" wrapText="1"/>
    </xf>
    <xf numFmtId="0" fontId="25" fillId="0" borderId="11" xfId="0" applyNumberFormat="1" applyFont="1" applyBorder="1" applyAlignment="1" applyProtection="1">
      <alignment horizontal="center" vertical="center" wrapText="1"/>
      <protection hidden="1"/>
    </xf>
    <xf numFmtId="165" fontId="22" fillId="8" borderId="11" xfId="0" applyFont="1" applyFill="1" applyBorder="1" applyAlignment="1">
      <alignment horizontal="justify" vertical="center" wrapText="1"/>
    </xf>
    <xf numFmtId="165" fontId="20" fillId="8" borderId="11" xfId="0" applyFont="1" applyFill="1" applyBorder="1" applyAlignment="1">
      <alignment horizontal="justify" vertical="center" wrapText="1"/>
    </xf>
    <xf numFmtId="165" fontId="26" fillId="8" borderId="11" xfId="0" applyFont="1" applyFill="1" applyBorder="1" applyAlignment="1">
      <alignment horizontal="justify" vertical="center" wrapText="1"/>
    </xf>
    <xf numFmtId="167" fontId="20" fillId="0" borderId="22" xfId="1" applyNumberFormat="1" applyFont="1" applyFill="1" applyBorder="1" applyAlignment="1" applyProtection="1">
      <alignment horizontal="center" vertical="center" wrapText="1"/>
    </xf>
    <xf numFmtId="0" fontId="27" fillId="0" borderId="1" xfId="0" applyNumberFormat="1" applyFont="1" applyBorder="1"/>
    <xf numFmtId="165" fontId="21" fillId="0" borderId="1" xfId="0" applyFont="1" applyBorder="1" applyAlignment="1">
      <alignment horizontal="center" vertical="center" wrapText="1"/>
    </xf>
    <xf numFmtId="165" fontId="11" fillId="15" borderId="0" xfId="0" applyFont="1" applyFill="1"/>
    <xf numFmtId="165" fontId="42" fillId="15" borderId="0" xfId="0" applyFont="1" applyFill="1"/>
    <xf numFmtId="165" fontId="11" fillId="14" borderId="0" xfId="0" applyFont="1" applyFill="1"/>
    <xf numFmtId="165" fontId="44" fillId="14" borderId="0" xfId="0" applyFont="1" applyFill="1"/>
    <xf numFmtId="165" fontId="42" fillId="3" borderId="0" xfId="0" applyFont="1" applyFill="1"/>
    <xf numFmtId="167" fontId="20" fillId="4" borderId="1" xfId="1" applyNumberFormat="1" applyFont="1" applyFill="1" applyBorder="1" applyAlignment="1" applyProtection="1">
      <alignment horizontal="center" vertical="center" wrapText="1"/>
    </xf>
    <xf numFmtId="167" fontId="20" fillId="4" borderId="1" xfId="1" applyNumberFormat="1" applyFont="1" applyFill="1" applyBorder="1" applyAlignment="1" applyProtection="1">
      <alignment horizontal="center" vertical="center" wrapText="1"/>
      <protection hidden="1"/>
    </xf>
    <xf numFmtId="0" fontId="16" fillId="3" borderId="0" xfId="0" applyNumberFormat="1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20" fillId="4" borderId="3" xfId="0" applyNumberFormat="1" applyFont="1" applyFill="1" applyBorder="1" applyAlignment="1" applyProtection="1">
      <alignment horizontal="center" vertical="center" wrapText="1"/>
      <protection hidden="1"/>
    </xf>
    <xf numFmtId="0" fontId="20" fillId="0" borderId="0" xfId="0" applyNumberFormat="1" applyFont="1" applyBorder="1" applyAlignment="1" applyProtection="1">
      <alignment horizontal="center" vertical="center" wrapText="1"/>
      <protection hidden="1"/>
    </xf>
    <xf numFmtId="0" fontId="31" fillId="3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Border="1" applyAlignment="1">
      <alignment horizontal="center" vertical="center"/>
    </xf>
    <xf numFmtId="165" fontId="20" fillId="0" borderId="0" xfId="0" applyFont="1" applyBorder="1" applyAlignment="1">
      <alignment horizontal="center" vertical="center"/>
    </xf>
    <xf numFmtId="165" fontId="20" fillId="0" borderId="0" xfId="0" applyFont="1" applyFill="1" applyAlignment="1" applyProtection="1">
      <alignment horizontal="center" vertical="center"/>
    </xf>
    <xf numFmtId="0" fontId="31" fillId="10" borderId="0" xfId="0" applyNumberFormat="1" applyFont="1" applyFill="1" applyBorder="1" applyAlignment="1">
      <alignment horizontal="center" vertical="center"/>
    </xf>
    <xf numFmtId="0" fontId="20" fillId="4" borderId="0" xfId="0" applyNumberFormat="1" applyFont="1" applyFill="1" applyBorder="1" applyAlignment="1" applyProtection="1">
      <alignment horizontal="center" vertical="center" wrapText="1"/>
      <protection hidden="1"/>
    </xf>
    <xf numFmtId="0" fontId="27" fillId="0" borderId="0" xfId="0" applyNumberFormat="1" applyFont="1" applyBorder="1" applyAlignment="1">
      <alignment horizontal="center" vertical="center"/>
    </xf>
    <xf numFmtId="0" fontId="27" fillId="0" borderId="0" xfId="0" applyNumberFormat="1" applyFont="1" applyBorder="1" applyAlignment="1">
      <alignment vertical="center"/>
    </xf>
    <xf numFmtId="49" fontId="23" fillId="0" borderId="3" xfId="0" applyNumberFormat="1" applyFont="1" applyFill="1" applyBorder="1" applyAlignment="1" applyProtection="1">
      <alignment horizontal="center" vertical="center" wrapText="1"/>
    </xf>
    <xf numFmtId="49" fontId="23" fillId="0" borderId="1" xfId="0" applyNumberFormat="1" applyFont="1" applyFill="1" applyBorder="1" applyAlignment="1" applyProtection="1">
      <alignment horizontal="center" vertical="center" wrapText="1"/>
    </xf>
    <xf numFmtId="0" fontId="27" fillId="3" borderId="0" xfId="0" applyNumberFormat="1" applyFont="1" applyFill="1" applyBorder="1" applyAlignment="1">
      <alignment horizontal="center" vertical="center"/>
    </xf>
    <xf numFmtId="0" fontId="27" fillId="10" borderId="0" xfId="0" applyNumberFormat="1" applyFont="1" applyFill="1" applyBorder="1" applyAlignment="1">
      <alignment horizontal="center" vertical="center"/>
    </xf>
    <xf numFmtId="0" fontId="27" fillId="0" borderId="1" xfId="0" applyNumberFormat="1" applyFont="1" applyBorder="1" applyAlignment="1">
      <alignment horizontal="center" vertical="center"/>
    </xf>
    <xf numFmtId="167" fontId="20" fillId="0" borderId="4" xfId="1" applyNumberFormat="1" applyFont="1" applyFill="1" applyBorder="1" applyAlignment="1" applyProtection="1">
      <alignment horizontal="center" vertical="center" wrapText="1"/>
    </xf>
    <xf numFmtId="167" fontId="23" fillId="0" borderId="1" xfId="1" applyNumberFormat="1" applyFont="1" applyFill="1" applyBorder="1" applyAlignment="1" applyProtection="1">
      <alignment horizontal="center" vertical="center"/>
    </xf>
    <xf numFmtId="165" fontId="49" fillId="0" borderId="1" xfId="0" applyFont="1" applyBorder="1" applyAlignment="1">
      <alignment vertical="center" wrapText="1"/>
    </xf>
    <xf numFmtId="165" fontId="49" fillId="8" borderId="1" xfId="0" applyFont="1" applyFill="1" applyBorder="1" applyAlignment="1">
      <alignment vertical="center" wrapText="1"/>
    </xf>
    <xf numFmtId="167" fontId="20" fillId="0" borderId="1" xfId="1" applyNumberFormat="1" applyFont="1" applyFill="1" applyBorder="1" applyAlignment="1" applyProtection="1">
      <alignment horizontal="center" vertical="center" wrapText="1"/>
    </xf>
    <xf numFmtId="167" fontId="20" fillId="6" borderId="1" xfId="1" applyNumberFormat="1" applyFont="1" applyFill="1" applyBorder="1" applyAlignment="1">
      <alignment horizontal="center" vertical="center" wrapText="1"/>
    </xf>
    <xf numFmtId="165" fontId="31" fillId="0" borderId="1" xfId="0" applyFont="1" applyFill="1" applyBorder="1" applyProtection="1"/>
    <xf numFmtId="165" fontId="31" fillId="0" borderId="1" xfId="0" applyFont="1" applyFill="1" applyBorder="1" applyAlignment="1" applyProtection="1">
      <alignment wrapText="1"/>
    </xf>
    <xf numFmtId="165" fontId="20" fillId="0" borderId="1" xfId="0" applyFont="1" applyFill="1" applyBorder="1" applyProtection="1"/>
    <xf numFmtId="165" fontId="29" fillId="0" borderId="1" xfId="0" applyFont="1" applyFill="1" applyBorder="1" applyProtection="1"/>
    <xf numFmtId="0" fontId="66" fillId="0" borderId="1" xfId="2" applyNumberFormat="1" applyFont="1" applyFill="1" applyBorder="1" applyAlignment="1" applyProtection="1">
      <alignment horizontal="center" vertical="center" wrapText="1"/>
    </xf>
    <xf numFmtId="165" fontId="15" fillId="0" borderId="1" xfId="0" applyFont="1" applyBorder="1" applyAlignment="1" applyProtection="1">
      <alignment horizontal="center" vertical="center" wrapText="1"/>
      <protection locked="0"/>
    </xf>
    <xf numFmtId="165" fontId="13" fillId="3" borderId="1" xfId="0" applyFont="1" applyFill="1" applyBorder="1" applyAlignment="1" applyProtection="1">
      <alignment horizontal="center" vertical="center" wrapText="1"/>
      <protection locked="0"/>
    </xf>
    <xf numFmtId="165" fontId="13" fillId="3" borderId="1" xfId="0" applyFont="1" applyFill="1" applyBorder="1" applyAlignment="1" applyProtection="1">
      <alignment vertical="center" wrapText="1"/>
      <protection locked="0"/>
    </xf>
    <xf numFmtId="165" fontId="13" fillId="0" borderId="1" xfId="0" applyFont="1" applyFill="1" applyBorder="1" applyAlignment="1" applyProtection="1">
      <alignment vertical="center" wrapText="1"/>
      <protection locked="0"/>
    </xf>
    <xf numFmtId="165" fontId="13" fillId="0" borderId="1" xfId="0" applyFont="1" applyBorder="1" applyAlignment="1" applyProtection="1">
      <alignment vertical="center" wrapText="1"/>
      <protection locked="0"/>
    </xf>
    <xf numFmtId="167" fontId="20" fillId="5" borderId="2" xfId="1" applyNumberFormat="1" applyFont="1" applyFill="1" applyBorder="1" applyAlignment="1" applyProtection="1">
      <alignment vertical="center"/>
    </xf>
    <xf numFmtId="167" fontId="20" fillId="5" borderId="3" xfId="1" applyNumberFormat="1" applyFont="1" applyFill="1" applyBorder="1" applyAlignment="1" applyProtection="1">
      <alignment vertical="center"/>
    </xf>
    <xf numFmtId="165" fontId="64" fillId="3" borderId="1" xfId="0" applyFont="1" applyFill="1" applyBorder="1" applyAlignment="1">
      <alignment vertical="center" wrapText="1"/>
    </xf>
    <xf numFmtId="165" fontId="5" fillId="11" borderId="2" xfId="0" applyFont="1" applyFill="1" applyBorder="1" applyAlignment="1" applyProtection="1">
      <alignment horizontal="center" vertical="center" wrapText="1"/>
      <protection locked="0"/>
    </xf>
    <xf numFmtId="165" fontId="67" fillId="3" borderId="1" xfId="0" applyFont="1" applyFill="1" applyBorder="1" applyAlignment="1" applyProtection="1">
      <alignment vertical="center" wrapText="1"/>
      <protection locked="0"/>
    </xf>
    <xf numFmtId="165" fontId="5" fillId="0" borderId="1" xfId="0" applyFont="1" applyFill="1" applyBorder="1" applyAlignment="1" applyProtection="1">
      <alignment vertical="center" wrapText="1"/>
      <protection locked="0"/>
    </xf>
    <xf numFmtId="0" fontId="11" fillId="6" borderId="3" xfId="3" applyFont="1" applyFill="1" applyBorder="1" applyAlignment="1" applyProtection="1">
      <alignment horizontal="center" vertical="center"/>
      <protection locked="0"/>
    </xf>
    <xf numFmtId="0" fontId="15" fillId="0" borderId="1" xfId="0" applyNumberFormat="1" applyFont="1" applyFill="1" applyBorder="1" applyAlignment="1" applyProtection="1">
      <alignment horizontal="center" vertical="center"/>
      <protection hidden="1"/>
    </xf>
    <xf numFmtId="0" fontId="26" fillId="0" borderId="12" xfId="0" applyNumberFormat="1" applyFont="1" applyBorder="1" applyAlignment="1">
      <alignment horizontal="center"/>
    </xf>
    <xf numFmtId="165" fontId="34" fillId="0" borderId="0" xfId="0" applyFont="1" applyBorder="1" applyAlignment="1">
      <alignment vertical="center" wrapText="1"/>
    </xf>
    <xf numFmtId="167" fontId="20" fillId="5" borderId="1" xfId="1" applyNumberFormat="1" applyFont="1" applyFill="1" applyBorder="1" applyAlignment="1" applyProtection="1">
      <alignment vertical="center" wrapText="1"/>
    </xf>
    <xf numFmtId="165" fontId="59" fillId="0" borderId="1" xfId="0" applyFont="1" applyBorder="1" applyAlignment="1">
      <alignment vertical="center" wrapText="1"/>
    </xf>
    <xf numFmtId="165" fontId="26" fillId="8" borderId="0" xfId="0" applyFont="1" applyFill="1" applyBorder="1" applyAlignment="1">
      <alignment horizontal="justify" vertical="center" wrapText="1"/>
    </xf>
    <xf numFmtId="167" fontId="25" fillId="0" borderId="3" xfId="1" applyNumberFormat="1" applyFont="1" applyBorder="1" applyAlignment="1">
      <alignment horizontal="center" vertical="center"/>
    </xf>
    <xf numFmtId="0" fontId="20" fillId="0" borderId="3" xfId="0" applyNumberFormat="1" applyFont="1" applyBorder="1" applyAlignment="1" applyProtection="1">
      <alignment horizontal="center" vertical="center" wrapText="1"/>
      <protection hidden="1"/>
    </xf>
    <xf numFmtId="0" fontId="25" fillId="0" borderId="3" xfId="0" applyNumberFormat="1" applyFont="1" applyBorder="1" applyAlignment="1" applyProtection="1">
      <alignment horizontal="center" vertical="center" wrapText="1"/>
      <protection hidden="1"/>
    </xf>
    <xf numFmtId="167" fontId="26" fillId="5" borderId="3" xfId="1" applyNumberFormat="1" applyFont="1" applyFill="1" applyBorder="1" applyAlignment="1" applyProtection="1">
      <alignment vertical="center" wrapText="1"/>
      <protection hidden="1"/>
    </xf>
    <xf numFmtId="167" fontId="5" fillId="4" borderId="1" xfId="1" applyNumberFormat="1" applyFont="1" applyFill="1" applyBorder="1" applyAlignment="1" applyProtection="1">
      <alignment vertical="center"/>
      <protection locked="0"/>
    </xf>
    <xf numFmtId="165" fontId="5" fillId="4" borderId="1" xfId="0" applyFont="1" applyFill="1" applyBorder="1" applyAlignment="1" applyProtection="1">
      <alignment vertical="center"/>
      <protection locked="0"/>
    </xf>
    <xf numFmtId="14" fontId="13" fillId="0" borderId="0" xfId="0" applyNumberFormat="1" applyFont="1" applyFill="1" applyAlignment="1" applyProtection="1">
      <alignment horizontal="left" vertical="center"/>
      <protection hidden="1"/>
    </xf>
    <xf numFmtId="14" fontId="12" fillId="16" borderId="0" xfId="0" applyNumberFormat="1" applyFont="1" applyFill="1" applyBorder="1" applyAlignment="1" applyProtection="1">
      <alignment horizontal="center" vertical="center"/>
      <protection locked="0"/>
    </xf>
    <xf numFmtId="165" fontId="39" fillId="17" borderId="0" xfId="0" applyFont="1" applyFill="1"/>
    <xf numFmtId="165" fontId="68" fillId="17" borderId="0" xfId="0" applyFont="1" applyFill="1"/>
    <xf numFmtId="165" fontId="69" fillId="17" borderId="0" xfId="0" applyFont="1" applyFill="1"/>
    <xf numFmtId="165" fontId="27" fillId="0" borderId="0" xfId="0" applyFont="1" applyFill="1"/>
    <xf numFmtId="14" fontId="12" fillId="4" borderId="22" xfId="0" applyNumberFormat="1" applyFont="1" applyFill="1" applyBorder="1" applyAlignment="1" applyProtection="1">
      <alignment horizontal="center" vertical="center"/>
      <protection locked="0"/>
    </xf>
    <xf numFmtId="14" fontId="12" fillId="3" borderId="22" xfId="0" applyNumberFormat="1" applyFont="1" applyFill="1" applyBorder="1" applyAlignment="1" applyProtection="1">
      <alignment horizontal="center" vertical="center"/>
      <protection locked="0"/>
    </xf>
    <xf numFmtId="14" fontId="12" fillId="6" borderId="22" xfId="0" applyNumberFormat="1" applyFont="1" applyFill="1" applyBorder="1" applyAlignment="1" applyProtection="1">
      <alignment horizontal="center" vertical="center"/>
      <protection locked="0"/>
    </xf>
    <xf numFmtId="14" fontId="12" fillId="7" borderId="22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hidden="1"/>
    </xf>
    <xf numFmtId="49" fontId="5" fillId="0" borderId="1" xfId="1" applyNumberFormat="1" applyFont="1" applyFill="1" applyBorder="1" applyAlignment="1" applyProtection="1">
      <alignment horizontal="center" vertical="center"/>
      <protection locked="0"/>
    </xf>
    <xf numFmtId="0" fontId="5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20" fillId="10" borderId="12" xfId="1" applyNumberFormat="1" applyFont="1" applyFill="1" applyBorder="1" applyAlignment="1"/>
    <xf numFmtId="0" fontId="54" fillId="0" borderId="11" xfId="1" applyNumberFormat="1" applyFont="1" applyFill="1" applyBorder="1" applyAlignment="1">
      <alignment vertical="center"/>
    </xf>
    <xf numFmtId="0" fontId="54" fillId="0" borderId="19" xfId="1" applyNumberFormat="1" applyFont="1" applyFill="1" applyBorder="1" applyAlignment="1">
      <alignment vertical="center"/>
    </xf>
    <xf numFmtId="0" fontId="54" fillId="0" borderId="22" xfId="1" applyNumberFormat="1" applyFont="1" applyFill="1" applyBorder="1" applyAlignment="1">
      <alignment vertical="center"/>
    </xf>
    <xf numFmtId="0" fontId="11" fillId="6" borderId="0" xfId="3" applyFont="1" applyFill="1" applyBorder="1" applyAlignment="1" applyProtection="1">
      <alignment horizontal="center" vertical="center"/>
      <protection locked="0"/>
    </xf>
    <xf numFmtId="167" fontId="5" fillId="18" borderId="1" xfId="1" applyNumberFormat="1" applyFont="1" applyFill="1" applyBorder="1" applyAlignment="1" applyProtection="1">
      <alignment vertical="center"/>
      <protection locked="0"/>
    </xf>
    <xf numFmtId="165" fontId="5" fillId="18" borderId="1" xfId="0" applyFont="1" applyFill="1" applyBorder="1" applyAlignment="1" applyProtection="1">
      <alignment vertical="center"/>
      <protection locked="0"/>
    </xf>
    <xf numFmtId="0" fontId="5" fillId="0" borderId="5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13" xfId="0" applyNumberFormat="1" applyFont="1" applyFill="1" applyBorder="1" applyAlignment="1" applyProtection="1">
      <alignment horizontal="center" vertical="center"/>
      <protection hidden="1"/>
    </xf>
    <xf numFmtId="0" fontId="11" fillId="0" borderId="5" xfId="3" applyFont="1" applyFill="1" applyBorder="1" applyAlignment="1" applyProtection="1">
      <alignment horizontal="center" vertical="center" wrapText="1"/>
      <protection locked="0"/>
    </xf>
    <xf numFmtId="0" fontId="5" fillId="0" borderId="14" xfId="0" applyNumberFormat="1" applyFont="1" applyFill="1" applyBorder="1" applyAlignment="1" applyProtection="1">
      <alignment horizontal="center" vertical="center" wrapText="1"/>
      <protection hidden="1"/>
    </xf>
    <xf numFmtId="0" fontId="25" fillId="6" borderId="20" xfId="0" applyNumberFormat="1" applyFont="1" applyFill="1" applyBorder="1" applyAlignment="1" applyProtection="1">
      <alignment horizontal="center" vertical="center" wrapText="1"/>
      <protection hidden="1"/>
    </xf>
    <xf numFmtId="0" fontId="25" fillId="6" borderId="46" xfId="0" applyNumberFormat="1" applyFont="1" applyFill="1" applyBorder="1" applyAlignment="1" applyProtection="1">
      <alignment horizontal="center" vertical="center" wrapText="1"/>
      <protection hidden="1"/>
    </xf>
    <xf numFmtId="166" fontId="13" fillId="6" borderId="6" xfId="0" applyNumberFormat="1" applyFont="1" applyFill="1" applyBorder="1" applyAlignment="1" applyProtection="1">
      <alignment horizontal="center"/>
      <protection hidden="1"/>
    </xf>
    <xf numFmtId="166" fontId="13" fillId="6" borderId="9" xfId="0" applyNumberFormat="1" applyFont="1" applyFill="1" applyBorder="1" applyAlignment="1" applyProtection="1">
      <alignment horizontal="center"/>
      <protection hidden="1"/>
    </xf>
    <xf numFmtId="0" fontId="13" fillId="5" borderId="1" xfId="0" applyNumberFormat="1" applyFont="1" applyFill="1" applyBorder="1" applyAlignment="1" applyProtection="1">
      <alignment horizontal="center" vertical="center"/>
      <protection hidden="1"/>
    </xf>
    <xf numFmtId="167" fontId="5" fillId="4" borderId="1" xfId="1" applyNumberFormat="1" applyFont="1" applyFill="1" applyBorder="1" applyAlignment="1">
      <alignment vertical="center" wrapText="1"/>
    </xf>
    <xf numFmtId="165" fontId="42" fillId="0" borderId="0" xfId="0" applyFont="1" applyAlignment="1">
      <alignment horizontal="left" vertical="center" wrapText="1"/>
    </xf>
    <xf numFmtId="165" fontId="42" fillId="0" borderId="0" xfId="0" applyFont="1" applyAlignment="1">
      <alignment horizontal="left" vertical="center"/>
    </xf>
    <xf numFmtId="165" fontId="16" fillId="11" borderId="0" xfId="0" applyFont="1" applyFill="1" applyAlignment="1">
      <alignment horizontal="center" vertical="center"/>
    </xf>
    <xf numFmtId="165" fontId="42" fillId="0" borderId="0" xfId="0" applyFont="1" applyFill="1" applyAlignment="1">
      <alignment horizontal="left" wrapText="1"/>
    </xf>
    <xf numFmtId="49" fontId="5" fillId="4" borderId="2" xfId="1" applyNumberFormat="1" applyFont="1" applyFill="1" applyBorder="1" applyAlignment="1" applyProtection="1">
      <alignment horizontal="center" vertical="center" wrapText="1"/>
      <protection locked="0"/>
    </xf>
    <xf numFmtId="49" fontId="5" fillId="4" borderId="4" xfId="1" applyNumberFormat="1" applyFont="1" applyFill="1" applyBorder="1" applyAlignment="1" applyProtection="1">
      <alignment horizontal="center" vertical="center" wrapText="1"/>
      <protection locked="0"/>
    </xf>
    <xf numFmtId="49" fontId="5" fillId="4" borderId="3" xfId="1" applyNumberFormat="1" applyFont="1" applyFill="1" applyBorder="1" applyAlignment="1" applyProtection="1">
      <alignment horizontal="center" vertical="center" wrapText="1"/>
      <protection locked="0"/>
    </xf>
    <xf numFmtId="166" fontId="15" fillId="0" borderId="1" xfId="0" applyNumberFormat="1" applyFont="1" applyFill="1" applyBorder="1" applyAlignment="1" applyProtection="1">
      <alignment horizontal="center" vertical="center" wrapText="1"/>
      <protection hidden="1"/>
    </xf>
    <xf numFmtId="49" fontId="5" fillId="11" borderId="2" xfId="1" applyNumberFormat="1" applyFont="1" applyFill="1" applyBorder="1" applyAlignment="1" applyProtection="1">
      <alignment horizontal="center" vertical="center" wrapText="1"/>
      <protection locked="0"/>
    </xf>
    <xf numFmtId="49" fontId="5" fillId="11" borderId="4" xfId="1" applyNumberFormat="1" applyFont="1" applyFill="1" applyBorder="1" applyAlignment="1" applyProtection="1">
      <alignment horizontal="center" vertical="center" wrapText="1"/>
      <protection locked="0"/>
    </xf>
    <xf numFmtId="49" fontId="5" fillId="11" borderId="3" xfId="1" applyNumberFormat="1" applyFont="1" applyFill="1" applyBorder="1" applyAlignment="1" applyProtection="1">
      <alignment horizontal="center" vertical="center" wrapText="1"/>
      <protection locked="0"/>
    </xf>
    <xf numFmtId="166" fontId="13" fillId="0" borderId="0" xfId="0" applyNumberFormat="1" applyFont="1" applyBorder="1" applyAlignment="1" applyProtection="1">
      <alignment horizontal="center" vertical="center"/>
      <protection locked="0"/>
    </xf>
    <xf numFmtId="0" fontId="46" fillId="0" borderId="12" xfId="0" applyNumberFormat="1" applyFont="1" applyBorder="1" applyAlignment="1" applyProtection="1">
      <alignment horizontal="center" vertical="center" wrapText="1"/>
      <protection locked="0"/>
    </xf>
    <xf numFmtId="0" fontId="13" fillId="12" borderId="2" xfId="2" applyNumberFormat="1" applyFont="1" applyFill="1" applyBorder="1" applyAlignment="1" applyProtection="1">
      <alignment horizontal="center" vertical="center" wrapText="1"/>
    </xf>
    <xf numFmtId="0" fontId="13" fillId="12" borderId="4" xfId="2" applyNumberFormat="1" applyFont="1" applyFill="1" applyBorder="1" applyAlignment="1" applyProtection="1">
      <alignment horizontal="center" vertical="center" wrapText="1"/>
    </xf>
    <xf numFmtId="0" fontId="13" fillId="12" borderId="3" xfId="2" applyNumberFormat="1" applyFont="1" applyFill="1" applyBorder="1" applyAlignment="1" applyProtection="1">
      <alignment horizontal="center" vertical="center" wrapText="1"/>
    </xf>
    <xf numFmtId="0" fontId="13" fillId="6" borderId="2" xfId="0" applyNumberFormat="1" applyFont="1" applyFill="1" applyBorder="1" applyAlignment="1">
      <alignment horizontal="center" vertical="center" wrapText="1"/>
    </xf>
    <xf numFmtId="0" fontId="13" fillId="6" borderId="4" xfId="0" applyNumberFormat="1" applyFont="1" applyFill="1" applyBorder="1" applyAlignment="1">
      <alignment horizontal="center" vertical="center" wrapText="1"/>
    </xf>
    <xf numFmtId="0" fontId="13" fillId="6" borderId="3" xfId="0" applyNumberFormat="1" applyFont="1" applyFill="1" applyBorder="1" applyAlignment="1">
      <alignment horizontal="center" vertical="center" wrapText="1"/>
    </xf>
    <xf numFmtId="0" fontId="13" fillId="12" borderId="2" xfId="0" applyNumberFormat="1" applyFont="1" applyFill="1" applyBorder="1" applyAlignment="1">
      <alignment horizontal="center" vertical="center" wrapText="1"/>
    </xf>
    <xf numFmtId="0" fontId="13" fillId="12" borderId="4" xfId="0" applyNumberFormat="1" applyFont="1" applyFill="1" applyBorder="1" applyAlignment="1">
      <alignment horizontal="center" vertical="center" wrapText="1"/>
    </xf>
    <xf numFmtId="0" fontId="13" fillId="12" borderId="3" xfId="0" applyNumberFormat="1" applyFont="1" applyFill="1" applyBorder="1" applyAlignment="1">
      <alignment horizontal="center" vertical="center" wrapText="1"/>
    </xf>
    <xf numFmtId="165" fontId="13" fillId="6" borderId="2" xfId="0" applyFont="1" applyFill="1" applyBorder="1" applyAlignment="1" applyProtection="1">
      <alignment horizontal="center" vertical="center" wrapText="1"/>
      <protection locked="0"/>
    </xf>
    <xf numFmtId="165" fontId="13" fillId="6" borderId="4" xfId="0" applyFont="1" applyFill="1" applyBorder="1" applyAlignment="1" applyProtection="1">
      <alignment horizontal="center" vertical="center" wrapText="1"/>
      <protection locked="0"/>
    </xf>
    <xf numFmtId="165" fontId="13" fillId="6" borderId="3" xfId="0" applyFont="1" applyFill="1" applyBorder="1" applyAlignment="1" applyProtection="1">
      <alignment horizontal="center" vertical="center" wrapText="1"/>
      <protection locked="0"/>
    </xf>
    <xf numFmtId="165" fontId="13" fillId="12" borderId="2" xfId="0" applyFont="1" applyFill="1" applyBorder="1" applyAlignment="1" applyProtection="1">
      <alignment horizontal="center" vertical="center" wrapText="1"/>
      <protection locked="0"/>
    </xf>
    <xf numFmtId="165" fontId="13" fillId="12" borderId="4" xfId="0" applyFont="1" applyFill="1" applyBorder="1" applyAlignment="1" applyProtection="1">
      <alignment horizontal="center" vertical="center" wrapText="1"/>
      <protection locked="0"/>
    </xf>
    <xf numFmtId="165" fontId="13" fillId="12" borderId="3" xfId="0" applyFont="1" applyFill="1" applyBorder="1" applyAlignment="1" applyProtection="1">
      <alignment horizontal="center" vertical="center" wrapText="1"/>
      <protection locked="0"/>
    </xf>
    <xf numFmtId="49" fontId="5" fillId="7" borderId="2" xfId="1" applyNumberFormat="1" applyFont="1" applyFill="1" applyBorder="1" applyAlignment="1" applyProtection="1">
      <alignment horizontal="center" vertical="center"/>
      <protection locked="0"/>
    </xf>
    <xf numFmtId="49" fontId="5" fillId="7" borderId="4" xfId="1" applyNumberFormat="1" applyFont="1" applyFill="1" applyBorder="1" applyAlignment="1" applyProtection="1">
      <alignment horizontal="center" vertical="center"/>
      <protection locked="0"/>
    </xf>
    <xf numFmtId="49" fontId="5" fillId="7" borderId="3" xfId="1" applyNumberFormat="1" applyFont="1" applyFill="1" applyBorder="1" applyAlignment="1" applyProtection="1">
      <alignment horizontal="center" vertical="center"/>
      <protection locked="0"/>
    </xf>
    <xf numFmtId="49" fontId="5" fillId="12" borderId="2" xfId="1" applyNumberFormat="1" applyFont="1" applyFill="1" applyBorder="1" applyAlignment="1" applyProtection="1">
      <alignment horizontal="center" vertical="center"/>
      <protection locked="0"/>
    </xf>
    <xf numFmtId="49" fontId="5" fillId="12" borderId="4" xfId="1" applyNumberFormat="1" applyFont="1" applyFill="1" applyBorder="1" applyAlignment="1" applyProtection="1">
      <alignment horizontal="center" vertical="center"/>
      <protection locked="0"/>
    </xf>
    <xf numFmtId="49" fontId="5" fillId="12" borderId="3" xfId="1" applyNumberFormat="1" applyFont="1" applyFill="1" applyBorder="1" applyAlignment="1" applyProtection="1">
      <alignment horizontal="center" vertical="center"/>
      <protection locked="0"/>
    </xf>
    <xf numFmtId="0" fontId="13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26" xfId="0" applyNumberFormat="1" applyFont="1" applyBorder="1" applyAlignment="1" applyProtection="1">
      <alignment horizontal="center" vertical="center" wrapText="1"/>
      <protection hidden="1"/>
    </xf>
    <xf numFmtId="0" fontId="15" fillId="0" borderId="4" xfId="0" applyNumberFormat="1" applyFont="1" applyBorder="1" applyAlignment="1" applyProtection="1">
      <alignment horizontal="center" vertical="center" wrapText="1"/>
      <protection hidden="1"/>
    </xf>
    <xf numFmtId="0" fontId="15" fillId="0" borderId="3" xfId="0" applyNumberFormat="1" applyFont="1" applyBorder="1" applyAlignment="1" applyProtection="1">
      <alignment horizontal="center" vertical="center" wrapText="1"/>
      <protection hidden="1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0" borderId="4" xfId="3" applyFont="1" applyFill="1" applyBorder="1" applyAlignment="1" applyProtection="1">
      <alignment horizontal="center" vertical="center"/>
      <protection locked="0"/>
    </xf>
    <xf numFmtId="0" fontId="11" fillId="0" borderId="3" xfId="3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Border="1" applyAlignment="1" applyProtection="1">
      <alignment horizontal="center" vertical="center" wrapText="1"/>
      <protection hidden="1"/>
    </xf>
    <xf numFmtId="0" fontId="5" fillId="0" borderId="4" xfId="0" applyNumberFormat="1" applyFont="1" applyBorder="1" applyAlignment="1" applyProtection="1">
      <alignment horizontal="center" vertical="center" wrapText="1"/>
      <protection hidden="1"/>
    </xf>
    <xf numFmtId="0" fontId="5" fillId="0" borderId="3" xfId="0" applyNumberFormat="1" applyFont="1" applyBorder="1" applyAlignment="1" applyProtection="1">
      <alignment horizontal="center" vertical="center" wrapText="1"/>
      <protection hidden="1"/>
    </xf>
    <xf numFmtId="0" fontId="13" fillId="6" borderId="11" xfId="3" applyFont="1" applyFill="1" applyBorder="1" applyAlignment="1" applyProtection="1">
      <alignment horizontal="left" vertical="center" wrapText="1"/>
      <protection locked="0"/>
    </xf>
    <xf numFmtId="0" fontId="13" fillId="6" borderId="19" xfId="3" applyFont="1" applyFill="1" applyBorder="1" applyAlignment="1" applyProtection="1">
      <alignment horizontal="left" vertical="center" wrapText="1"/>
      <protection locked="0"/>
    </xf>
    <xf numFmtId="0" fontId="13" fillId="6" borderId="22" xfId="3" applyFont="1" applyFill="1" applyBorder="1" applyAlignment="1" applyProtection="1">
      <alignment horizontal="left" vertical="center" wrapText="1"/>
      <protection locked="0"/>
    </xf>
    <xf numFmtId="0" fontId="13" fillId="6" borderId="11" xfId="0" applyNumberFormat="1" applyFont="1" applyFill="1" applyBorder="1" applyAlignment="1" applyProtection="1">
      <alignment horizontal="left" vertical="center"/>
      <protection hidden="1"/>
    </xf>
    <xf numFmtId="0" fontId="13" fillId="6" borderId="19" xfId="0" applyNumberFormat="1" applyFont="1" applyFill="1" applyBorder="1" applyAlignment="1" applyProtection="1">
      <alignment horizontal="left" vertical="center"/>
      <protection hidden="1"/>
    </xf>
    <xf numFmtId="0" fontId="13" fillId="6" borderId="22" xfId="0" applyNumberFormat="1" applyFont="1" applyFill="1" applyBorder="1" applyAlignment="1" applyProtection="1">
      <alignment horizontal="left" vertical="center"/>
      <protection hidden="1"/>
    </xf>
    <xf numFmtId="0" fontId="16" fillId="0" borderId="1" xfId="0" applyNumberFormat="1" applyFont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 wrapText="1"/>
      <protection locked="0"/>
    </xf>
    <xf numFmtId="0" fontId="11" fillId="0" borderId="13" xfId="3" applyFont="1" applyFill="1" applyBorder="1" applyAlignment="1" applyProtection="1">
      <alignment horizontal="center" vertical="center" wrapText="1"/>
      <protection locked="0"/>
    </xf>
    <xf numFmtId="0" fontId="11" fillId="0" borderId="24" xfId="3" applyFont="1" applyFill="1" applyBorder="1" applyAlignment="1" applyProtection="1">
      <alignment horizontal="center" vertical="center" wrapText="1"/>
      <protection locked="0"/>
    </xf>
    <xf numFmtId="0" fontId="13" fillId="6" borderId="21" xfId="0" applyNumberFormat="1" applyFont="1" applyFill="1" applyBorder="1" applyAlignment="1" applyProtection="1">
      <alignment horizontal="left" vertical="center"/>
      <protection hidden="1"/>
    </xf>
    <xf numFmtId="0" fontId="13" fillId="6" borderId="16" xfId="0" applyNumberFormat="1" applyFont="1" applyFill="1" applyBorder="1" applyAlignment="1" applyProtection="1">
      <alignment horizontal="left" vertical="center"/>
      <protection hidden="1"/>
    </xf>
    <xf numFmtId="0" fontId="13" fillId="6" borderId="23" xfId="0" applyNumberFormat="1" applyFont="1" applyFill="1" applyBorder="1" applyAlignment="1" applyProtection="1">
      <alignment horizontal="left" vertical="center"/>
      <protection hidden="1"/>
    </xf>
    <xf numFmtId="0" fontId="20" fillId="10" borderId="19" xfId="1" applyNumberFormat="1" applyFont="1" applyFill="1" applyBorder="1" applyAlignment="1" applyProtection="1">
      <alignment horizontal="left"/>
    </xf>
    <xf numFmtId="167" fontId="21" fillId="0" borderId="1" xfId="1" applyNumberFormat="1" applyFont="1" applyBorder="1" applyAlignment="1">
      <alignment horizontal="center" vertical="center" wrapText="1"/>
    </xf>
    <xf numFmtId="167" fontId="21" fillId="0" borderId="2" xfId="1" applyNumberFormat="1" applyFont="1" applyBorder="1" applyAlignment="1">
      <alignment horizontal="center" vertical="center" wrapText="1"/>
    </xf>
    <xf numFmtId="167" fontId="21" fillId="0" borderId="4" xfId="1" applyNumberFormat="1" applyFont="1" applyBorder="1" applyAlignment="1">
      <alignment horizontal="center" vertical="center" wrapText="1"/>
    </xf>
    <xf numFmtId="167" fontId="21" fillId="0" borderId="3" xfId="1" applyNumberFormat="1" applyFont="1" applyBorder="1" applyAlignment="1">
      <alignment horizontal="center" vertical="center" wrapText="1"/>
    </xf>
    <xf numFmtId="165" fontId="21" fillId="0" borderId="4" xfId="0" applyFont="1" applyBorder="1" applyAlignment="1">
      <alignment horizontal="center" vertical="center" wrapText="1"/>
    </xf>
    <xf numFmtId="165" fontId="64" fillId="3" borderId="2" xfId="0" applyFont="1" applyFill="1" applyBorder="1" applyAlignment="1">
      <alignment horizontal="center" vertical="center" wrapText="1"/>
    </xf>
    <xf numFmtId="165" fontId="64" fillId="3" borderId="4" xfId="0" applyFont="1" applyFill="1" applyBorder="1" applyAlignment="1">
      <alignment horizontal="center" vertical="center" wrapText="1"/>
    </xf>
    <xf numFmtId="165" fontId="64" fillId="3" borderId="3" xfId="0" applyFont="1" applyFill="1" applyBorder="1" applyAlignment="1">
      <alignment horizontal="center" vertical="center" wrapText="1"/>
    </xf>
    <xf numFmtId="0" fontId="11" fillId="6" borderId="11" xfId="0" applyNumberFormat="1" applyFont="1" applyFill="1" applyBorder="1" applyAlignment="1">
      <alignment horizontal="center" vertical="center"/>
    </xf>
    <xf numFmtId="0" fontId="11" fillId="6" borderId="19" xfId="0" applyNumberFormat="1" applyFont="1" applyFill="1" applyBorder="1" applyAlignment="1">
      <alignment horizontal="center" vertical="center"/>
    </xf>
    <xf numFmtId="0" fontId="11" fillId="6" borderId="22" xfId="0" applyNumberFormat="1" applyFont="1" applyFill="1" applyBorder="1" applyAlignment="1">
      <alignment horizontal="center" vertical="center"/>
    </xf>
    <xf numFmtId="0" fontId="20" fillId="10" borderId="12" xfId="1" applyNumberFormat="1" applyFont="1" applyFill="1" applyBorder="1" applyAlignment="1">
      <alignment horizontal="left" vertical="center"/>
    </xf>
    <xf numFmtId="0" fontId="11" fillId="10" borderId="12" xfId="1" applyNumberFormat="1" applyFont="1" applyFill="1" applyBorder="1" applyAlignment="1">
      <alignment horizontal="left" vertical="center"/>
    </xf>
    <xf numFmtId="0" fontId="20" fillId="10" borderId="40" xfId="1" applyNumberFormat="1" applyFont="1" applyFill="1" applyBorder="1" applyAlignment="1">
      <alignment horizontal="left" vertical="center"/>
    </xf>
    <xf numFmtId="167" fontId="20" fillId="0" borderId="2" xfId="1" applyNumberFormat="1" applyFont="1" applyFill="1" applyBorder="1" applyAlignment="1" applyProtection="1">
      <alignment horizontal="center" vertical="center" wrapText="1"/>
    </xf>
    <xf numFmtId="167" fontId="20" fillId="0" borderId="4" xfId="1" applyNumberFormat="1" applyFont="1" applyFill="1" applyBorder="1" applyAlignment="1" applyProtection="1">
      <alignment horizontal="center" vertical="center" wrapText="1"/>
    </xf>
    <xf numFmtId="167" fontId="20" fillId="0" borderId="3" xfId="1" applyNumberFormat="1" applyFont="1" applyFill="1" applyBorder="1" applyAlignment="1" applyProtection="1">
      <alignment horizontal="center" vertical="center" wrapText="1"/>
    </xf>
    <xf numFmtId="167" fontId="20" fillId="0" borderId="1" xfId="1" applyNumberFormat="1" applyFont="1" applyFill="1" applyBorder="1" applyAlignment="1" applyProtection="1">
      <alignment horizontal="center" vertical="center" wrapText="1"/>
    </xf>
    <xf numFmtId="165" fontId="59" fillId="3" borderId="2" xfId="0" applyFont="1" applyFill="1" applyBorder="1" applyAlignment="1">
      <alignment horizontal="center" vertical="center" wrapText="1"/>
    </xf>
    <xf numFmtId="165" fontId="59" fillId="3" borderId="4" xfId="0" applyFont="1" applyFill="1" applyBorder="1" applyAlignment="1">
      <alignment horizontal="center" vertical="center" wrapText="1"/>
    </xf>
    <xf numFmtId="165" fontId="59" fillId="3" borderId="38" xfId="0" applyFont="1" applyFill="1" applyBorder="1" applyAlignment="1">
      <alignment horizontal="center" vertical="center" wrapText="1"/>
    </xf>
    <xf numFmtId="165" fontId="59" fillId="3" borderId="39" xfId="0" applyFont="1" applyFill="1" applyBorder="1" applyAlignment="1">
      <alignment horizontal="center" vertical="center" wrapText="1"/>
    </xf>
    <xf numFmtId="165" fontId="59" fillId="3" borderId="40" xfId="0" applyFont="1" applyFill="1" applyBorder="1" applyAlignment="1">
      <alignment horizontal="center" vertical="center" wrapText="1"/>
    </xf>
    <xf numFmtId="165" fontId="59" fillId="3" borderId="3" xfId="0" applyFont="1" applyFill="1" applyBorder="1" applyAlignment="1">
      <alignment horizontal="center" vertical="center" wrapText="1"/>
    </xf>
    <xf numFmtId="165" fontId="59" fillId="3" borderId="1" xfId="0" applyFont="1" applyFill="1" applyBorder="1" applyAlignment="1">
      <alignment horizontal="center" vertical="center" wrapText="1"/>
    </xf>
    <xf numFmtId="167" fontId="21" fillId="0" borderId="0" xfId="1" applyNumberFormat="1" applyFont="1" applyBorder="1" applyAlignment="1">
      <alignment horizontal="center" vertical="center" wrapText="1"/>
    </xf>
    <xf numFmtId="167" fontId="20" fillId="6" borderId="2" xfId="1" applyNumberFormat="1" applyFont="1" applyFill="1" applyBorder="1" applyAlignment="1">
      <alignment horizontal="center" vertical="center" wrapText="1"/>
    </xf>
    <xf numFmtId="167" fontId="20" fillId="6" borderId="3" xfId="1" applyNumberFormat="1" applyFont="1" applyFill="1" applyBorder="1" applyAlignment="1">
      <alignment horizontal="center" vertical="center" wrapText="1"/>
    </xf>
    <xf numFmtId="167" fontId="20" fillId="6" borderId="1" xfId="1" applyNumberFormat="1" applyFont="1" applyFill="1" applyBorder="1" applyAlignment="1">
      <alignment horizontal="center" vertical="center" wrapText="1"/>
    </xf>
    <xf numFmtId="165" fontId="20" fillId="6" borderId="4" xfId="0" applyFont="1" applyFill="1" applyBorder="1" applyAlignment="1">
      <alignment horizontal="center" vertical="center" wrapText="1"/>
    </xf>
    <xf numFmtId="165" fontId="20" fillId="6" borderId="3" xfId="0" applyFont="1" applyFill="1" applyBorder="1" applyAlignment="1">
      <alignment horizontal="center" vertical="center" wrapText="1"/>
    </xf>
    <xf numFmtId="165" fontId="21" fillId="6" borderId="1" xfId="0" applyFont="1" applyFill="1" applyBorder="1" applyAlignment="1">
      <alignment horizontal="center" vertical="center" wrapText="1"/>
    </xf>
    <xf numFmtId="167" fontId="63" fillId="0" borderId="2" xfId="1" applyNumberFormat="1" applyFont="1" applyBorder="1" applyAlignment="1">
      <alignment horizontal="center" vertical="center"/>
    </xf>
    <xf numFmtId="167" fontId="63" fillId="0" borderId="4" xfId="1" applyNumberFormat="1" applyFont="1" applyBorder="1" applyAlignment="1">
      <alignment horizontal="center" vertical="center"/>
    </xf>
    <xf numFmtId="167" fontId="63" fillId="0" borderId="3" xfId="1" applyNumberFormat="1" applyFont="1" applyBorder="1" applyAlignment="1">
      <alignment horizontal="center" vertical="center"/>
    </xf>
    <xf numFmtId="167" fontId="32" fillId="8" borderId="2" xfId="1" applyNumberFormat="1" applyFont="1" applyFill="1" applyBorder="1" applyAlignment="1">
      <alignment horizontal="center" vertical="center"/>
    </xf>
    <xf numFmtId="167" fontId="32" fillId="8" borderId="4" xfId="1" applyNumberFormat="1" applyFont="1" applyFill="1" applyBorder="1" applyAlignment="1">
      <alignment horizontal="center" vertical="center"/>
    </xf>
    <xf numFmtId="167" fontId="32" fillId="8" borderId="3" xfId="1" applyNumberFormat="1" applyFont="1" applyFill="1" applyBorder="1" applyAlignment="1">
      <alignment horizontal="center" vertical="center"/>
    </xf>
    <xf numFmtId="165" fontId="65" fillId="8" borderId="1" xfId="0" applyFont="1" applyFill="1" applyBorder="1" applyAlignment="1">
      <alignment horizontal="center" vertical="center" wrapText="1"/>
    </xf>
    <xf numFmtId="165" fontId="21" fillId="8" borderId="1" xfId="0" applyFont="1" applyFill="1" applyBorder="1" applyAlignment="1">
      <alignment horizontal="center" vertical="center" wrapText="1"/>
    </xf>
    <xf numFmtId="165" fontId="64" fillId="3" borderId="35" xfId="0" applyFont="1" applyFill="1" applyBorder="1" applyAlignment="1">
      <alignment horizontal="center" vertical="center" wrapText="1"/>
    </xf>
    <xf numFmtId="165" fontId="64" fillId="3" borderId="36" xfId="0" applyFont="1" applyFill="1" applyBorder="1" applyAlignment="1">
      <alignment horizontal="center" vertical="center" wrapText="1"/>
    </xf>
    <xf numFmtId="165" fontId="64" fillId="3" borderId="37" xfId="0" applyFont="1" applyFill="1" applyBorder="1" applyAlignment="1">
      <alignment horizontal="center" vertical="center" wrapText="1"/>
    </xf>
    <xf numFmtId="167" fontId="11" fillId="0" borderId="1" xfId="1" applyNumberFormat="1" applyFont="1" applyBorder="1" applyAlignment="1">
      <alignment horizontal="center" vertical="center"/>
    </xf>
    <xf numFmtId="0" fontId="16" fillId="10" borderId="1" xfId="0" applyNumberFormat="1" applyFont="1" applyFill="1" applyBorder="1" applyAlignment="1">
      <alignment horizontal="center" vertical="center"/>
    </xf>
    <xf numFmtId="165" fontId="15" fillId="0" borderId="2" xfId="0" applyFont="1" applyFill="1" applyBorder="1" applyAlignment="1">
      <alignment horizontal="center" vertical="center" wrapText="1"/>
    </xf>
    <xf numFmtId="165" fontId="15" fillId="0" borderId="4" xfId="0" applyFont="1" applyFill="1" applyBorder="1" applyAlignment="1">
      <alignment horizontal="center" vertical="center" wrapText="1"/>
    </xf>
    <xf numFmtId="165" fontId="15" fillId="0" borderId="3" xfId="0" applyFont="1" applyFill="1" applyBorder="1" applyAlignment="1">
      <alignment horizontal="center" vertical="center" wrapText="1"/>
    </xf>
    <xf numFmtId="167" fontId="20" fillId="0" borderId="2" xfId="1" applyNumberFormat="1" applyFont="1" applyBorder="1" applyAlignment="1">
      <alignment horizontal="center" vertical="center" wrapText="1"/>
    </xf>
    <xf numFmtId="167" fontId="20" fillId="0" borderId="4" xfId="1" applyNumberFormat="1" applyFont="1" applyBorder="1" applyAlignment="1">
      <alignment horizontal="center" vertical="center" wrapText="1"/>
    </xf>
    <xf numFmtId="167" fontId="20" fillId="0" borderId="3" xfId="1" applyNumberFormat="1" applyFont="1" applyBorder="1" applyAlignment="1">
      <alignment horizontal="center" vertical="center" wrapText="1"/>
    </xf>
    <xf numFmtId="165" fontId="34" fillId="0" borderId="2" xfId="0" applyFont="1" applyFill="1" applyBorder="1" applyAlignment="1">
      <alignment horizontal="center" vertical="center" wrapText="1"/>
    </xf>
    <xf numFmtId="165" fontId="34" fillId="0" borderId="4" xfId="0" applyFont="1" applyFill="1" applyBorder="1" applyAlignment="1">
      <alignment horizontal="center" vertical="center" wrapText="1"/>
    </xf>
    <xf numFmtId="165" fontId="34" fillId="0" borderId="3" xfId="0" applyFont="1" applyFill="1" applyBorder="1" applyAlignment="1">
      <alignment horizontal="center" vertical="center" wrapText="1"/>
    </xf>
    <xf numFmtId="167" fontId="24" fillId="0" borderId="31" xfId="1" applyNumberFormat="1" applyFont="1" applyFill="1" applyBorder="1" applyAlignment="1" applyProtection="1">
      <alignment horizontal="center" vertical="center" wrapText="1"/>
    </xf>
    <xf numFmtId="167" fontId="24" fillId="0" borderId="32" xfId="1" applyNumberFormat="1" applyFont="1" applyFill="1" applyBorder="1" applyAlignment="1" applyProtection="1">
      <alignment horizontal="center" vertical="center" wrapText="1"/>
    </xf>
    <xf numFmtId="167" fontId="24" fillId="0" borderId="33" xfId="1" applyNumberFormat="1" applyFont="1" applyFill="1" applyBorder="1" applyAlignment="1" applyProtection="1">
      <alignment horizontal="center" vertical="center" wrapText="1"/>
    </xf>
    <xf numFmtId="165" fontId="15" fillId="0" borderId="1" xfId="0" applyFont="1" applyFill="1" applyBorder="1" applyAlignment="1">
      <alignment horizontal="center" vertical="center" wrapText="1"/>
    </xf>
    <xf numFmtId="167" fontId="20" fillId="0" borderId="2" xfId="1" applyNumberFormat="1" applyFont="1" applyBorder="1" applyAlignment="1">
      <alignment horizontal="center" vertical="center"/>
    </xf>
    <xf numFmtId="167" fontId="20" fillId="0" borderId="4" xfId="1" applyNumberFormat="1" applyFont="1" applyBorder="1" applyAlignment="1">
      <alignment horizontal="center" vertical="center"/>
    </xf>
    <xf numFmtId="167" fontId="20" fillId="0" borderId="3" xfId="1" applyNumberFormat="1" applyFont="1" applyBorder="1" applyAlignment="1">
      <alignment horizontal="center" vertical="center"/>
    </xf>
    <xf numFmtId="167" fontId="20" fillId="5" borderId="2" xfId="1" applyNumberFormat="1" applyFont="1" applyFill="1" applyBorder="1" applyAlignment="1">
      <alignment horizontal="center" vertical="center" wrapText="1"/>
    </xf>
    <xf numFmtId="167" fontId="20" fillId="5" borderId="3" xfId="1" applyNumberFormat="1" applyFont="1" applyFill="1" applyBorder="1" applyAlignment="1">
      <alignment horizontal="center" vertical="center" wrapText="1"/>
    </xf>
    <xf numFmtId="167" fontId="20" fillId="5" borderId="4" xfId="1" applyNumberFormat="1" applyFont="1" applyFill="1" applyBorder="1" applyAlignment="1">
      <alignment horizontal="center" vertical="center" wrapText="1"/>
    </xf>
    <xf numFmtId="0" fontId="20" fillId="0" borderId="12" xfId="1" applyNumberFormat="1" applyFont="1" applyBorder="1" applyAlignment="1">
      <alignment horizontal="left"/>
    </xf>
    <xf numFmtId="165" fontId="65" fillId="0" borderId="2" xfId="0" applyFont="1" applyBorder="1" applyAlignment="1">
      <alignment horizontal="center" vertical="center" wrapText="1"/>
    </xf>
    <xf numFmtId="165" fontId="65" fillId="0" borderId="4" xfId="0" applyFont="1" applyBorder="1" applyAlignment="1">
      <alignment horizontal="center" vertical="center" wrapText="1"/>
    </xf>
    <xf numFmtId="165" fontId="65" fillId="0" borderId="3" xfId="0" applyFont="1" applyBorder="1" applyAlignment="1">
      <alignment horizontal="center" vertical="center" wrapText="1"/>
    </xf>
    <xf numFmtId="0" fontId="11" fillId="10" borderId="12" xfId="1" applyNumberFormat="1" applyFont="1" applyFill="1" applyBorder="1" applyAlignment="1">
      <alignment horizontal="left"/>
    </xf>
    <xf numFmtId="0" fontId="11" fillId="10" borderId="12" xfId="1" applyNumberFormat="1" applyFont="1" applyFill="1" applyBorder="1" applyAlignment="1" applyProtection="1">
      <alignment horizontal="left"/>
    </xf>
    <xf numFmtId="165" fontId="34" fillId="0" borderId="42" xfId="0" applyFont="1" applyBorder="1" applyAlignment="1">
      <alignment horizontal="center" vertical="center" wrapText="1"/>
    </xf>
    <xf numFmtId="165" fontId="34" fillId="0" borderId="44" xfId="0" applyFont="1" applyBorder="1" applyAlignment="1">
      <alignment horizontal="center" vertical="center" wrapText="1"/>
    </xf>
    <xf numFmtId="165" fontId="34" fillId="0" borderId="45" xfId="0" applyFont="1" applyBorder="1" applyAlignment="1">
      <alignment horizontal="center" vertical="center" wrapText="1"/>
    </xf>
    <xf numFmtId="165" fontId="34" fillId="8" borderId="42" xfId="0" applyFont="1" applyFill="1" applyBorder="1" applyAlignment="1">
      <alignment horizontal="center" vertical="center" wrapText="1"/>
    </xf>
    <xf numFmtId="165" fontId="34" fillId="8" borderId="44" xfId="0" applyFont="1" applyFill="1" applyBorder="1" applyAlignment="1">
      <alignment horizontal="center" vertical="center" wrapText="1"/>
    </xf>
    <xf numFmtId="165" fontId="34" fillId="8" borderId="45" xfId="0" applyFont="1" applyFill="1" applyBorder="1" applyAlignment="1">
      <alignment horizontal="center" vertical="center" wrapText="1"/>
    </xf>
    <xf numFmtId="167" fontId="23" fillId="0" borderId="1" xfId="1" applyNumberFormat="1" applyFont="1" applyFill="1" applyBorder="1" applyAlignment="1" applyProtection="1">
      <alignment horizontal="center" vertical="center"/>
    </xf>
    <xf numFmtId="167" fontId="28" fillId="8" borderId="1" xfId="1" applyNumberFormat="1" applyFont="1" applyFill="1" applyBorder="1" applyAlignment="1">
      <alignment vertical="center"/>
    </xf>
    <xf numFmtId="167" fontId="28" fillId="8" borderId="1" xfId="1" applyNumberFormat="1" applyFont="1" applyFill="1" applyBorder="1" applyAlignment="1">
      <alignment vertical="center" wrapText="1"/>
    </xf>
    <xf numFmtId="165" fontId="21" fillId="13" borderId="2" xfId="0" applyFont="1" applyFill="1" applyBorder="1" applyAlignment="1">
      <alignment horizontal="center" vertical="center" wrapText="1"/>
    </xf>
    <xf numFmtId="165" fontId="21" fillId="13" borderId="4" xfId="0" applyFont="1" applyFill="1" applyBorder="1" applyAlignment="1">
      <alignment horizontal="center" vertical="center" wrapText="1"/>
    </xf>
    <xf numFmtId="165" fontId="21" fillId="13" borderId="3" xfId="0" applyFont="1" applyFill="1" applyBorder="1" applyAlignment="1">
      <alignment horizontal="center" vertical="center" wrapText="1"/>
    </xf>
    <xf numFmtId="165" fontId="21" fillId="13" borderId="34" xfId="0" applyFont="1" applyFill="1" applyBorder="1" applyAlignment="1">
      <alignment horizontal="center" vertical="center" wrapText="1"/>
    </xf>
    <xf numFmtId="165" fontId="21" fillId="13" borderId="0" xfId="0" applyFont="1" applyFill="1" applyBorder="1" applyAlignment="1">
      <alignment horizontal="center" vertical="center" wrapText="1"/>
    </xf>
    <xf numFmtId="165" fontId="21" fillId="13" borderId="12" xfId="0" applyFont="1" applyFill="1" applyBorder="1" applyAlignment="1">
      <alignment horizontal="center" vertical="center" wrapText="1"/>
    </xf>
    <xf numFmtId="167" fontId="29" fillId="8" borderId="1" xfId="1" applyNumberFormat="1" applyFont="1" applyFill="1" applyBorder="1" applyAlignment="1">
      <alignment vertical="center"/>
    </xf>
    <xf numFmtId="167" fontId="45" fillId="0" borderId="1" xfId="1" applyNumberFormat="1" applyFont="1" applyBorder="1" applyAlignment="1">
      <alignment horizontal="center"/>
    </xf>
    <xf numFmtId="165" fontId="22" fillId="8" borderId="2" xfId="0" applyFont="1" applyFill="1" applyBorder="1" applyAlignment="1">
      <alignment horizontal="center" vertical="center" wrapText="1"/>
    </xf>
    <xf numFmtId="165" fontId="22" fillId="8" borderId="3" xfId="0" applyFont="1" applyFill="1" applyBorder="1" applyAlignment="1">
      <alignment horizontal="center" vertical="center" wrapText="1"/>
    </xf>
    <xf numFmtId="165" fontId="21" fillId="8" borderId="2" xfId="0" applyFont="1" applyFill="1" applyBorder="1" applyAlignment="1">
      <alignment horizontal="center" vertical="center" wrapText="1"/>
    </xf>
    <xf numFmtId="165" fontId="21" fillId="8" borderId="4" xfId="0" applyFont="1" applyFill="1" applyBorder="1" applyAlignment="1">
      <alignment horizontal="center" vertical="center" wrapText="1"/>
    </xf>
    <xf numFmtId="165" fontId="21" fillId="8" borderId="3" xfId="0" applyFont="1" applyFill="1" applyBorder="1" applyAlignment="1">
      <alignment horizontal="center" vertical="center" wrapText="1"/>
    </xf>
    <xf numFmtId="165" fontId="34" fillId="0" borderId="43" xfId="0" applyFont="1" applyBorder="1" applyAlignment="1">
      <alignment horizontal="center" vertical="center" wrapText="1"/>
    </xf>
    <xf numFmtId="165" fontId="34" fillId="0" borderId="0" xfId="0" applyFont="1" applyBorder="1" applyAlignment="1">
      <alignment horizontal="center" vertical="center" wrapText="1"/>
    </xf>
  </cellXfs>
  <cellStyles count="6">
    <cellStyle name="Comma" xfId="1" builtinId="3"/>
    <cellStyle name="Hyperlink" xfId="2" builtinId="8"/>
    <cellStyle name="Normal" xfId="0" builtinId="0"/>
    <cellStyle name="Normal 2" xfId="4"/>
    <cellStyle name="Normal 3" xfId="5"/>
    <cellStyle name="Normal_BCDN_TKe truong lop(SO)" xfId="3"/>
  </cellStyles>
  <dxfs count="44"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  <dxf>
      <fill>
        <patternFill>
          <bgColor indexed="41"/>
        </patternFill>
      </fill>
    </dxf>
  </dxfs>
  <tableStyles count="0" defaultTableStyle="TableStyleMedium9" defaultPivotStyle="PivotStyleLight16"/>
  <colors>
    <mruColors>
      <color rgb="FFFFFF99"/>
      <color rgb="FFFFFFCC"/>
      <color rgb="FFCCECFF"/>
      <color rgb="FFD7D7D7"/>
      <color rgb="FFCCCCFF"/>
      <color rgb="FF0000FF"/>
      <color rgb="FFCC66FF"/>
      <color rgb="FFFF00FF"/>
      <color rgb="FFE5F5FF"/>
      <color rgb="FFCD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27</xdr:row>
      <xdr:rowOff>0</xdr:rowOff>
    </xdr:from>
    <xdr:to>
      <xdr:col>6</xdr:col>
      <xdr:colOff>57150</xdr:colOff>
      <xdr:row>27</xdr:row>
      <xdr:rowOff>0</xdr:rowOff>
    </xdr:to>
    <xdr:pic>
      <xdr:nvPicPr>
        <xdr:cNvPr id="2" name="Picture 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4991100"/>
          <a:ext cx="57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31</xdr:row>
      <xdr:rowOff>0</xdr:rowOff>
    </xdr:from>
    <xdr:to>
      <xdr:col>6</xdr:col>
      <xdr:colOff>57150</xdr:colOff>
      <xdr:row>31</xdr:row>
      <xdr:rowOff>0</xdr:rowOff>
    </xdr:to>
    <xdr:pic>
      <xdr:nvPicPr>
        <xdr:cNvPr id="3" name="Picture 2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9550" y="5791200"/>
          <a:ext cx="57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4"/>
  <sheetViews>
    <sheetView topLeftCell="A10" workbookViewId="0">
      <selection activeCell="E5" sqref="E5"/>
    </sheetView>
  </sheetViews>
  <sheetFormatPr defaultRowHeight="18.75"/>
  <cols>
    <col min="1" max="1" width="9.140625" style="177"/>
    <col min="2" max="2" width="12.85546875" style="177" customWidth="1"/>
    <col min="3" max="3" width="12.140625" style="177" customWidth="1"/>
    <col min="4" max="4" width="9.140625" style="177"/>
    <col min="5" max="5" width="9.5703125" style="177" customWidth="1"/>
    <col min="6" max="8" width="9.140625" style="177"/>
    <col min="9" max="9" width="11.28515625" style="177" customWidth="1"/>
    <col min="10" max="16384" width="9.140625" style="177"/>
  </cols>
  <sheetData>
    <row r="1" spans="1:13">
      <c r="A1" s="366" t="s">
        <v>475</v>
      </c>
      <c r="B1" s="366"/>
      <c r="C1" s="366"/>
      <c r="D1" s="366"/>
      <c r="E1" s="366"/>
      <c r="F1" s="366"/>
      <c r="G1" s="366"/>
      <c r="H1" s="366"/>
      <c r="I1" s="366"/>
      <c r="J1" s="366"/>
      <c r="K1" s="366"/>
      <c r="L1" s="366"/>
      <c r="M1" s="366"/>
    </row>
    <row r="2" spans="1:13" s="339" customFormat="1" ht="18.75" customHeight="1">
      <c r="A2" s="367" t="s">
        <v>1648</v>
      </c>
      <c r="B2" s="367"/>
      <c r="C2" s="367"/>
      <c r="D2" s="367"/>
      <c r="E2" s="367"/>
      <c r="F2" s="367"/>
      <c r="G2" s="367"/>
      <c r="H2" s="367"/>
      <c r="I2" s="367"/>
      <c r="J2" s="367"/>
      <c r="K2" s="367"/>
      <c r="L2" s="367"/>
      <c r="M2" s="367"/>
    </row>
    <row r="3" spans="1:13" s="178" customFormat="1">
      <c r="A3" s="367"/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  <c r="M3" s="367"/>
    </row>
    <row r="4" spans="1:13">
      <c r="A4" s="179" t="s">
        <v>477</v>
      </c>
      <c r="B4" s="279"/>
      <c r="C4" s="179"/>
    </row>
    <row r="5" spans="1:13">
      <c r="A5" s="336" t="s">
        <v>470</v>
      </c>
      <c r="B5" s="337"/>
      <c r="C5" s="338"/>
    </row>
    <row r="6" spans="1:13">
      <c r="B6" s="364" t="s">
        <v>1644</v>
      </c>
      <c r="C6" s="365"/>
      <c r="D6" s="365"/>
      <c r="E6" s="365"/>
      <c r="F6" s="365"/>
      <c r="G6" s="365"/>
      <c r="H6" s="365"/>
      <c r="I6" s="365"/>
      <c r="J6" s="365"/>
      <c r="K6" s="365"/>
      <c r="L6" s="365"/>
      <c r="M6" s="365"/>
    </row>
    <row r="7" spans="1:13">
      <c r="B7" s="365"/>
      <c r="C7" s="365"/>
      <c r="D7" s="365"/>
      <c r="E7" s="365"/>
      <c r="F7" s="365"/>
      <c r="G7" s="365"/>
      <c r="H7" s="365"/>
      <c r="I7" s="365"/>
      <c r="J7" s="365"/>
      <c r="K7" s="365"/>
      <c r="L7" s="365"/>
      <c r="M7" s="365"/>
    </row>
    <row r="8" spans="1:13">
      <c r="A8" s="275" t="s">
        <v>1484</v>
      </c>
      <c r="B8" s="276"/>
      <c r="C8" s="276"/>
    </row>
    <row r="9" spans="1:13">
      <c r="B9" s="180" t="s">
        <v>1645</v>
      </c>
    </row>
    <row r="10" spans="1:13">
      <c r="B10" s="181" t="s">
        <v>480</v>
      </c>
    </row>
    <row r="12" spans="1:13">
      <c r="A12" s="277" t="s">
        <v>471</v>
      </c>
      <c r="B12" s="278"/>
      <c r="C12" s="278"/>
    </row>
    <row r="13" spans="1:13">
      <c r="B13" s="180" t="s">
        <v>1646</v>
      </c>
    </row>
    <row r="14" spans="1:13">
      <c r="B14" s="181" t="s">
        <v>476</v>
      </c>
    </row>
  </sheetData>
  <mergeCells count="3">
    <mergeCell ref="B6:M7"/>
    <mergeCell ref="A1:M1"/>
    <mergeCell ref="A2:M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P44"/>
  <sheetViews>
    <sheetView tabSelected="1" zoomScale="90" zoomScaleNormal="90" workbookViewId="0">
      <selection activeCell="C4" sqref="C4"/>
    </sheetView>
  </sheetViews>
  <sheetFormatPr defaultRowHeight="15.75"/>
  <cols>
    <col min="1" max="1" width="5.5703125" style="3" customWidth="1"/>
    <col min="2" max="2" width="9" style="2" customWidth="1"/>
    <col min="3" max="3" width="13.140625" style="2" customWidth="1"/>
    <col min="4" max="4" width="12.42578125" style="2" customWidth="1"/>
    <col min="5" max="5" width="25.28515625" style="2" customWidth="1"/>
    <col min="6" max="6" width="8.42578125" style="2" customWidth="1"/>
    <col min="7" max="7" width="4.85546875" style="2" customWidth="1"/>
    <col min="8" max="8" width="11.5703125" style="141" customWidth="1"/>
    <col min="9" max="9" width="7.85546875" style="140" customWidth="1"/>
    <col min="10" max="10" width="24.5703125" style="2" customWidth="1"/>
    <col min="11" max="11" width="9.140625" style="2"/>
    <col min="12" max="12" width="11.85546875" style="2" customWidth="1"/>
    <col min="13" max="13" width="12.28515625" style="2" customWidth="1"/>
    <col min="14" max="14" width="9.140625" style="2"/>
    <col min="15" max="15" width="12.140625" style="2" customWidth="1"/>
    <col min="16" max="16" width="10.140625" style="2" bestFit="1" customWidth="1"/>
    <col min="17" max="16384" width="9.140625" style="2"/>
  </cols>
  <sheetData>
    <row r="1" spans="1:16" ht="24" customHeight="1">
      <c r="A1" s="375" t="s">
        <v>479</v>
      </c>
      <c r="B1" s="375"/>
      <c r="C1" s="375"/>
      <c r="D1" s="375"/>
      <c r="E1" s="375"/>
      <c r="F1" s="375"/>
      <c r="G1" s="375"/>
      <c r="H1" s="375"/>
      <c r="I1" s="375"/>
      <c r="J1" s="375"/>
    </row>
    <row r="2" spans="1:16" ht="15.75" customHeight="1">
      <c r="A2" s="376" t="s">
        <v>1651</v>
      </c>
      <c r="B2" s="376"/>
      <c r="C2" s="376"/>
      <c r="D2" s="376"/>
      <c r="E2" s="376"/>
      <c r="F2" s="376"/>
      <c r="G2" s="376"/>
      <c r="H2" s="376"/>
      <c r="I2" s="376"/>
      <c r="J2" s="376"/>
    </row>
    <row r="3" spans="1:16" s="32" customFormat="1" ht="63">
      <c r="A3" s="190" t="s">
        <v>57</v>
      </c>
      <c r="B3" s="191" t="s">
        <v>1288</v>
      </c>
      <c r="C3" s="192" t="s">
        <v>56</v>
      </c>
      <c r="D3" s="193" t="s">
        <v>61</v>
      </c>
      <c r="E3" s="34" t="s">
        <v>50</v>
      </c>
      <c r="F3" s="53" t="s">
        <v>80</v>
      </c>
      <c r="G3" s="309" t="s">
        <v>1285</v>
      </c>
      <c r="H3" s="184" t="s">
        <v>464</v>
      </c>
      <c r="I3" s="185" t="s">
        <v>1649</v>
      </c>
      <c r="J3" s="310" t="s">
        <v>1585</v>
      </c>
    </row>
    <row r="4" spans="1:16" s="32" customFormat="1" ht="31.5">
      <c r="A4" s="137"/>
      <c r="B4" s="344"/>
      <c r="C4" s="24">
        <v>45530</v>
      </c>
      <c r="D4" s="138">
        <f>C4+6</f>
        <v>45536</v>
      </c>
      <c r="E4" s="242" t="s">
        <v>1650</v>
      </c>
      <c r="F4" s="318"/>
      <c r="G4" s="333"/>
      <c r="H4" s="187"/>
      <c r="I4" s="186"/>
      <c r="J4" s="240"/>
    </row>
    <row r="5" spans="1:16" s="32" customFormat="1" ht="31.5">
      <c r="A5" s="371" t="s">
        <v>58</v>
      </c>
      <c r="B5" s="345"/>
      <c r="C5" s="340">
        <f>C4+7</f>
        <v>45537</v>
      </c>
      <c r="D5" s="138">
        <f>C5+6</f>
        <v>45543</v>
      </c>
      <c r="E5" s="311" t="s">
        <v>1647</v>
      </c>
      <c r="F5" s="372" t="s">
        <v>1589</v>
      </c>
      <c r="G5" s="332"/>
      <c r="H5" s="377" t="s">
        <v>1278</v>
      </c>
      <c r="I5" s="392">
        <v>4</v>
      </c>
      <c r="J5" s="311" t="s">
        <v>1277</v>
      </c>
    </row>
    <row r="6" spans="1:16" s="32" customFormat="1">
      <c r="A6" s="371"/>
      <c r="B6" s="345" t="s">
        <v>90</v>
      </c>
      <c r="C6" s="340">
        <f>C5+7</f>
        <v>45544</v>
      </c>
      <c r="D6" s="138">
        <f>C6+6</f>
        <v>45550</v>
      </c>
      <c r="E6" s="43" t="s">
        <v>1569</v>
      </c>
      <c r="F6" s="373"/>
      <c r="G6" s="363">
        <v>1</v>
      </c>
      <c r="H6" s="378"/>
      <c r="I6" s="393"/>
      <c r="J6" s="240"/>
      <c r="K6" s="38"/>
      <c r="L6" s="37"/>
      <c r="M6" s="37"/>
      <c r="N6" s="38"/>
      <c r="O6" s="37"/>
      <c r="P6" s="39"/>
    </row>
    <row r="7" spans="1:16" s="32" customFormat="1" ht="16.5" customHeight="1">
      <c r="A7" s="371"/>
      <c r="B7" s="345" t="s">
        <v>15</v>
      </c>
      <c r="C7" s="340">
        <f>C6+7</f>
        <v>45551</v>
      </c>
      <c r="D7" s="138">
        <f t="shared" ref="D7:D43" si="0">C7+6</f>
        <v>45557</v>
      </c>
      <c r="E7" s="33"/>
      <c r="F7" s="373"/>
      <c r="G7" s="332">
        <v>2</v>
      </c>
      <c r="H7" s="378"/>
      <c r="I7" s="393"/>
      <c r="J7" s="36"/>
      <c r="K7" s="38"/>
      <c r="L7" s="37"/>
      <c r="M7" s="37"/>
      <c r="N7" s="38"/>
      <c r="O7" s="37"/>
      <c r="P7" s="37"/>
    </row>
    <row r="8" spans="1:16" s="32" customFormat="1" ht="16.5" customHeight="1">
      <c r="A8" s="371"/>
      <c r="B8" s="345" t="s">
        <v>16</v>
      </c>
      <c r="C8" s="340">
        <f t="shared" ref="C8:C43" si="1">C7+7</f>
        <v>45558</v>
      </c>
      <c r="D8" s="138">
        <f t="shared" si="0"/>
        <v>45564</v>
      </c>
      <c r="E8" s="36"/>
      <c r="F8" s="373"/>
      <c r="G8" s="363">
        <v>3</v>
      </c>
      <c r="H8" s="379"/>
      <c r="I8" s="394"/>
      <c r="J8" s="36"/>
      <c r="K8" s="38"/>
      <c r="L8" s="37"/>
      <c r="M8" s="37"/>
      <c r="N8" s="38"/>
      <c r="O8" s="37"/>
      <c r="P8" s="37"/>
    </row>
    <row r="9" spans="1:16" s="32" customFormat="1">
      <c r="A9" s="371"/>
      <c r="B9" s="345" t="s">
        <v>17</v>
      </c>
      <c r="C9" s="340">
        <f t="shared" si="1"/>
        <v>45565</v>
      </c>
      <c r="D9" s="138">
        <f t="shared" si="0"/>
        <v>45571</v>
      </c>
      <c r="E9" s="36"/>
      <c r="F9" s="373"/>
      <c r="G9" s="332">
        <v>4</v>
      </c>
      <c r="H9" s="380" t="s">
        <v>1279</v>
      </c>
      <c r="I9" s="395">
        <v>4</v>
      </c>
      <c r="J9" s="36"/>
      <c r="K9" s="38"/>
      <c r="L9" s="37"/>
      <c r="M9" s="37"/>
      <c r="N9" s="38"/>
      <c r="O9" s="37"/>
      <c r="P9" s="37"/>
    </row>
    <row r="10" spans="1:16" s="32" customFormat="1" ht="16.5" customHeight="1">
      <c r="A10" s="371"/>
      <c r="B10" s="345" t="s">
        <v>18</v>
      </c>
      <c r="C10" s="340">
        <f t="shared" si="1"/>
        <v>45572</v>
      </c>
      <c r="D10" s="138">
        <f t="shared" si="0"/>
        <v>45578</v>
      </c>
      <c r="E10" s="36"/>
      <c r="F10" s="373"/>
      <c r="G10" s="363">
        <v>5</v>
      </c>
      <c r="H10" s="381"/>
      <c r="I10" s="396"/>
      <c r="J10" s="36"/>
      <c r="K10" s="38"/>
      <c r="L10" s="37"/>
      <c r="M10" s="37"/>
      <c r="N10" s="38"/>
      <c r="O10" s="37"/>
      <c r="P10" s="37"/>
    </row>
    <row r="11" spans="1:16" s="32" customFormat="1" ht="16.5" customHeight="1">
      <c r="A11" s="371"/>
      <c r="B11" s="345" t="s">
        <v>0</v>
      </c>
      <c r="C11" s="340">
        <f t="shared" si="1"/>
        <v>45579</v>
      </c>
      <c r="D11" s="138">
        <f t="shared" si="0"/>
        <v>45585</v>
      </c>
      <c r="E11" s="36"/>
      <c r="F11" s="373"/>
      <c r="G11" s="332">
        <v>6</v>
      </c>
      <c r="H11" s="381"/>
      <c r="I11" s="396"/>
      <c r="J11" s="36"/>
      <c r="K11" s="38"/>
      <c r="L11" s="37"/>
      <c r="M11" s="37"/>
      <c r="N11" s="38"/>
      <c r="O11" s="37"/>
      <c r="P11" s="37"/>
    </row>
    <row r="12" spans="1:16" s="32" customFormat="1" ht="16.5" customHeight="1">
      <c r="A12" s="371"/>
      <c r="B12" s="345" t="s">
        <v>1</v>
      </c>
      <c r="C12" s="340">
        <f t="shared" si="1"/>
        <v>45586</v>
      </c>
      <c r="D12" s="138">
        <f>C12+6</f>
        <v>45592</v>
      </c>
      <c r="E12" s="36"/>
      <c r="F12" s="373"/>
      <c r="G12" s="363">
        <v>7</v>
      </c>
      <c r="H12" s="382"/>
      <c r="I12" s="397"/>
      <c r="J12" s="36"/>
      <c r="K12" s="38"/>
      <c r="L12" s="37"/>
      <c r="M12" s="37"/>
      <c r="N12" s="38"/>
      <c r="O12" s="37"/>
      <c r="P12" s="37"/>
    </row>
    <row r="13" spans="1:16" s="32" customFormat="1">
      <c r="A13" s="371"/>
      <c r="B13" s="345" t="s">
        <v>2</v>
      </c>
      <c r="C13" s="340">
        <f t="shared" si="1"/>
        <v>45593</v>
      </c>
      <c r="D13" s="138">
        <f t="shared" si="0"/>
        <v>45599</v>
      </c>
      <c r="E13" s="36"/>
      <c r="F13" s="373"/>
      <c r="G13" s="332">
        <v>8</v>
      </c>
      <c r="H13" s="383" t="s">
        <v>1280</v>
      </c>
      <c r="I13" s="392">
        <v>5</v>
      </c>
      <c r="J13" s="36"/>
      <c r="K13" s="38"/>
      <c r="L13" s="37"/>
      <c r="M13" s="37"/>
      <c r="N13" s="38"/>
      <c r="O13" s="37"/>
      <c r="P13" s="37"/>
    </row>
    <row r="14" spans="1:16" s="32" customFormat="1">
      <c r="A14" s="371"/>
      <c r="B14" s="345" t="s">
        <v>3</v>
      </c>
      <c r="C14" s="340">
        <f t="shared" si="1"/>
        <v>45600</v>
      </c>
      <c r="D14" s="138">
        <f t="shared" si="0"/>
        <v>45606</v>
      </c>
      <c r="E14" s="33"/>
      <c r="F14" s="373"/>
      <c r="G14" s="363">
        <v>9</v>
      </c>
      <c r="H14" s="384"/>
      <c r="I14" s="393"/>
      <c r="J14" s="36"/>
      <c r="K14" s="38"/>
      <c r="L14" s="37"/>
      <c r="M14" s="37"/>
      <c r="N14" s="38"/>
      <c r="O14" s="37"/>
      <c r="P14" s="37"/>
    </row>
    <row r="15" spans="1:16" s="32" customFormat="1" ht="16.5" customHeight="1">
      <c r="A15" s="371"/>
      <c r="B15" s="345" t="s">
        <v>4</v>
      </c>
      <c r="C15" s="340">
        <f t="shared" si="1"/>
        <v>45607</v>
      </c>
      <c r="D15" s="138">
        <f t="shared" si="0"/>
        <v>45613</v>
      </c>
      <c r="E15" s="36"/>
      <c r="F15" s="373"/>
      <c r="G15" s="332">
        <v>10</v>
      </c>
      <c r="H15" s="384"/>
      <c r="I15" s="393"/>
      <c r="J15" s="36"/>
      <c r="K15" s="38"/>
      <c r="L15" s="37"/>
      <c r="M15" s="37"/>
      <c r="N15" s="38"/>
      <c r="O15" s="37"/>
      <c r="P15" s="37"/>
    </row>
    <row r="16" spans="1:16" s="32" customFormat="1" ht="16.5" customHeight="1">
      <c r="A16" s="371"/>
      <c r="B16" s="345" t="s">
        <v>5</v>
      </c>
      <c r="C16" s="340">
        <f t="shared" si="1"/>
        <v>45614</v>
      </c>
      <c r="D16" s="138">
        <f t="shared" si="0"/>
        <v>45620</v>
      </c>
      <c r="E16" s="36"/>
      <c r="F16" s="373"/>
      <c r="G16" s="363">
        <v>11</v>
      </c>
      <c r="H16" s="384"/>
      <c r="I16" s="393"/>
      <c r="J16" s="36"/>
      <c r="K16" s="38"/>
      <c r="L16" s="37"/>
      <c r="M16" s="37"/>
      <c r="N16" s="38"/>
      <c r="O16" s="38"/>
      <c r="P16" s="37"/>
    </row>
    <row r="17" spans="1:10" s="32" customFormat="1" ht="16.5" customHeight="1">
      <c r="A17" s="371"/>
      <c r="B17" s="345" t="s">
        <v>6</v>
      </c>
      <c r="C17" s="340">
        <f t="shared" si="1"/>
        <v>45621</v>
      </c>
      <c r="D17" s="138">
        <f t="shared" si="0"/>
        <v>45627</v>
      </c>
      <c r="E17" s="33"/>
      <c r="F17" s="373"/>
      <c r="G17" s="332">
        <v>12</v>
      </c>
      <c r="H17" s="385"/>
      <c r="I17" s="394"/>
      <c r="J17" s="188"/>
    </row>
    <row r="18" spans="1:10" s="32" customFormat="1">
      <c r="A18" s="371"/>
      <c r="B18" s="345" t="s">
        <v>7</v>
      </c>
      <c r="C18" s="340">
        <f t="shared" si="1"/>
        <v>45628</v>
      </c>
      <c r="D18" s="138">
        <f t="shared" si="0"/>
        <v>45634</v>
      </c>
      <c r="E18" s="33"/>
      <c r="F18" s="373"/>
      <c r="G18" s="363">
        <v>13</v>
      </c>
      <c r="H18" s="386" t="s">
        <v>1281</v>
      </c>
      <c r="I18" s="395">
        <v>4</v>
      </c>
      <c r="J18" s="188"/>
    </row>
    <row r="19" spans="1:10" s="32" customFormat="1" ht="16.5" customHeight="1">
      <c r="A19" s="371"/>
      <c r="B19" s="345" t="s">
        <v>8</v>
      </c>
      <c r="C19" s="340">
        <f t="shared" si="1"/>
        <v>45635</v>
      </c>
      <c r="D19" s="138">
        <f t="shared" si="0"/>
        <v>45641</v>
      </c>
      <c r="E19" s="33"/>
      <c r="F19" s="373"/>
      <c r="G19" s="332">
        <v>14</v>
      </c>
      <c r="H19" s="387"/>
      <c r="I19" s="396"/>
      <c r="J19" s="188"/>
    </row>
    <row r="20" spans="1:10" s="32" customFormat="1" ht="16.5" customHeight="1">
      <c r="A20" s="371"/>
      <c r="B20" s="345" t="s">
        <v>9</v>
      </c>
      <c r="C20" s="340">
        <f t="shared" si="1"/>
        <v>45642</v>
      </c>
      <c r="D20" s="138">
        <f t="shared" si="0"/>
        <v>45648</v>
      </c>
      <c r="E20" s="33"/>
      <c r="F20" s="373"/>
      <c r="G20" s="363">
        <v>15</v>
      </c>
      <c r="H20" s="387"/>
      <c r="I20" s="396"/>
      <c r="J20" s="188"/>
    </row>
    <row r="21" spans="1:10" s="32" customFormat="1" ht="16.5" customHeight="1">
      <c r="A21" s="371"/>
      <c r="B21" s="345" t="s">
        <v>10</v>
      </c>
      <c r="C21" s="340">
        <f t="shared" si="1"/>
        <v>45649</v>
      </c>
      <c r="D21" s="138">
        <f t="shared" si="0"/>
        <v>45655</v>
      </c>
      <c r="E21" s="33"/>
      <c r="F21" s="373"/>
      <c r="G21" s="332">
        <v>16</v>
      </c>
      <c r="H21" s="388"/>
      <c r="I21" s="397"/>
      <c r="J21" s="188"/>
    </row>
    <row r="22" spans="1:10" s="32" customFormat="1" ht="31.5">
      <c r="A22" s="371"/>
      <c r="B22" s="345" t="s">
        <v>11</v>
      </c>
      <c r="C22" s="340">
        <f t="shared" si="1"/>
        <v>45656</v>
      </c>
      <c r="D22" s="138">
        <f t="shared" si="0"/>
        <v>45662</v>
      </c>
      <c r="E22" s="48"/>
      <c r="F22" s="373"/>
      <c r="G22" s="363">
        <v>17</v>
      </c>
      <c r="H22" s="389" t="s">
        <v>1289</v>
      </c>
      <c r="I22" s="392">
        <v>4</v>
      </c>
      <c r="J22" s="312" t="s">
        <v>1286</v>
      </c>
    </row>
    <row r="23" spans="1:10" s="32" customFormat="1" ht="47.25" customHeight="1">
      <c r="A23" s="371"/>
      <c r="B23" s="345" t="s">
        <v>12</v>
      </c>
      <c r="C23" s="341">
        <f t="shared" si="1"/>
        <v>45663</v>
      </c>
      <c r="D23" s="35">
        <f t="shared" si="0"/>
        <v>45669</v>
      </c>
      <c r="E23" s="346" t="s">
        <v>465</v>
      </c>
      <c r="F23" s="374"/>
      <c r="G23" s="363">
        <v>18</v>
      </c>
      <c r="H23" s="390"/>
      <c r="I23" s="393"/>
      <c r="J23" s="188"/>
    </row>
    <row r="24" spans="1:10" s="32" customFormat="1" ht="16.5" customHeight="1">
      <c r="A24" s="371" t="s">
        <v>59</v>
      </c>
      <c r="B24" s="345" t="s">
        <v>13</v>
      </c>
      <c r="C24" s="342">
        <f t="shared" si="1"/>
        <v>45670</v>
      </c>
      <c r="D24" s="138">
        <f t="shared" si="0"/>
        <v>45676</v>
      </c>
      <c r="E24" s="43" t="s">
        <v>66</v>
      </c>
      <c r="F24" s="368" t="s">
        <v>1590</v>
      </c>
      <c r="G24" s="352">
        <v>1</v>
      </c>
      <c r="H24" s="390"/>
      <c r="I24" s="393"/>
      <c r="J24" s="188"/>
    </row>
    <row r="25" spans="1:10" s="32" customFormat="1" ht="16.5" customHeight="1">
      <c r="A25" s="371"/>
      <c r="B25" s="345" t="s">
        <v>14</v>
      </c>
      <c r="C25" s="342">
        <f t="shared" si="1"/>
        <v>45677</v>
      </c>
      <c r="D25" s="138">
        <f t="shared" si="0"/>
        <v>45683</v>
      </c>
      <c r="E25" s="176"/>
      <c r="F25" s="369"/>
      <c r="G25" s="352">
        <v>2</v>
      </c>
      <c r="H25" s="390"/>
      <c r="I25" s="393"/>
      <c r="J25" s="188"/>
    </row>
    <row r="26" spans="1:10" s="32" customFormat="1" ht="16.5" customHeight="1">
      <c r="A26" s="371"/>
      <c r="B26" s="345" t="s">
        <v>32</v>
      </c>
      <c r="C26" s="343">
        <f t="shared" si="1"/>
        <v>45684</v>
      </c>
      <c r="D26" s="138">
        <f t="shared" si="0"/>
        <v>45690</v>
      </c>
      <c r="E26" s="33"/>
      <c r="F26" s="369"/>
      <c r="G26" s="352">
        <v>3</v>
      </c>
      <c r="H26" s="391"/>
      <c r="I26" s="394"/>
      <c r="J26" s="188"/>
    </row>
    <row r="27" spans="1:10" s="32" customFormat="1">
      <c r="A27" s="371"/>
      <c r="B27" s="345"/>
      <c r="C27" s="341">
        <f t="shared" si="1"/>
        <v>45691</v>
      </c>
      <c r="D27" s="139">
        <f t="shared" si="0"/>
        <v>45697</v>
      </c>
      <c r="E27" s="42" t="s">
        <v>76</v>
      </c>
      <c r="F27" s="369"/>
      <c r="G27" s="352">
        <v>4</v>
      </c>
      <c r="H27" s="386" t="s">
        <v>1588</v>
      </c>
      <c r="I27" s="395">
        <v>2</v>
      </c>
      <c r="J27" s="312" t="s">
        <v>474</v>
      </c>
    </row>
    <row r="28" spans="1:10" s="32" customFormat="1" ht="16.5" customHeight="1">
      <c r="A28" s="371"/>
      <c r="B28" s="345"/>
      <c r="C28" s="341">
        <f t="shared" si="1"/>
        <v>45698</v>
      </c>
      <c r="D28" s="139">
        <f t="shared" si="0"/>
        <v>45704</v>
      </c>
      <c r="E28" s="42" t="s">
        <v>76</v>
      </c>
      <c r="F28" s="369"/>
      <c r="G28" s="352">
        <v>5</v>
      </c>
      <c r="H28" s="387"/>
      <c r="I28" s="396"/>
      <c r="J28" s="312" t="s">
        <v>474</v>
      </c>
    </row>
    <row r="29" spans="1:10" s="32" customFormat="1" ht="16.5" customHeight="1">
      <c r="A29" s="371"/>
      <c r="B29" s="345" t="s">
        <v>33</v>
      </c>
      <c r="C29" s="342">
        <f t="shared" si="1"/>
        <v>45705</v>
      </c>
      <c r="D29" s="138">
        <f t="shared" si="0"/>
        <v>45711</v>
      </c>
      <c r="E29" s="41"/>
      <c r="F29" s="369"/>
      <c r="G29" s="352">
        <v>6</v>
      </c>
      <c r="H29" s="387"/>
      <c r="I29" s="396"/>
      <c r="J29" s="188"/>
    </row>
    <row r="30" spans="1:10" s="32" customFormat="1" ht="16.5" customHeight="1">
      <c r="A30" s="371"/>
      <c r="B30" s="345" t="s">
        <v>34</v>
      </c>
      <c r="C30" s="343">
        <f t="shared" si="1"/>
        <v>45712</v>
      </c>
      <c r="D30" s="138">
        <f t="shared" si="0"/>
        <v>45718</v>
      </c>
      <c r="E30" s="33"/>
      <c r="F30" s="369"/>
      <c r="G30" s="352">
        <v>7</v>
      </c>
      <c r="H30" s="388"/>
      <c r="I30" s="397"/>
      <c r="J30" s="188"/>
    </row>
    <row r="31" spans="1:10" s="32" customFormat="1" ht="16.5" customHeight="1">
      <c r="A31" s="371"/>
      <c r="B31" s="345" t="s">
        <v>35</v>
      </c>
      <c r="C31" s="343">
        <f t="shared" si="1"/>
        <v>45719</v>
      </c>
      <c r="D31" s="138">
        <f t="shared" si="0"/>
        <v>45725</v>
      </c>
      <c r="E31" s="33"/>
      <c r="F31" s="369"/>
      <c r="G31" s="352">
        <v>8</v>
      </c>
      <c r="H31" s="389" t="s">
        <v>1282</v>
      </c>
      <c r="I31" s="392">
        <v>4</v>
      </c>
      <c r="J31" s="188"/>
    </row>
    <row r="32" spans="1:10" s="32" customFormat="1" ht="16.5" customHeight="1">
      <c r="A32" s="371"/>
      <c r="B32" s="345" t="s">
        <v>36</v>
      </c>
      <c r="C32" s="343">
        <f t="shared" si="1"/>
        <v>45726</v>
      </c>
      <c r="D32" s="138">
        <f t="shared" si="0"/>
        <v>45732</v>
      </c>
      <c r="E32" s="33"/>
      <c r="F32" s="369"/>
      <c r="G32" s="352">
        <v>9</v>
      </c>
      <c r="H32" s="390"/>
      <c r="I32" s="393"/>
      <c r="J32" s="188"/>
    </row>
    <row r="33" spans="1:10" s="32" customFormat="1" ht="16.5" customHeight="1">
      <c r="A33" s="371"/>
      <c r="B33" s="345" t="s">
        <v>37</v>
      </c>
      <c r="C33" s="343">
        <f t="shared" si="1"/>
        <v>45733</v>
      </c>
      <c r="D33" s="138">
        <f t="shared" si="0"/>
        <v>45739</v>
      </c>
      <c r="E33" s="33"/>
      <c r="F33" s="369"/>
      <c r="G33" s="352">
        <v>10</v>
      </c>
      <c r="H33" s="390"/>
      <c r="I33" s="393"/>
      <c r="J33" s="188"/>
    </row>
    <row r="34" spans="1:10" s="32" customFormat="1" ht="16.5" customHeight="1">
      <c r="A34" s="371"/>
      <c r="B34" s="345" t="s">
        <v>38</v>
      </c>
      <c r="C34" s="343">
        <f t="shared" si="1"/>
        <v>45740</v>
      </c>
      <c r="D34" s="138">
        <f t="shared" si="0"/>
        <v>45746</v>
      </c>
      <c r="E34" s="33"/>
      <c r="F34" s="369"/>
      <c r="G34" s="352">
        <v>11</v>
      </c>
      <c r="H34" s="391"/>
      <c r="I34" s="394"/>
      <c r="J34" s="188"/>
    </row>
    <row r="35" spans="1:10" s="32" customFormat="1" ht="16.5" customHeight="1">
      <c r="A35" s="371"/>
      <c r="B35" s="345" t="s">
        <v>39</v>
      </c>
      <c r="C35" s="343">
        <f t="shared" si="1"/>
        <v>45747</v>
      </c>
      <c r="D35" s="138">
        <f t="shared" si="0"/>
        <v>45753</v>
      </c>
      <c r="E35" s="33"/>
      <c r="F35" s="369"/>
      <c r="G35" s="352">
        <v>12</v>
      </c>
      <c r="H35" s="386" t="s">
        <v>1283</v>
      </c>
      <c r="I35" s="395">
        <v>4</v>
      </c>
      <c r="J35" s="188"/>
    </row>
    <row r="36" spans="1:10" s="32" customFormat="1" ht="47.25">
      <c r="A36" s="371"/>
      <c r="B36" s="345" t="s">
        <v>40</v>
      </c>
      <c r="C36" s="343">
        <f t="shared" si="1"/>
        <v>45754</v>
      </c>
      <c r="D36" s="138">
        <f t="shared" si="0"/>
        <v>45760</v>
      </c>
      <c r="E36" s="33"/>
      <c r="F36" s="369"/>
      <c r="G36" s="352">
        <v>13</v>
      </c>
      <c r="H36" s="387"/>
      <c r="I36" s="396"/>
      <c r="J36" s="312" t="s">
        <v>1586</v>
      </c>
    </row>
    <row r="37" spans="1:10" s="32" customFormat="1">
      <c r="A37" s="371"/>
      <c r="B37" s="345" t="s">
        <v>41</v>
      </c>
      <c r="C37" s="343">
        <f t="shared" si="1"/>
        <v>45761</v>
      </c>
      <c r="D37" s="138">
        <f t="shared" si="0"/>
        <v>45767</v>
      </c>
      <c r="E37" s="33"/>
      <c r="F37" s="369"/>
      <c r="G37" s="352">
        <v>14</v>
      </c>
      <c r="H37" s="387"/>
      <c r="I37" s="396"/>
      <c r="J37" s="313"/>
    </row>
    <row r="38" spans="1:10" s="32" customFormat="1" ht="16.5" customHeight="1">
      <c r="A38" s="371"/>
      <c r="B38" s="345" t="s">
        <v>42</v>
      </c>
      <c r="C38" s="343">
        <f t="shared" si="1"/>
        <v>45768</v>
      </c>
      <c r="D38" s="138">
        <f t="shared" si="0"/>
        <v>45774</v>
      </c>
      <c r="E38" s="33"/>
      <c r="F38" s="369"/>
      <c r="G38" s="352">
        <v>15</v>
      </c>
      <c r="H38" s="388"/>
      <c r="I38" s="397"/>
      <c r="J38" s="314"/>
    </row>
    <row r="39" spans="1:10" s="32" customFormat="1" ht="57">
      <c r="A39" s="371"/>
      <c r="B39" s="345" t="s">
        <v>43</v>
      </c>
      <c r="C39" s="343">
        <f t="shared" si="1"/>
        <v>45775</v>
      </c>
      <c r="D39" s="138">
        <f t="shared" si="0"/>
        <v>45781</v>
      </c>
      <c r="E39" s="33"/>
      <c r="F39" s="369"/>
      <c r="G39" s="352">
        <v>16</v>
      </c>
      <c r="H39" s="389" t="s">
        <v>1284</v>
      </c>
      <c r="I39" s="392">
        <v>4</v>
      </c>
      <c r="J39" s="319" t="s">
        <v>1587</v>
      </c>
    </row>
    <row r="40" spans="1:10" s="32" customFormat="1" ht="16.5" customHeight="1">
      <c r="A40" s="371"/>
      <c r="B40" s="345" t="s">
        <v>44</v>
      </c>
      <c r="C40" s="343">
        <f t="shared" si="1"/>
        <v>45782</v>
      </c>
      <c r="D40" s="138">
        <f t="shared" si="0"/>
        <v>45788</v>
      </c>
      <c r="E40" s="320"/>
      <c r="F40" s="369"/>
      <c r="G40" s="352">
        <v>17</v>
      </c>
      <c r="H40" s="390"/>
      <c r="I40" s="393"/>
      <c r="J40" s="314"/>
    </row>
    <row r="41" spans="1:10" s="32" customFormat="1" ht="16.5" customHeight="1">
      <c r="A41" s="371"/>
      <c r="B41" s="345" t="s">
        <v>45</v>
      </c>
      <c r="C41" s="343">
        <f t="shared" si="1"/>
        <v>45789</v>
      </c>
      <c r="D41" s="138">
        <f t="shared" si="0"/>
        <v>45795</v>
      </c>
      <c r="E41" s="320"/>
      <c r="F41" s="369"/>
      <c r="G41" s="352">
        <v>18</v>
      </c>
      <c r="H41" s="390"/>
      <c r="I41" s="393"/>
      <c r="J41" s="314"/>
    </row>
    <row r="42" spans="1:10" s="32" customFormat="1">
      <c r="A42" s="371"/>
      <c r="B42" s="345" t="s">
        <v>46</v>
      </c>
      <c r="C42" s="343">
        <f t="shared" si="1"/>
        <v>45796</v>
      </c>
      <c r="D42" s="138">
        <f t="shared" si="0"/>
        <v>45802</v>
      </c>
      <c r="E42" s="189" t="s">
        <v>1567</v>
      </c>
      <c r="F42" s="369"/>
      <c r="G42" s="352">
        <v>19</v>
      </c>
      <c r="H42" s="391"/>
      <c r="I42" s="394"/>
      <c r="J42" s="314"/>
    </row>
    <row r="43" spans="1:10" s="32" customFormat="1" ht="31.5">
      <c r="A43" s="371"/>
      <c r="B43" s="31"/>
      <c r="C43" s="343">
        <f t="shared" si="1"/>
        <v>45803</v>
      </c>
      <c r="D43" s="138">
        <f t="shared" si="0"/>
        <v>45809</v>
      </c>
      <c r="E43" s="189" t="s">
        <v>1568</v>
      </c>
      <c r="F43" s="370"/>
      <c r="G43" s="353"/>
      <c r="H43" s="241"/>
      <c r="I43" s="194">
        <f>SUM(I5:I42)</f>
        <v>35</v>
      </c>
      <c r="J43" s="312" t="s">
        <v>1287</v>
      </c>
    </row>
    <row r="44" spans="1:10" s="32" customFormat="1">
      <c r="A44" s="40"/>
      <c r="H44" s="141"/>
      <c r="I44" s="140"/>
    </row>
  </sheetData>
  <customSheetViews>
    <customSheetView guid="{D2455C80-787A-4F8D-A04D-380D3CE7D51B}" showRuler="0">
      <selection activeCell="G16" sqref="G16"/>
      <pageMargins left="0.75" right="0.75" top="1" bottom="1" header="0.5" footer="0.5"/>
      <headerFooter alignWithMargins="0"/>
    </customSheetView>
  </customSheetViews>
  <mergeCells count="24">
    <mergeCell ref="I35:I38"/>
    <mergeCell ref="I39:I42"/>
    <mergeCell ref="I22:I26"/>
    <mergeCell ref="I9:I12"/>
    <mergeCell ref="I13:I17"/>
    <mergeCell ref="I18:I21"/>
    <mergeCell ref="I27:I30"/>
    <mergeCell ref="I31:I34"/>
    <mergeCell ref="F24:F43"/>
    <mergeCell ref="A24:A43"/>
    <mergeCell ref="A5:A23"/>
    <mergeCell ref="F5:F23"/>
    <mergeCell ref="A1:J1"/>
    <mergeCell ref="A2:J2"/>
    <mergeCell ref="H5:H8"/>
    <mergeCell ref="H9:H12"/>
    <mergeCell ref="H13:H17"/>
    <mergeCell ref="H18:H21"/>
    <mergeCell ref="H22:H26"/>
    <mergeCell ref="H27:H30"/>
    <mergeCell ref="H31:H34"/>
    <mergeCell ref="H35:H38"/>
    <mergeCell ref="H39:H42"/>
    <mergeCell ref="I5:I8"/>
  </mergeCells>
  <phoneticPr fontId="4" type="noConversion"/>
  <printOptions horizontalCentered="1"/>
  <pageMargins left="0.19685039370078741" right="0.19685039370078741" top="0.59055118110236227" bottom="0.39370078740157483" header="0.11811023622047245" footer="0.11811023622047245"/>
  <pageSetup paperSize="9" scale="80" orientation="portrait" r:id="rId1"/>
  <headerFooter alignWithMargins="0"/>
  <ignoredErrors>
    <ignoredError sqref="C7:D11 C13:D43 C12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11"/>
  </sheetPr>
  <dimension ref="A1:V53"/>
  <sheetViews>
    <sheetView topLeftCell="A7" zoomScale="80" zoomScaleNormal="80" workbookViewId="0">
      <selection activeCell="F42" sqref="F42"/>
    </sheetView>
  </sheetViews>
  <sheetFormatPr defaultRowHeight="15.75"/>
  <cols>
    <col min="1" max="1" width="2" style="6" customWidth="1"/>
    <col min="2" max="2" width="10" style="6" customWidth="1"/>
    <col min="3" max="3" width="5.42578125" style="6" customWidth="1"/>
    <col min="4" max="4" width="6.28515625" style="6" customWidth="1"/>
    <col min="5" max="5" width="20" style="6" customWidth="1"/>
    <col min="6" max="6" width="7" style="10" customWidth="1"/>
    <col min="7" max="7" width="10.140625" style="6" customWidth="1"/>
    <col min="8" max="8" width="9.7109375" style="6" customWidth="1"/>
    <col min="9" max="9" width="15.7109375" style="10" customWidth="1"/>
    <col min="10" max="10" width="4.85546875" style="6" customWidth="1"/>
    <col min="11" max="11" width="56.5703125" style="6" customWidth="1"/>
    <col min="12" max="12" width="7.7109375" style="10" customWidth="1"/>
    <col min="13" max="13" width="2.28515625" style="6" customWidth="1"/>
    <col min="14" max="14" width="27.140625" style="6" customWidth="1"/>
    <col min="15" max="15" width="3.42578125" style="6" customWidth="1"/>
    <col min="16" max="16" width="9.140625" style="6" customWidth="1"/>
    <col min="17" max="17" width="30" style="57" customWidth="1"/>
    <col min="18" max="18" width="10.5703125" style="6" customWidth="1"/>
    <col min="19" max="19" width="9.140625" style="6" customWidth="1"/>
    <col min="20" max="21" width="9.140625" style="6"/>
    <col min="23" max="16384" width="9.140625" style="6"/>
  </cols>
  <sheetData>
    <row r="1" spans="1:19" s="27" customFormat="1">
      <c r="A1" s="25"/>
      <c r="B1" s="25" t="s">
        <v>1476</v>
      </c>
      <c r="C1" s="25"/>
      <c r="D1" s="25"/>
      <c r="E1" s="25"/>
      <c r="F1" s="26"/>
      <c r="G1" s="25"/>
      <c r="H1" s="25" t="s">
        <v>69</v>
      </c>
      <c r="I1" s="25"/>
      <c r="J1" s="25"/>
      <c r="K1" s="25"/>
      <c r="N1" s="398" t="s">
        <v>1642</v>
      </c>
      <c r="Q1" s="54"/>
    </row>
    <row r="2" spans="1:19" s="27" customFormat="1" ht="21" customHeight="1">
      <c r="A2" s="25"/>
      <c r="B2" s="25" t="s">
        <v>473</v>
      </c>
      <c r="C2" s="25"/>
      <c r="D2" s="25"/>
      <c r="E2" s="25"/>
      <c r="F2" s="26"/>
      <c r="G2" s="25"/>
      <c r="H2" s="28" t="s">
        <v>48</v>
      </c>
      <c r="I2" s="335">
        <f>VLOOKUP($J$3,Lichtuan,2,0)</f>
        <v>45544</v>
      </c>
      <c r="J2" s="27" t="s">
        <v>29</v>
      </c>
      <c r="K2" s="334">
        <f>VLOOKUP($J$3,Lichtuan,3,0)</f>
        <v>45550</v>
      </c>
      <c r="L2" s="63"/>
      <c r="N2" s="398"/>
      <c r="Q2" s="55"/>
    </row>
    <row r="3" spans="1:19" s="27" customFormat="1" ht="25.5" customHeight="1">
      <c r="A3" s="25"/>
      <c r="B3" s="28" t="s">
        <v>472</v>
      </c>
      <c r="C3" s="351">
        <v>5</v>
      </c>
      <c r="D3" s="27" t="s">
        <v>70</v>
      </c>
      <c r="I3" s="30" t="s">
        <v>60</v>
      </c>
      <c r="J3" s="47" t="s">
        <v>90</v>
      </c>
      <c r="K3" s="29"/>
      <c r="L3" s="64"/>
      <c r="N3" s="398"/>
      <c r="Q3" s="54"/>
    </row>
    <row r="4" spans="1:19" s="12" customFormat="1" ht="16.5" customHeight="1" thickBot="1">
      <c r="A4" s="7"/>
      <c r="B4" s="7"/>
      <c r="C4" s="7"/>
      <c r="D4" s="7"/>
      <c r="E4" s="7"/>
      <c r="F4" s="8"/>
      <c r="G4" s="7"/>
      <c r="H4" s="7"/>
      <c r="I4" s="7"/>
      <c r="J4" s="5"/>
      <c r="L4" s="1"/>
      <c r="M4" s="7"/>
      <c r="N4" s="322" t="s">
        <v>79</v>
      </c>
      <c r="O4" s="7"/>
      <c r="P4" s="414" t="s">
        <v>1643</v>
      </c>
      <c r="Q4" s="414"/>
      <c r="R4" s="414"/>
      <c r="S4" s="27"/>
    </row>
    <row r="5" spans="1:19" s="12" customFormat="1" ht="76.5" thickTop="1" thickBot="1">
      <c r="A5" s="7"/>
      <c r="B5" s="51" t="s">
        <v>49</v>
      </c>
      <c r="C5" s="9" t="s">
        <v>77</v>
      </c>
      <c r="D5" s="354" t="s">
        <v>83</v>
      </c>
      <c r="E5" s="355" t="s">
        <v>81</v>
      </c>
      <c r="F5" s="356" t="s">
        <v>85</v>
      </c>
      <c r="G5" s="415" t="s">
        <v>67</v>
      </c>
      <c r="H5" s="416"/>
      <c r="I5" s="416"/>
      <c r="J5" s="416"/>
      <c r="K5" s="417"/>
      <c r="L5" s="357" t="s">
        <v>68</v>
      </c>
      <c r="M5" s="7"/>
      <c r="N5" s="362">
        <v>1</v>
      </c>
      <c r="O5" s="7"/>
      <c r="P5" s="169" t="s">
        <v>30</v>
      </c>
      <c r="Q5" s="58" t="s">
        <v>31</v>
      </c>
      <c r="R5" s="172" t="s">
        <v>468</v>
      </c>
      <c r="S5" s="27"/>
    </row>
    <row r="6" spans="1:19" s="12" customFormat="1" ht="21.75" customHeight="1" thickTop="1">
      <c r="A6" s="7"/>
      <c r="B6" s="13"/>
      <c r="C6" s="399" t="s">
        <v>78</v>
      </c>
      <c r="D6" s="46">
        <v>1</v>
      </c>
      <c r="E6" s="59" t="s">
        <v>72</v>
      </c>
      <c r="F6" s="321">
        <f>IF(E6="","",COUNTIF($D6:E$6,E6))</f>
        <v>1</v>
      </c>
      <c r="G6" s="408" t="str">
        <f t="shared" ref="G6" si="0">IF(E6="","",IF($N$5=1,VLOOKUP(N6,DOCT,6,0)))</f>
        <v>SHDC: Chào mừng năm học mới</v>
      </c>
      <c r="H6" s="409"/>
      <c r="I6" s="409"/>
      <c r="J6" s="409"/>
      <c r="K6" s="410"/>
      <c r="L6" s="358">
        <f t="shared" ref="L6:L45" si="1">IF(OR(E6="",E6="CHÀO CỜ"),"",IF($N$5=1,VLOOKUP(N6,DOCT,5,0),""))</f>
        <v>1</v>
      </c>
      <c r="M6" s="7"/>
      <c r="N6" s="362" t="str">
        <f>IF(E6="","",Lichbaogiang!$J$3&amp;E6&amp;F6)</f>
        <v>1HĐ TRÃI NGHIỆM1</v>
      </c>
      <c r="O6" s="7"/>
      <c r="P6" s="169">
        <v>1</v>
      </c>
      <c r="Q6" s="58" t="s">
        <v>72</v>
      </c>
      <c r="R6" s="171">
        <v>3</v>
      </c>
      <c r="S6" s="27"/>
    </row>
    <row r="7" spans="1:19" s="12" customFormat="1" ht="21.75" customHeight="1">
      <c r="A7" s="7"/>
      <c r="B7" s="16"/>
      <c r="C7" s="400"/>
      <c r="D7" s="45">
        <v>2</v>
      </c>
      <c r="E7" s="58" t="s">
        <v>65</v>
      </c>
      <c r="F7" s="65">
        <f>IF(E7="","",COUNTIF($D$6:E7,E7))</f>
        <v>1</v>
      </c>
      <c r="G7" s="408" t="str">
        <f t="shared" ref="G7:G45" si="2">IF(E7="","",IF($N$5=1,VLOOKUP(N7,DOCT,6,0)))</f>
        <v>Đọc: Chiều dưới chân núi (tiết 1)</v>
      </c>
      <c r="H7" s="409"/>
      <c r="I7" s="409"/>
      <c r="J7" s="409"/>
      <c r="K7" s="410"/>
      <c r="L7" s="358" t="str">
        <f t="shared" si="1"/>
        <v>1</v>
      </c>
      <c r="M7" s="7"/>
      <c r="N7" s="362" t="str">
        <f>IF(E7="","",Lichbaogiang!$J$3&amp;E7&amp;F7)</f>
        <v>1TIẾNG VIỆT1</v>
      </c>
      <c r="O7" s="7"/>
      <c r="P7" s="169">
        <v>2</v>
      </c>
      <c r="Q7" s="59" t="s">
        <v>52</v>
      </c>
      <c r="R7" s="171">
        <v>5</v>
      </c>
      <c r="S7" s="27"/>
    </row>
    <row r="8" spans="1:19" s="12" customFormat="1" ht="21.75" customHeight="1">
      <c r="A8" s="7"/>
      <c r="B8" s="16"/>
      <c r="C8" s="400"/>
      <c r="D8" s="45">
        <v>3</v>
      </c>
      <c r="E8" s="58" t="s">
        <v>65</v>
      </c>
      <c r="F8" s="65">
        <f>IF(E8="","",COUNTIF($D$6:E8,E8))</f>
        <v>2</v>
      </c>
      <c r="G8" s="408" t="str">
        <f t="shared" si="2"/>
        <v>Đọc: Chiều dưới chân núi (tiết 2)</v>
      </c>
      <c r="H8" s="409"/>
      <c r="I8" s="409"/>
      <c r="J8" s="409"/>
      <c r="K8" s="410"/>
      <c r="L8" s="358" t="str">
        <f t="shared" si="1"/>
        <v>2</v>
      </c>
      <c r="M8" s="7"/>
      <c r="N8" s="362" t="str">
        <f>IF(E8="","",Lichbaogiang!$J$3&amp;E8&amp;F8)</f>
        <v>1TIẾNG VIỆT2</v>
      </c>
      <c r="O8" s="7"/>
      <c r="P8" s="169">
        <v>3</v>
      </c>
      <c r="Q8" s="58" t="s">
        <v>65</v>
      </c>
      <c r="R8" s="171">
        <v>7</v>
      </c>
      <c r="S8" s="27"/>
    </row>
    <row r="9" spans="1:19" s="12" customFormat="1" ht="21.75" customHeight="1">
      <c r="A9" s="7"/>
      <c r="B9" s="16" t="s">
        <v>19</v>
      </c>
      <c r="C9" s="400"/>
      <c r="D9" s="45">
        <v>4</v>
      </c>
      <c r="E9" s="58" t="s">
        <v>52</v>
      </c>
      <c r="F9" s="65">
        <f>IF(E9="","",COUNTIF($D$6:E9,E9))</f>
        <v>1</v>
      </c>
      <c r="G9" s="408" t="str">
        <f t="shared" si="2"/>
        <v>Bài 1. Ôn tập số tự nhiên và các phép tính (tiết 1)</v>
      </c>
      <c r="H9" s="409"/>
      <c r="I9" s="409"/>
      <c r="J9" s="409"/>
      <c r="K9" s="410"/>
      <c r="L9" s="358">
        <f t="shared" si="1"/>
        <v>1</v>
      </c>
      <c r="M9" s="7"/>
      <c r="N9" s="362" t="str">
        <f>IF(E9="","",Lichbaogiang!$J$3&amp;E9&amp;F9)</f>
        <v>1TOÁN1</v>
      </c>
      <c r="O9" s="7"/>
      <c r="P9" s="169">
        <v>4</v>
      </c>
      <c r="Q9" s="59" t="s">
        <v>47</v>
      </c>
      <c r="R9" s="171">
        <v>1</v>
      </c>
      <c r="S9" s="27"/>
    </row>
    <row r="10" spans="1:19" s="12" customFormat="1" ht="21.75" customHeight="1">
      <c r="A10" s="7"/>
      <c r="B10" s="16" t="s">
        <v>20</v>
      </c>
      <c r="C10" s="401"/>
      <c r="D10" s="45">
        <v>5</v>
      </c>
      <c r="E10" s="60"/>
      <c r="F10" s="65" t="str">
        <f>IF(E10="","",COUNTIF($D$6:E10,E10))</f>
        <v/>
      </c>
      <c r="G10" s="408" t="str">
        <f t="shared" si="2"/>
        <v/>
      </c>
      <c r="H10" s="409"/>
      <c r="I10" s="409"/>
      <c r="J10" s="409"/>
      <c r="K10" s="410"/>
      <c r="L10" s="358" t="str">
        <f t="shared" si="1"/>
        <v/>
      </c>
      <c r="M10" s="7"/>
      <c r="N10" s="362" t="str">
        <f>IF(E10="","",Lichbaogiang!$J$3&amp;E10&amp;F10)</f>
        <v/>
      </c>
      <c r="O10" s="7"/>
      <c r="P10" s="169">
        <v>5</v>
      </c>
      <c r="Q10" s="59" t="s">
        <v>315</v>
      </c>
      <c r="R10" s="170">
        <v>1</v>
      </c>
      <c r="S10" s="27"/>
    </row>
    <row r="11" spans="1:19" s="12" customFormat="1" ht="21.75" customHeight="1">
      <c r="A11" s="7"/>
      <c r="B11" s="360">
        <f>I2</f>
        <v>45544</v>
      </c>
      <c r="C11" s="402" t="s">
        <v>75</v>
      </c>
      <c r="D11" s="52">
        <v>1</v>
      </c>
      <c r="E11" s="62" t="s">
        <v>308</v>
      </c>
      <c r="F11" s="65">
        <f>IF(E11="","",COUNTIF($D$6:E11,E11))</f>
        <v>1</v>
      </c>
      <c r="G11" s="408" t="str">
        <f t="shared" si="2"/>
        <v>Bài 1. Vị trí địa lí, lãnh thổ, đơn vị hành chính, Quốc kì, Quốc huy, Quốc ca. Tiết 1</v>
      </c>
      <c r="H11" s="409"/>
      <c r="I11" s="409"/>
      <c r="J11" s="409"/>
      <c r="K11" s="410"/>
      <c r="L11" s="358">
        <f t="shared" si="1"/>
        <v>1</v>
      </c>
      <c r="M11" s="7"/>
      <c r="N11" s="362" t="str">
        <f>IF(E11="","",Lichbaogiang!$J$3&amp;E11&amp;F11)</f>
        <v>1LS&amp;ĐL1</v>
      </c>
      <c r="O11" s="7"/>
      <c r="P11" s="169">
        <v>6</v>
      </c>
      <c r="Q11" s="201" t="s">
        <v>314</v>
      </c>
      <c r="R11" s="170">
        <v>2</v>
      </c>
      <c r="S11" s="27"/>
    </row>
    <row r="12" spans="1:19" s="12" customFormat="1" ht="21.75" customHeight="1">
      <c r="A12" s="7"/>
      <c r="B12" s="49"/>
      <c r="C12" s="403"/>
      <c r="D12" s="52">
        <v>2</v>
      </c>
      <c r="E12" s="60" t="s">
        <v>55</v>
      </c>
      <c r="F12" s="65">
        <f>IF(E12="","",COUNTIF($D$6:E12,E12))</f>
        <v>1</v>
      </c>
      <c r="G12" s="408" t="str">
        <f t="shared" si="2"/>
        <v>Bài 1. Máy tính có thể giúp em làm những việc gì? Tiết 1</v>
      </c>
      <c r="H12" s="409"/>
      <c r="I12" s="409"/>
      <c r="J12" s="409"/>
      <c r="K12" s="410"/>
      <c r="L12" s="358">
        <f t="shared" si="1"/>
        <v>1</v>
      </c>
      <c r="M12" s="7"/>
      <c r="N12" s="362" t="str">
        <f>IF(E12="","",Lichbaogiang!$J$3&amp;E12&amp;F12)</f>
        <v>1TIN HỌC1</v>
      </c>
      <c r="O12" s="7"/>
      <c r="P12" s="169">
        <v>7</v>
      </c>
      <c r="Q12" s="201" t="s">
        <v>481</v>
      </c>
      <c r="R12" s="170">
        <v>2</v>
      </c>
      <c r="S12" s="27"/>
    </row>
    <row r="13" spans="1:19" s="12" customFormat="1" ht="21.75" customHeight="1">
      <c r="A13" s="7"/>
      <c r="B13" s="17"/>
      <c r="C13" s="404"/>
      <c r="D13" s="52">
        <v>3</v>
      </c>
      <c r="E13" s="62" t="s">
        <v>74</v>
      </c>
      <c r="F13" s="65">
        <f>IF(E13="","",COUNTIF($D$6:E13,E13))</f>
        <v>1</v>
      </c>
      <c r="G13" s="408" t="str">
        <f t="shared" si="2"/>
        <v>Ôn tập Toán-Tiết 1</v>
      </c>
      <c r="H13" s="409"/>
      <c r="I13" s="409"/>
      <c r="J13" s="409"/>
      <c r="K13" s="410"/>
      <c r="L13" s="358">
        <f t="shared" si="1"/>
        <v>1</v>
      </c>
      <c r="M13" s="7"/>
      <c r="N13" s="362" t="str">
        <f>IF(E13="","",Lichbaogiang!$J$3&amp;E13&amp;F13)</f>
        <v>1TC TOÁN1</v>
      </c>
      <c r="O13" s="7"/>
      <c r="P13" s="169"/>
      <c r="Q13" s="182" t="s">
        <v>317</v>
      </c>
      <c r="R13" s="79">
        <f>SUM(R6:R12)</f>
        <v>21</v>
      </c>
      <c r="S13" s="27"/>
    </row>
    <row r="14" spans="1:19" s="12" customFormat="1" ht="21.75" customHeight="1">
      <c r="A14" s="7"/>
      <c r="B14" s="13"/>
      <c r="C14" s="405" t="s">
        <v>78</v>
      </c>
      <c r="D14" s="45">
        <v>1</v>
      </c>
      <c r="E14" s="58" t="s">
        <v>52</v>
      </c>
      <c r="F14" s="65">
        <f>IF(E14="","",COUNTIF($D$6:E14,E14))</f>
        <v>2</v>
      </c>
      <c r="G14" s="408" t="str">
        <f t="shared" si="2"/>
        <v>Bài 1. Ôn tập số tự nhiên và các phép tính (tiết 2)</v>
      </c>
      <c r="H14" s="409"/>
      <c r="I14" s="409"/>
      <c r="J14" s="409"/>
      <c r="K14" s="410"/>
      <c r="L14" s="358">
        <f t="shared" si="1"/>
        <v>2</v>
      </c>
      <c r="M14" s="7"/>
      <c r="N14" s="362" t="str">
        <f>IF(E14="","",Lichbaogiang!$J$3&amp;E14&amp;F14)</f>
        <v>1TOÁN2</v>
      </c>
      <c r="O14" s="7"/>
      <c r="P14" s="169">
        <v>8</v>
      </c>
      <c r="Q14" s="59" t="s">
        <v>54</v>
      </c>
      <c r="R14" s="171">
        <v>1</v>
      </c>
      <c r="S14" s="27"/>
    </row>
    <row r="15" spans="1:19" s="12" customFormat="1" ht="21.75" customHeight="1">
      <c r="A15" s="7"/>
      <c r="B15" s="16" t="s">
        <v>21</v>
      </c>
      <c r="C15" s="406"/>
      <c r="D15" s="45">
        <v>2</v>
      </c>
      <c r="E15" s="58" t="s">
        <v>65</v>
      </c>
      <c r="F15" s="65">
        <f>IF(E15="","",COUNTIF($D$6:E15,E15))</f>
        <v>3</v>
      </c>
      <c r="G15" s="408" t="str">
        <f t="shared" si="2"/>
        <v>LTVC: Từ đồng nghĩa</v>
      </c>
      <c r="H15" s="409"/>
      <c r="I15" s="409"/>
      <c r="J15" s="409"/>
      <c r="K15" s="410"/>
      <c r="L15" s="358" t="str">
        <f t="shared" si="1"/>
        <v>3</v>
      </c>
      <c r="M15" s="7"/>
      <c r="N15" s="362" t="str">
        <f>IF(E15="","",Lichbaogiang!$J$3&amp;E15&amp;F15)</f>
        <v>1TIẾNG VIỆT3</v>
      </c>
      <c r="O15" s="7"/>
      <c r="P15" s="169">
        <v>9</v>
      </c>
      <c r="Q15" s="59" t="s">
        <v>71</v>
      </c>
      <c r="R15" s="170">
        <v>2</v>
      </c>
    </row>
    <row r="16" spans="1:19" s="12" customFormat="1" ht="21.75" customHeight="1">
      <c r="A16" s="7"/>
      <c r="B16" s="16" t="s">
        <v>20</v>
      </c>
      <c r="C16" s="406"/>
      <c r="D16" s="45">
        <v>3</v>
      </c>
      <c r="E16" s="58" t="s">
        <v>314</v>
      </c>
      <c r="F16" s="65">
        <f>IF(E16="","",COUNTIF($D$6:E16,E16))</f>
        <v>1</v>
      </c>
      <c r="G16" s="408" t="str">
        <f t="shared" si="2"/>
        <v>Bài 1: Thành phần và vai trò của đất. Tiết 1</v>
      </c>
      <c r="H16" s="409"/>
      <c r="I16" s="409"/>
      <c r="J16" s="409"/>
      <c r="K16" s="410"/>
      <c r="L16" s="358">
        <f t="shared" si="1"/>
        <v>1</v>
      </c>
      <c r="M16" s="7"/>
      <c r="N16" s="362" t="str">
        <f>IF(E16="","",Lichbaogiang!$J$3&amp;E16&amp;F16)</f>
        <v>1KHOA HỌC1</v>
      </c>
      <c r="O16" s="7"/>
      <c r="P16" s="169">
        <v>10</v>
      </c>
      <c r="Q16" s="59" t="s">
        <v>53</v>
      </c>
      <c r="R16" s="171">
        <v>1</v>
      </c>
    </row>
    <row r="17" spans="1:18" s="12" customFormat="1" ht="21.75" customHeight="1">
      <c r="A17" s="7"/>
      <c r="B17" s="360">
        <f>B11+1</f>
        <v>45545</v>
      </c>
      <c r="C17" s="406"/>
      <c r="D17" s="45">
        <v>4</v>
      </c>
      <c r="E17" s="66" t="s">
        <v>47</v>
      </c>
      <c r="F17" s="65">
        <f>IF(E17="","",COUNTIF($D$6:E17,E17))</f>
        <v>1</v>
      </c>
      <c r="G17" s="408" t="str">
        <f t="shared" si="2"/>
        <v>Người có công với quê hương đất nước (tiết 1)</v>
      </c>
      <c r="H17" s="409"/>
      <c r="I17" s="409"/>
      <c r="J17" s="409"/>
      <c r="K17" s="410"/>
      <c r="L17" s="358">
        <f t="shared" si="1"/>
        <v>1</v>
      </c>
      <c r="M17" s="7"/>
      <c r="N17" s="362" t="str">
        <f>IF(E17="","",Lichbaogiang!$J$3&amp;E17&amp;F17)</f>
        <v>1ĐẠO ĐỨC1</v>
      </c>
      <c r="O17" s="7"/>
      <c r="P17" s="169">
        <v>11</v>
      </c>
      <c r="Q17" s="58" t="s">
        <v>73</v>
      </c>
      <c r="R17" s="171">
        <v>4</v>
      </c>
    </row>
    <row r="18" spans="1:18" s="12" customFormat="1" ht="21.75" customHeight="1">
      <c r="A18" s="7"/>
      <c r="B18" s="49"/>
      <c r="C18" s="407"/>
      <c r="D18" s="45">
        <v>5</v>
      </c>
      <c r="E18" s="66"/>
      <c r="F18" s="65" t="str">
        <f>IF(E18="","",COUNTIF($D$6:E18,E18))</f>
        <v/>
      </c>
      <c r="G18" s="408" t="str">
        <f t="shared" si="2"/>
        <v/>
      </c>
      <c r="H18" s="409"/>
      <c r="I18" s="409"/>
      <c r="J18" s="409"/>
      <c r="K18" s="410"/>
      <c r="L18" s="358" t="str">
        <f t="shared" si="1"/>
        <v/>
      </c>
      <c r="M18" s="7"/>
      <c r="N18" s="362" t="str">
        <f>IF(E18="","",Lichbaogiang!$J$3&amp;E18&amp;F18)</f>
        <v/>
      </c>
      <c r="O18" s="7"/>
      <c r="P18" s="169">
        <v>12</v>
      </c>
      <c r="Q18" s="58" t="s">
        <v>55</v>
      </c>
      <c r="R18" s="171">
        <v>1</v>
      </c>
    </row>
    <row r="19" spans="1:18" s="12" customFormat="1" ht="21.75" customHeight="1">
      <c r="A19" s="7"/>
      <c r="B19" s="49"/>
      <c r="C19" s="402" t="s">
        <v>75</v>
      </c>
      <c r="D19" s="52">
        <v>1</v>
      </c>
      <c r="E19" s="122" t="s">
        <v>82</v>
      </c>
      <c r="F19" s="65">
        <f>IF(E19="","",COUNTIF($D$6:E19,E19))</f>
        <v>1</v>
      </c>
      <c r="G19" s="408" t="str">
        <f t="shared" si="2"/>
        <v>Ôn tập Tiếng Việt-Tiết 1</v>
      </c>
      <c r="H19" s="409"/>
      <c r="I19" s="409"/>
      <c r="J19" s="409"/>
      <c r="K19" s="410"/>
      <c r="L19" s="358">
        <f t="shared" si="1"/>
        <v>1</v>
      </c>
      <c r="M19" s="7"/>
      <c r="N19" s="362" t="str">
        <f>IF(E19="","",Lichbaogiang!$J$3&amp;E19&amp;F19)</f>
        <v>1TC TIẾNG VIỆT1</v>
      </c>
      <c r="O19" s="7"/>
      <c r="P19" s="169"/>
      <c r="Q19" s="183" t="s">
        <v>316</v>
      </c>
      <c r="R19" s="79">
        <f>SUM(R14:R18)</f>
        <v>9</v>
      </c>
    </row>
    <row r="20" spans="1:18" s="12" customFormat="1" ht="21.75" customHeight="1">
      <c r="A20" s="7"/>
      <c r="B20" s="49"/>
      <c r="C20" s="403"/>
      <c r="D20" s="52">
        <v>2</v>
      </c>
      <c r="E20" s="132" t="s">
        <v>391</v>
      </c>
      <c r="F20" s="65">
        <f>IF(E20="","",COUNTIF($D$6:E20,E20))</f>
        <v>1</v>
      </c>
      <c r="G20" s="408" t="str">
        <f t="shared" si="2"/>
        <v>GV Tiếng Anh dạy</v>
      </c>
      <c r="H20" s="409"/>
      <c r="I20" s="409"/>
      <c r="J20" s="409"/>
      <c r="K20" s="410"/>
      <c r="L20" s="358">
        <f t="shared" si="1"/>
        <v>1</v>
      </c>
      <c r="M20" s="7"/>
      <c r="N20" s="362" t="str">
        <f>IF(E20="","",Lichbaogiang!$J$3&amp;E20&amp;F20)</f>
        <v>1TIẾNG ANH 1</v>
      </c>
      <c r="O20" s="7"/>
      <c r="P20" s="169">
        <v>13</v>
      </c>
      <c r="Q20" s="58" t="s">
        <v>82</v>
      </c>
      <c r="R20" s="171"/>
    </row>
    <row r="21" spans="1:18" s="12" customFormat="1" ht="21.75" customHeight="1">
      <c r="A21" s="7"/>
      <c r="B21" s="70"/>
      <c r="C21" s="404"/>
      <c r="D21" s="52">
        <v>3</v>
      </c>
      <c r="E21" s="61" t="s">
        <v>315</v>
      </c>
      <c r="F21" s="65">
        <f>IF(E21="","",COUNTIF($D$6:E21,E21))</f>
        <v>1</v>
      </c>
      <c r="G21" s="408" t="str">
        <f t="shared" si="2"/>
        <v>Bài 1. Công nghệ trong đời sống (tiết 1)</v>
      </c>
      <c r="H21" s="409"/>
      <c r="I21" s="409"/>
      <c r="J21" s="409"/>
      <c r="K21" s="410"/>
      <c r="L21" s="358">
        <f t="shared" si="1"/>
        <v>1</v>
      </c>
      <c r="M21" s="7"/>
      <c r="N21" s="362" t="str">
        <f>IF(E21="","",Lichbaogiang!$J$3&amp;E21&amp;F21)</f>
        <v>1CÔNG NGHỆ1</v>
      </c>
      <c r="O21" s="7"/>
      <c r="P21" s="169">
        <v>14</v>
      </c>
      <c r="Q21" s="58" t="s">
        <v>74</v>
      </c>
      <c r="R21" s="171"/>
    </row>
    <row r="22" spans="1:18" s="12" customFormat="1" ht="21.75" customHeight="1">
      <c r="A22" s="7"/>
      <c r="B22" s="18" t="s">
        <v>22</v>
      </c>
      <c r="C22" s="405" t="s">
        <v>78</v>
      </c>
      <c r="D22" s="72">
        <v>1</v>
      </c>
      <c r="E22" s="58" t="s">
        <v>65</v>
      </c>
      <c r="F22" s="65">
        <f>IF(E22="","",COUNTIF($D$6:E22,E22))</f>
        <v>4</v>
      </c>
      <c r="G22" s="408" t="str">
        <f t="shared" si="2"/>
        <v>Viết: Bài văn tả phong cảnh</v>
      </c>
      <c r="H22" s="409"/>
      <c r="I22" s="409"/>
      <c r="J22" s="409"/>
      <c r="K22" s="410"/>
      <c r="L22" s="358" t="str">
        <f t="shared" si="1"/>
        <v>4</v>
      </c>
      <c r="M22" s="7"/>
      <c r="N22" s="362" t="str">
        <f>IF(E22="","",Lichbaogiang!$J$3&amp;E22&amp;F22)</f>
        <v>1TIẾNG VIỆT4</v>
      </c>
      <c r="O22" s="7"/>
      <c r="P22" s="169">
        <v>15</v>
      </c>
      <c r="Q22" s="58" t="s">
        <v>319</v>
      </c>
      <c r="R22" s="171"/>
    </row>
    <row r="23" spans="1:18" s="12" customFormat="1" ht="21.75" customHeight="1">
      <c r="A23" s="7"/>
      <c r="B23" s="19" t="s">
        <v>20</v>
      </c>
      <c r="C23" s="406"/>
      <c r="D23" s="72">
        <v>2</v>
      </c>
      <c r="E23" s="58" t="s">
        <v>65</v>
      </c>
      <c r="F23" s="65">
        <f>IF(E23="","",COUNTIF($D$6:E23,E23))</f>
        <v>5</v>
      </c>
      <c r="G23" s="408" t="str">
        <f t="shared" si="2"/>
        <v>Đọc: Quà tặng mùa hè</v>
      </c>
      <c r="H23" s="409"/>
      <c r="I23" s="409"/>
      <c r="J23" s="409"/>
      <c r="K23" s="410"/>
      <c r="L23" s="358" t="str">
        <f t="shared" si="1"/>
        <v>5</v>
      </c>
      <c r="M23" s="7"/>
      <c r="N23" s="362" t="str">
        <f>IF(E23="","",Lichbaogiang!$J$3&amp;E23&amp;F23)</f>
        <v>1TIẾNG VIỆT5</v>
      </c>
      <c r="O23" s="7"/>
      <c r="P23" s="168"/>
      <c r="Q23" s="183" t="s">
        <v>318</v>
      </c>
      <c r="R23" s="173">
        <f>SUM(R20:R22)</f>
        <v>0</v>
      </c>
    </row>
    <row r="24" spans="1:18" s="12" customFormat="1" ht="21.75" customHeight="1">
      <c r="A24" s="7"/>
      <c r="B24" s="361">
        <f>B17+1</f>
        <v>45546</v>
      </c>
      <c r="C24" s="406"/>
      <c r="D24" s="72">
        <v>3</v>
      </c>
      <c r="E24" s="59" t="s">
        <v>52</v>
      </c>
      <c r="F24" s="65">
        <f>IF(E24="","",COUNTIF($D$6:E24,E24))</f>
        <v>3</v>
      </c>
      <c r="G24" s="408" t="str">
        <f t="shared" si="2"/>
        <v>Bài 2. Ôn tập phân số (1 tiết)</v>
      </c>
      <c r="H24" s="409"/>
      <c r="I24" s="409"/>
      <c r="J24" s="409"/>
      <c r="K24" s="410"/>
      <c r="L24" s="358">
        <f t="shared" si="1"/>
        <v>3</v>
      </c>
      <c r="M24" s="7"/>
      <c r="N24" s="362" t="str">
        <f>IF(E24="","",Lichbaogiang!$J$3&amp;E24&amp;F24)</f>
        <v>1TOÁN3</v>
      </c>
      <c r="O24" s="7"/>
      <c r="P24" s="169"/>
      <c r="Q24" s="59"/>
      <c r="R24" s="171"/>
    </row>
    <row r="25" spans="1:18" s="12" customFormat="1" ht="32.25" customHeight="1">
      <c r="A25" s="7"/>
      <c r="B25" s="71"/>
      <c r="C25" s="406"/>
      <c r="D25" s="72">
        <v>4</v>
      </c>
      <c r="E25" s="58" t="s">
        <v>71</v>
      </c>
      <c r="F25" s="65">
        <f>IF(E25="","",COUNTIF($D$6:E25,E25))</f>
        <v>1</v>
      </c>
      <c r="G25" s="408" t="str">
        <f t="shared" si="2"/>
        <v>Bài Chế độ ăn uống đảm bảo dinh dưỡng trong tập luyện: Các chất dinh dưỡng cần thiết cho cơ thể trong tập luyện. Tiết 1</v>
      </c>
      <c r="H25" s="409"/>
      <c r="I25" s="409"/>
      <c r="J25" s="409"/>
      <c r="K25" s="410"/>
      <c r="L25" s="358">
        <f t="shared" si="1"/>
        <v>1</v>
      </c>
      <c r="M25" s="7"/>
      <c r="N25" s="362" t="str">
        <f>IF(E25="","",Lichbaogiang!$J$3&amp;E25&amp;F25)</f>
        <v>1GD THỂ CHẤT1</v>
      </c>
      <c r="O25" s="7"/>
    </row>
    <row r="26" spans="1:18" s="12" customFormat="1" ht="21.75" customHeight="1">
      <c r="A26" s="7"/>
      <c r="B26" s="19"/>
      <c r="C26" s="407"/>
      <c r="D26" s="72">
        <v>5</v>
      </c>
      <c r="E26" s="59"/>
      <c r="F26" s="65" t="str">
        <f>IF(E26="","",COUNTIF($D$6:E26,E26))</f>
        <v/>
      </c>
      <c r="G26" s="411" t="str">
        <f t="shared" si="2"/>
        <v/>
      </c>
      <c r="H26" s="412"/>
      <c r="I26" s="412"/>
      <c r="J26" s="412"/>
      <c r="K26" s="413"/>
      <c r="L26" s="358" t="str">
        <f t="shared" si="1"/>
        <v/>
      </c>
      <c r="M26" s="7"/>
      <c r="N26" s="362" t="str">
        <f>IF(E26="","",Lichbaogiang!$J$3&amp;E26&amp;F26)</f>
        <v/>
      </c>
      <c r="O26" s="7"/>
    </row>
    <row r="27" spans="1:18" s="12" customFormat="1" ht="33" customHeight="1">
      <c r="A27" s="7"/>
      <c r="B27" s="16"/>
      <c r="C27" s="402" t="s">
        <v>75</v>
      </c>
      <c r="D27" s="52">
        <v>1</v>
      </c>
      <c r="E27" s="60" t="s">
        <v>53</v>
      </c>
      <c r="F27" s="65">
        <f>IF(E27="","",COUNTIF($D$6:E28,E27))</f>
        <v>1</v>
      </c>
      <c r="G27" s="408" t="str">
        <f t="shared" si="2"/>
        <v xml:space="preserve">Vui ngày khai trường (tiết 1), 1-Khám phá. - 2-Hát: Đường đến trường vui lắm! -3. Nghe nhạc: bài hát Ngôi trường giữa ngàn mây </v>
      </c>
      <c r="H27" s="409"/>
      <c r="I27" s="409"/>
      <c r="J27" s="409"/>
      <c r="K27" s="410"/>
      <c r="L27" s="358">
        <f t="shared" si="1"/>
        <v>1</v>
      </c>
      <c r="M27" s="7"/>
      <c r="N27" s="362" t="str">
        <f>IF(E27="","",Lichbaogiang!$J$3&amp;E27&amp;F27)</f>
        <v>1ÂM NHẠC1</v>
      </c>
      <c r="O27" s="7"/>
      <c r="P27" s="80"/>
      <c r="Q27" s="81"/>
      <c r="R27" s="44"/>
    </row>
    <row r="28" spans="1:18" s="12" customFormat="1" ht="26.25" customHeight="1">
      <c r="A28" s="7"/>
      <c r="B28" s="16"/>
      <c r="C28" s="403"/>
      <c r="D28" s="52">
        <v>2</v>
      </c>
      <c r="E28" s="132" t="s">
        <v>391</v>
      </c>
      <c r="F28" s="65">
        <f>IF(E28="","",COUNTIF($D$6:E29,E28))</f>
        <v>2</v>
      </c>
      <c r="G28" s="408" t="str">
        <f t="shared" si="2"/>
        <v>GV Tiếng Anh dạy</v>
      </c>
      <c r="H28" s="409"/>
      <c r="I28" s="409"/>
      <c r="J28" s="409"/>
      <c r="K28" s="410"/>
      <c r="L28" s="358">
        <f t="shared" si="1"/>
        <v>2</v>
      </c>
      <c r="M28" s="7"/>
      <c r="N28" s="362" t="str">
        <f>IF(E28="","",Lichbaogiang!$J$3&amp;E28&amp;F28)</f>
        <v>1TIẾNG ANH 2</v>
      </c>
      <c r="O28" s="7"/>
      <c r="P28" s="80"/>
      <c r="Q28" s="81"/>
      <c r="R28" s="44"/>
    </row>
    <row r="29" spans="1:18" s="12" customFormat="1" ht="21.75" customHeight="1">
      <c r="A29" s="7"/>
      <c r="B29" s="16"/>
      <c r="C29" s="404"/>
      <c r="D29" s="52">
        <v>3</v>
      </c>
      <c r="E29" s="201"/>
      <c r="F29" s="65" t="str">
        <f>IF(E29="","",COUNTIF($D$6:E30,E29))</f>
        <v/>
      </c>
      <c r="G29" s="411" t="str">
        <f t="shared" si="2"/>
        <v/>
      </c>
      <c r="H29" s="412"/>
      <c r="I29" s="412"/>
      <c r="J29" s="412"/>
      <c r="K29" s="413"/>
      <c r="L29" s="358" t="str">
        <f t="shared" si="1"/>
        <v/>
      </c>
      <c r="M29" s="7"/>
      <c r="N29" s="362" t="str">
        <f>IF(E29="","",Lichbaogiang!$J$3&amp;E29&amp;F29)</f>
        <v/>
      </c>
      <c r="O29" s="7"/>
      <c r="P29" s="80"/>
      <c r="Q29" s="81"/>
      <c r="R29" s="44"/>
    </row>
    <row r="30" spans="1:18" s="12" customFormat="1" ht="21.75" customHeight="1">
      <c r="A30" s="7"/>
      <c r="B30" s="16"/>
      <c r="C30" s="405" t="s">
        <v>78</v>
      </c>
      <c r="D30" s="45">
        <v>1</v>
      </c>
      <c r="E30" s="124" t="s">
        <v>54</v>
      </c>
      <c r="F30" s="65">
        <f>IF(E30="","",COUNTIF($D$6:E30,E30))</f>
        <v>1</v>
      </c>
      <c r="G30" s="408" t="str">
        <f t="shared" si="2"/>
        <v>Bài 1: Ngày hè. (Tiết 1)</v>
      </c>
      <c r="H30" s="409"/>
      <c r="I30" s="409"/>
      <c r="J30" s="409"/>
      <c r="K30" s="410"/>
      <c r="L30" s="358">
        <f t="shared" si="1"/>
        <v>1</v>
      </c>
      <c r="M30" s="7"/>
      <c r="N30" s="362" t="str">
        <f>IF(E30="","",Lichbaogiang!$J$3&amp;E30&amp;F30)</f>
        <v>1MĨ THUẬT1</v>
      </c>
      <c r="O30" s="7"/>
      <c r="P30" s="80"/>
      <c r="Q30" s="81"/>
      <c r="R30" s="44"/>
    </row>
    <row r="31" spans="1:18" s="12" customFormat="1" ht="21.75" customHeight="1">
      <c r="A31" s="7"/>
      <c r="B31" s="16" t="s">
        <v>23</v>
      </c>
      <c r="C31" s="406"/>
      <c r="D31" s="45">
        <v>2</v>
      </c>
      <c r="E31" s="67" t="s">
        <v>52</v>
      </c>
      <c r="F31" s="65">
        <f>IF(E31="","",COUNTIF($D$6:E31,E31))</f>
        <v>4</v>
      </c>
      <c r="G31" s="408" t="str">
        <f t="shared" si="2"/>
        <v>Bài 3. Ôn tập và bổ sung các phép tính với phân số -Tiết 1</v>
      </c>
      <c r="H31" s="409"/>
      <c r="I31" s="409"/>
      <c r="J31" s="409"/>
      <c r="K31" s="410"/>
      <c r="L31" s="358">
        <f t="shared" si="1"/>
        <v>4</v>
      </c>
      <c r="M31" s="7"/>
      <c r="N31" s="362" t="str">
        <f>IF(E31="","",Lichbaogiang!$J$3&amp;E31&amp;F31)</f>
        <v>1TOÁN4</v>
      </c>
      <c r="O31" s="7"/>
      <c r="P31" s="80"/>
      <c r="Q31" s="81"/>
      <c r="R31" s="44"/>
    </row>
    <row r="32" spans="1:18" s="12" customFormat="1" ht="21.75" customHeight="1">
      <c r="A32" s="7"/>
      <c r="B32" s="16" t="s">
        <v>20</v>
      </c>
      <c r="C32" s="406"/>
      <c r="D32" s="45">
        <v>3</v>
      </c>
      <c r="E32" s="58" t="s">
        <v>65</v>
      </c>
      <c r="F32" s="65">
        <f>IF(E32="","",COUNTIF($D$6:E32,E32))</f>
        <v>6</v>
      </c>
      <c r="G32" s="408" t="str">
        <f t="shared" si="2"/>
        <v>Nói và nghe: Kể về một kỉ niệm đáng nhớ</v>
      </c>
      <c r="H32" s="409"/>
      <c r="I32" s="409"/>
      <c r="J32" s="409"/>
      <c r="K32" s="410"/>
      <c r="L32" s="358" t="str">
        <f t="shared" si="1"/>
        <v>6</v>
      </c>
      <c r="M32" s="7"/>
      <c r="N32" s="362" t="str">
        <f>IF(E32="","",Lichbaogiang!$J$3&amp;E32&amp;F32)</f>
        <v>1TIẾNG VIỆT6</v>
      </c>
      <c r="O32" s="7"/>
      <c r="P32" s="80"/>
      <c r="Q32" s="81"/>
      <c r="R32" s="44"/>
    </row>
    <row r="33" spans="1:18" s="12" customFormat="1" ht="21.75" customHeight="1">
      <c r="A33" s="7"/>
      <c r="B33" s="360">
        <f>B24+1</f>
        <v>45547</v>
      </c>
      <c r="C33" s="406"/>
      <c r="D33" s="45">
        <v>4</v>
      </c>
      <c r="E33" s="58" t="s">
        <v>308</v>
      </c>
      <c r="F33" s="65">
        <f>IF(E33="","",COUNTIF($D$6:E33,E33))</f>
        <v>2</v>
      </c>
      <c r="G33" s="408" t="str">
        <f t="shared" ref="G33" si="3">IF(E33="","",IF($N$5=1,VLOOKUP(N33,DOCT,6,0)))</f>
        <v>Bài 1. Vị trí địa lí, lãnh thổ, đơn vị hành chính, Quốc kì, Quốc huy, Quốc ca. Tiết 2</v>
      </c>
      <c r="H33" s="409"/>
      <c r="I33" s="409"/>
      <c r="J33" s="409"/>
      <c r="K33" s="410"/>
      <c r="L33" s="358">
        <f t="shared" si="1"/>
        <v>2</v>
      </c>
      <c r="M33" s="7"/>
      <c r="N33" s="362" t="str">
        <f>IF(E33="","",Lichbaogiang!$J$3&amp;E33&amp;F33)</f>
        <v>1LS&amp;ĐL2</v>
      </c>
      <c r="O33" s="7"/>
      <c r="P33" s="80"/>
      <c r="Q33" s="81"/>
      <c r="R33" s="44"/>
    </row>
    <row r="34" spans="1:18" s="12" customFormat="1" ht="21.75" customHeight="1">
      <c r="A34" s="7"/>
      <c r="B34" s="49"/>
      <c r="C34" s="407"/>
      <c r="D34" s="45">
        <v>5</v>
      </c>
      <c r="E34" s="58"/>
      <c r="F34" s="65" t="str">
        <f>IF(E34="","",COUNTIF($D$6:E34,E34))</f>
        <v/>
      </c>
      <c r="G34" s="411" t="str">
        <f t="shared" si="2"/>
        <v/>
      </c>
      <c r="H34" s="412"/>
      <c r="I34" s="412"/>
      <c r="J34" s="412"/>
      <c r="K34" s="413"/>
      <c r="L34" s="358" t="str">
        <f t="shared" si="1"/>
        <v/>
      </c>
      <c r="M34" s="7"/>
      <c r="N34" s="362" t="str">
        <f>IF(E34="","",Lichbaogiang!$J$3&amp;E34&amp;F34)</f>
        <v/>
      </c>
      <c r="O34" s="7"/>
      <c r="P34" s="80"/>
      <c r="Q34" s="81"/>
      <c r="R34" s="44"/>
    </row>
    <row r="35" spans="1:18" s="12" customFormat="1" ht="21.75" customHeight="1">
      <c r="A35" s="7"/>
      <c r="B35" s="49"/>
      <c r="C35" s="402" t="s">
        <v>75</v>
      </c>
      <c r="D35" s="52">
        <v>1</v>
      </c>
      <c r="E35" s="60" t="s">
        <v>314</v>
      </c>
      <c r="F35" s="65">
        <f>IF(E35="","",COUNTIF($D$6:E35,E35))</f>
        <v>2</v>
      </c>
      <c r="G35" s="408" t="str">
        <f t="shared" ref="G35" si="4">IF(E35="","",IF($N$5=1,VLOOKUP(N35,DOCT,6,0)))</f>
        <v>Bài 1: Thành phần và vai trò của đất. Tiết 2</v>
      </c>
      <c r="H35" s="409"/>
      <c r="I35" s="409"/>
      <c r="J35" s="409"/>
      <c r="K35" s="410"/>
      <c r="L35" s="358">
        <f t="shared" si="1"/>
        <v>2</v>
      </c>
      <c r="M35" s="7"/>
      <c r="N35" s="362" t="str">
        <f>IF(E35="","",Lichbaogiang!$J$3&amp;E35&amp;F35)</f>
        <v>1KHOA HỌC2</v>
      </c>
      <c r="O35" s="7"/>
      <c r="P35" s="80"/>
      <c r="Q35" s="81"/>
      <c r="R35" s="44"/>
    </row>
    <row r="36" spans="1:18" s="12" customFormat="1" ht="32.25" customHeight="1">
      <c r="A36" s="7"/>
      <c r="B36" s="49"/>
      <c r="C36" s="403"/>
      <c r="D36" s="52">
        <v>2</v>
      </c>
      <c r="E36" s="60" t="s">
        <v>72</v>
      </c>
      <c r="F36" s="65">
        <f>IF(E36="","",COUNTIF($D$6:E36,E36))</f>
        <v>2</v>
      </c>
      <c r="G36" s="408" t="str">
        <f t="shared" si="2"/>
        <v>HĐGDCĐ: Nhận diện sự thay đổi của bản thân</v>
      </c>
      <c r="H36" s="409"/>
      <c r="I36" s="409"/>
      <c r="J36" s="409"/>
      <c r="K36" s="410"/>
      <c r="L36" s="358">
        <f t="shared" si="1"/>
        <v>2</v>
      </c>
      <c r="M36" s="7"/>
      <c r="N36" s="362" t="str">
        <f>IF(E36="","",Lichbaogiang!$J$3&amp;E36&amp;F36)</f>
        <v>1HĐ TRÃI NGHIỆM2</v>
      </c>
      <c r="O36" s="7"/>
      <c r="P36" s="80"/>
      <c r="Q36" s="81"/>
      <c r="R36" s="44"/>
    </row>
    <row r="37" spans="1:18" s="12" customFormat="1" ht="21.75" customHeight="1">
      <c r="A37" s="7"/>
      <c r="B37" s="16"/>
      <c r="C37" s="404"/>
      <c r="D37" s="52">
        <v>3</v>
      </c>
      <c r="E37" s="132" t="s">
        <v>391</v>
      </c>
      <c r="F37" s="65">
        <f>IF(E37="","",COUNTIF($D$6:E37,E37))</f>
        <v>3</v>
      </c>
      <c r="G37" s="408" t="str">
        <f t="shared" si="2"/>
        <v>GV Tiếng Anh dạy</v>
      </c>
      <c r="H37" s="409"/>
      <c r="I37" s="409"/>
      <c r="J37" s="409"/>
      <c r="K37" s="410"/>
      <c r="L37" s="358">
        <f t="shared" si="1"/>
        <v>3</v>
      </c>
      <c r="M37" s="7"/>
      <c r="N37" s="362" t="str">
        <f>IF(E37="","",Lichbaogiang!$J$3&amp;E37&amp;F37)</f>
        <v>1TIẾNG ANH 3</v>
      </c>
      <c r="O37" s="7"/>
      <c r="P37" s="80"/>
      <c r="Q37" s="81"/>
      <c r="R37" s="44"/>
    </row>
    <row r="38" spans="1:18" s="12" customFormat="1" ht="21.75" customHeight="1">
      <c r="A38" s="7"/>
      <c r="B38" s="18"/>
      <c r="C38" s="405" t="s">
        <v>78</v>
      </c>
      <c r="D38" s="45">
        <v>1</v>
      </c>
      <c r="E38" s="58" t="s">
        <v>52</v>
      </c>
      <c r="F38" s="65">
        <f>IF(E38="","",COUNTIF($D$6:E38,E38))</f>
        <v>5</v>
      </c>
      <c r="G38" s="408" t="str">
        <f t="shared" si="2"/>
        <v>Bài 3. Ôn tập và bổ sung các phép tính với phân số -Tiết 2</v>
      </c>
      <c r="H38" s="409"/>
      <c r="I38" s="409"/>
      <c r="J38" s="409"/>
      <c r="K38" s="410"/>
      <c r="L38" s="358">
        <f t="shared" si="1"/>
        <v>5</v>
      </c>
      <c r="M38" s="7"/>
      <c r="N38" s="362" t="str">
        <f>IF(E38="","",Lichbaogiang!$J$3&amp;E38&amp;F38)</f>
        <v>1TOÁN5</v>
      </c>
      <c r="O38" s="7"/>
      <c r="P38" s="80"/>
      <c r="Q38" s="81"/>
      <c r="R38" s="44"/>
    </row>
    <row r="39" spans="1:18" s="12" customFormat="1" ht="33.75" customHeight="1">
      <c r="A39" s="7"/>
      <c r="B39" s="19" t="s">
        <v>24</v>
      </c>
      <c r="C39" s="406"/>
      <c r="D39" s="45">
        <v>2</v>
      </c>
      <c r="E39" s="59" t="s">
        <v>71</v>
      </c>
      <c r="F39" s="65">
        <f>IF(E39="","",COUNTIF($D$6:E39,E39))</f>
        <v>2</v>
      </c>
      <c r="G39" s="408" t="str">
        <f t="shared" si="2"/>
        <v>Bài Chế độ ăn uống đảm bảo dinh dưỡng trong tập luyện: Chế độ ăn uống đảm bảo dinh dưỡng trong tập luyện. Tiết 2</v>
      </c>
      <c r="H39" s="409"/>
      <c r="I39" s="409"/>
      <c r="J39" s="409"/>
      <c r="K39" s="410"/>
      <c r="L39" s="358">
        <f t="shared" si="1"/>
        <v>2</v>
      </c>
      <c r="M39" s="7"/>
      <c r="N39" s="362" t="str">
        <f>IF(E39="","",Lichbaogiang!$J$3&amp;E39&amp;F39)</f>
        <v>1GD THỂ CHẤT2</v>
      </c>
      <c r="O39" s="7"/>
      <c r="Q39" s="56"/>
    </row>
    <row r="40" spans="1:18" s="12" customFormat="1" ht="21.75" customHeight="1">
      <c r="A40" s="7"/>
      <c r="B40" s="19" t="s">
        <v>20</v>
      </c>
      <c r="C40" s="406"/>
      <c r="D40" s="45">
        <v>3</v>
      </c>
      <c r="E40" s="58" t="s">
        <v>65</v>
      </c>
      <c r="F40" s="65">
        <f>IF(E40="","",COUNTIF($D$6:E40,E40))</f>
        <v>7</v>
      </c>
      <c r="G40" s="408" t="str">
        <f t="shared" si="2"/>
        <v>Viết: Quan sát, tìm ý cho bài văn tả phong cảnh</v>
      </c>
      <c r="H40" s="409"/>
      <c r="I40" s="409"/>
      <c r="J40" s="409"/>
      <c r="K40" s="410"/>
      <c r="L40" s="358" t="str">
        <f t="shared" si="1"/>
        <v>7</v>
      </c>
      <c r="M40" s="7"/>
      <c r="N40" s="362" t="str">
        <f>IF(E40="","",Lichbaogiang!$J$3&amp;E40&amp;F40)</f>
        <v>1TIẾNG VIỆT7</v>
      </c>
      <c r="O40" s="7"/>
      <c r="Q40" s="56"/>
    </row>
    <row r="41" spans="1:18" s="12" customFormat="1" ht="21.75" customHeight="1">
      <c r="A41" s="7"/>
      <c r="B41" s="361">
        <f>B33+1</f>
        <v>45548</v>
      </c>
      <c r="C41" s="406"/>
      <c r="D41" s="45">
        <v>4</v>
      </c>
      <c r="E41" s="59" t="s">
        <v>72</v>
      </c>
      <c r="F41" s="65">
        <f>IF(E41="","",COUNTIF($D$6:E41,E41))</f>
        <v>3</v>
      </c>
      <c r="G41" s="408" t="str">
        <f t="shared" si="2"/>
        <v>SHL: Thể hiện một số thói quen và sở thích của em</v>
      </c>
      <c r="H41" s="409"/>
      <c r="I41" s="409"/>
      <c r="J41" s="409"/>
      <c r="K41" s="410"/>
      <c r="L41" s="358">
        <f t="shared" si="1"/>
        <v>3</v>
      </c>
      <c r="M41" s="7"/>
      <c r="N41" s="362" t="str">
        <f>IF(E41="","",Lichbaogiang!$J$3&amp;E41&amp;F41)</f>
        <v>1HĐ TRÃI NGHIỆM3</v>
      </c>
      <c r="O41" s="7"/>
      <c r="Q41" s="56"/>
    </row>
    <row r="42" spans="1:18" s="12" customFormat="1" ht="21.75" customHeight="1">
      <c r="A42" s="7"/>
      <c r="B42" s="50"/>
      <c r="C42" s="407"/>
      <c r="D42" s="45">
        <v>5</v>
      </c>
      <c r="E42" s="124" t="s">
        <v>391</v>
      </c>
      <c r="F42" s="65">
        <f>IF(E42="","",COUNTIF($D$6:E42,E42))</f>
        <v>4</v>
      </c>
      <c r="G42" s="408" t="str">
        <f t="shared" si="2"/>
        <v>GV Tiếng Anh dạy</v>
      </c>
      <c r="H42" s="409"/>
      <c r="I42" s="409"/>
      <c r="J42" s="409"/>
      <c r="K42" s="410"/>
      <c r="L42" s="358">
        <f t="shared" si="1"/>
        <v>4</v>
      </c>
      <c r="M42" s="7"/>
      <c r="N42" s="362" t="str">
        <f>IF(E42="","",Lichbaogiang!$J$3&amp;E42&amp;F42)</f>
        <v>1TIẾNG ANH 4</v>
      </c>
      <c r="O42" s="7"/>
      <c r="Q42" s="56"/>
    </row>
    <row r="43" spans="1:18" s="12" customFormat="1" ht="21.75" customHeight="1">
      <c r="A43" s="7"/>
      <c r="B43" s="50"/>
      <c r="C43" s="402" t="s">
        <v>75</v>
      </c>
      <c r="D43" s="52">
        <v>1</v>
      </c>
      <c r="E43" s="60"/>
      <c r="F43" s="65" t="str">
        <f>IF(E43="","",COUNTIF($D$6:E43,E43))</f>
        <v/>
      </c>
      <c r="G43" s="408" t="str">
        <f t="shared" si="2"/>
        <v/>
      </c>
      <c r="H43" s="409"/>
      <c r="I43" s="409"/>
      <c r="J43" s="409"/>
      <c r="K43" s="410"/>
      <c r="L43" s="358" t="str">
        <f t="shared" si="1"/>
        <v/>
      </c>
      <c r="M43" s="7"/>
      <c r="N43" s="362" t="str">
        <f>IF(E43="","",Lichbaogiang!$J$3&amp;E43&amp;F43)</f>
        <v/>
      </c>
      <c r="O43" s="7"/>
      <c r="Q43" s="56"/>
    </row>
    <row r="44" spans="1:18" s="12" customFormat="1" ht="21.75" customHeight="1">
      <c r="A44" s="7"/>
      <c r="B44" s="50"/>
      <c r="C44" s="403"/>
      <c r="D44" s="52">
        <v>2</v>
      </c>
      <c r="E44" s="60"/>
      <c r="F44" s="65" t="str">
        <f>IF(E44="","",COUNTIF($D$6:E44,E44))</f>
        <v/>
      </c>
      <c r="G44" s="408" t="str">
        <f t="shared" si="2"/>
        <v/>
      </c>
      <c r="H44" s="409"/>
      <c r="I44" s="409"/>
      <c r="J44" s="409"/>
      <c r="K44" s="410"/>
      <c r="L44" s="358" t="str">
        <f t="shared" si="1"/>
        <v/>
      </c>
      <c r="M44" s="7"/>
      <c r="N44" s="362" t="str">
        <f>IF(E44="","",Lichbaogiang!$J$3&amp;E44&amp;F44)</f>
        <v/>
      </c>
      <c r="O44" s="7"/>
      <c r="Q44" s="56"/>
    </row>
    <row r="45" spans="1:18" s="12" customFormat="1" ht="21.75" customHeight="1" thickBot="1">
      <c r="A45" s="7"/>
      <c r="B45" s="20"/>
      <c r="C45" s="404"/>
      <c r="D45" s="68">
        <v>3</v>
      </c>
      <c r="E45" s="69"/>
      <c r="F45" s="222" t="str">
        <f>IF(E45="","",COUNTIF($D$6:E45,E45))</f>
        <v/>
      </c>
      <c r="G45" s="418" t="str">
        <f t="shared" si="2"/>
        <v/>
      </c>
      <c r="H45" s="419"/>
      <c r="I45" s="419"/>
      <c r="J45" s="419"/>
      <c r="K45" s="420"/>
      <c r="L45" s="359" t="str">
        <f t="shared" si="1"/>
        <v/>
      </c>
      <c r="M45" s="7"/>
      <c r="N45" s="362" t="str">
        <f>IF(E45="","",Lichbaogiang!$J$3&amp;E45&amp;F45)</f>
        <v/>
      </c>
      <c r="O45" s="7"/>
      <c r="Q45" s="56"/>
    </row>
    <row r="46" spans="1:18" s="12" customFormat="1" ht="16.5" thickTop="1">
      <c r="A46" s="7"/>
      <c r="B46" s="21"/>
      <c r="C46" s="21"/>
      <c r="D46" s="22"/>
      <c r="E46" s="22"/>
      <c r="F46" s="22"/>
      <c r="G46" s="14"/>
      <c r="H46" s="14"/>
      <c r="I46" s="14"/>
      <c r="J46" s="14"/>
      <c r="K46" s="14"/>
      <c r="L46" s="22"/>
      <c r="M46" s="7"/>
      <c r="N46" s="7"/>
      <c r="O46" s="7"/>
      <c r="Q46" s="56"/>
      <c r="R46" s="23"/>
    </row>
    <row r="47" spans="1:18">
      <c r="B47" s="4"/>
      <c r="C47" s="4"/>
      <c r="D47" s="4" t="s">
        <v>63</v>
      </c>
      <c r="E47" s="12"/>
      <c r="F47" s="4"/>
      <c r="G47" s="15"/>
      <c r="H47" s="1" t="s">
        <v>64</v>
      </c>
      <c r="I47" s="11"/>
      <c r="J47" s="11"/>
      <c r="K47" s="4" t="s">
        <v>62</v>
      </c>
      <c r="L47" s="4"/>
      <c r="R47" s="23"/>
    </row>
    <row r="48" spans="1:18" ht="18.75">
      <c r="R48" s="44"/>
    </row>
    <row r="49" spans="4:22">
      <c r="R49" s="23"/>
    </row>
    <row r="53" spans="4:22" s="134" customFormat="1">
      <c r="D53" s="133" t="s">
        <v>84</v>
      </c>
      <c r="F53" s="133"/>
      <c r="H53" s="133" t="s">
        <v>84</v>
      </c>
      <c r="I53" s="133"/>
      <c r="K53" s="133" t="s">
        <v>463</v>
      </c>
      <c r="L53" s="133"/>
      <c r="Q53" s="135"/>
      <c r="V53" s="136"/>
    </row>
  </sheetData>
  <customSheetViews>
    <customSheetView guid="{D2455C80-787A-4F8D-A04D-380D3CE7D51B}" showRuler="0">
      <selection activeCell="X11" sqref="X11"/>
      <pageMargins left="0" right="0.03" top="0.08" bottom="0.01" header="0.05" footer="0.01"/>
      <pageSetup paperSize="9" scale="95" fitToHeight="2" orientation="landscape" horizontalDpi="1200" verticalDpi="1200" r:id="rId1"/>
      <headerFooter alignWithMargins="0"/>
    </customSheetView>
  </customSheetViews>
  <mergeCells count="53">
    <mergeCell ref="G35:K35"/>
    <mergeCell ref="G36:K36"/>
    <mergeCell ref="G37:K37"/>
    <mergeCell ref="G38:K38"/>
    <mergeCell ref="G34:K34"/>
    <mergeCell ref="G39:K39"/>
    <mergeCell ref="G40:K40"/>
    <mergeCell ref="C38:C42"/>
    <mergeCell ref="G42:K42"/>
    <mergeCell ref="C43:C45"/>
    <mergeCell ref="G43:K43"/>
    <mergeCell ref="G44:K44"/>
    <mergeCell ref="G45:K45"/>
    <mergeCell ref="G41:K41"/>
    <mergeCell ref="P4:R4"/>
    <mergeCell ref="G22:K22"/>
    <mergeCell ref="G23:K23"/>
    <mergeCell ref="G24:K24"/>
    <mergeCell ref="G25:K25"/>
    <mergeCell ref="G5:K5"/>
    <mergeCell ref="G20:K20"/>
    <mergeCell ref="G21:K21"/>
    <mergeCell ref="G18:K18"/>
    <mergeCell ref="G10:K10"/>
    <mergeCell ref="G31:K31"/>
    <mergeCell ref="G28:K28"/>
    <mergeCell ref="G32:K32"/>
    <mergeCell ref="C30:C34"/>
    <mergeCell ref="G33:K33"/>
    <mergeCell ref="G29:K29"/>
    <mergeCell ref="C35:C37"/>
    <mergeCell ref="G7:K7"/>
    <mergeCell ref="G8:K8"/>
    <mergeCell ref="G9:K9"/>
    <mergeCell ref="G11:K11"/>
    <mergeCell ref="G12:K12"/>
    <mergeCell ref="G13:K13"/>
    <mergeCell ref="G14:K14"/>
    <mergeCell ref="G15:K15"/>
    <mergeCell ref="G16:K16"/>
    <mergeCell ref="G17:K17"/>
    <mergeCell ref="G19:K19"/>
    <mergeCell ref="G27:K27"/>
    <mergeCell ref="G26:K26"/>
    <mergeCell ref="C11:C13"/>
    <mergeCell ref="G30:K30"/>
    <mergeCell ref="N1:N3"/>
    <mergeCell ref="C6:C10"/>
    <mergeCell ref="C19:C21"/>
    <mergeCell ref="C27:C29"/>
    <mergeCell ref="C22:C26"/>
    <mergeCell ref="C14:C18"/>
    <mergeCell ref="G6:K6"/>
  </mergeCells>
  <phoneticPr fontId="4" type="noConversion"/>
  <conditionalFormatting sqref="F6:F45">
    <cfRule type="cellIs" dxfId="43" priority="45" stopIfTrue="1" operator="equal">
      <formula>""</formula>
    </cfRule>
  </conditionalFormatting>
  <conditionalFormatting sqref="C11">
    <cfRule type="cellIs" dxfId="42" priority="44" stopIfTrue="1" operator="equal">
      <formula>""</formula>
    </cfRule>
  </conditionalFormatting>
  <conditionalFormatting sqref="C19">
    <cfRule type="cellIs" dxfId="41" priority="43" stopIfTrue="1" operator="equal">
      <formula>""</formula>
    </cfRule>
  </conditionalFormatting>
  <conditionalFormatting sqref="C27">
    <cfRule type="cellIs" dxfId="40" priority="42" stopIfTrue="1" operator="equal">
      <formula>""</formula>
    </cfRule>
  </conditionalFormatting>
  <conditionalFormatting sqref="C35">
    <cfRule type="cellIs" dxfId="39" priority="41" stopIfTrue="1" operator="equal">
      <formula>""</formula>
    </cfRule>
  </conditionalFormatting>
  <conditionalFormatting sqref="C43">
    <cfRule type="cellIs" dxfId="38" priority="40" stopIfTrue="1" operator="equal">
      <formula>""</formula>
    </cfRule>
  </conditionalFormatting>
  <conditionalFormatting sqref="F5">
    <cfRule type="cellIs" dxfId="37" priority="39" stopIfTrue="1" operator="equal">
      <formula>""</formula>
    </cfRule>
  </conditionalFormatting>
  <conditionalFormatting sqref="G5">
    <cfRule type="cellIs" dxfId="36" priority="38" stopIfTrue="1" operator="equal">
      <formula>""</formula>
    </cfRule>
  </conditionalFormatting>
  <conditionalFormatting sqref="G6:G7">
    <cfRule type="cellIs" dxfId="35" priority="36" stopIfTrue="1" operator="equal">
      <formula>""</formula>
    </cfRule>
  </conditionalFormatting>
  <conditionalFormatting sqref="G8">
    <cfRule type="cellIs" dxfId="34" priority="35" stopIfTrue="1" operator="equal">
      <formula>""</formula>
    </cfRule>
  </conditionalFormatting>
  <conditionalFormatting sqref="G9">
    <cfRule type="cellIs" dxfId="33" priority="34" stopIfTrue="1" operator="equal">
      <formula>""</formula>
    </cfRule>
  </conditionalFormatting>
  <conditionalFormatting sqref="G10">
    <cfRule type="cellIs" dxfId="32" priority="33" stopIfTrue="1" operator="equal">
      <formula>""</formula>
    </cfRule>
  </conditionalFormatting>
  <conditionalFormatting sqref="G11">
    <cfRule type="cellIs" dxfId="31" priority="32" stopIfTrue="1" operator="equal">
      <formula>""</formula>
    </cfRule>
  </conditionalFormatting>
  <conditionalFormatting sqref="G12">
    <cfRule type="cellIs" dxfId="30" priority="31" stopIfTrue="1" operator="equal">
      <formula>""</formula>
    </cfRule>
  </conditionalFormatting>
  <conditionalFormatting sqref="G13">
    <cfRule type="cellIs" dxfId="29" priority="30" stopIfTrue="1" operator="equal">
      <formula>""</formula>
    </cfRule>
  </conditionalFormatting>
  <conditionalFormatting sqref="G14">
    <cfRule type="cellIs" dxfId="28" priority="29" stopIfTrue="1" operator="equal">
      <formula>""</formula>
    </cfRule>
  </conditionalFormatting>
  <conditionalFormatting sqref="G15">
    <cfRule type="cellIs" dxfId="27" priority="28" stopIfTrue="1" operator="equal">
      <formula>""</formula>
    </cfRule>
  </conditionalFormatting>
  <conditionalFormatting sqref="G16">
    <cfRule type="cellIs" dxfId="26" priority="27" stopIfTrue="1" operator="equal">
      <formula>""</formula>
    </cfRule>
  </conditionalFormatting>
  <conditionalFormatting sqref="G17">
    <cfRule type="cellIs" dxfId="25" priority="26" stopIfTrue="1" operator="equal">
      <formula>""</formula>
    </cfRule>
  </conditionalFormatting>
  <conditionalFormatting sqref="G18">
    <cfRule type="cellIs" dxfId="24" priority="25" stopIfTrue="1" operator="equal">
      <formula>""</formula>
    </cfRule>
  </conditionalFormatting>
  <conditionalFormatting sqref="G19">
    <cfRule type="cellIs" dxfId="23" priority="24" stopIfTrue="1" operator="equal">
      <formula>""</formula>
    </cfRule>
  </conditionalFormatting>
  <conditionalFormatting sqref="G20">
    <cfRule type="cellIs" dxfId="22" priority="23" stopIfTrue="1" operator="equal">
      <formula>""</formula>
    </cfRule>
  </conditionalFormatting>
  <conditionalFormatting sqref="G21">
    <cfRule type="cellIs" dxfId="21" priority="22" stopIfTrue="1" operator="equal">
      <formula>""</formula>
    </cfRule>
  </conditionalFormatting>
  <conditionalFormatting sqref="G22">
    <cfRule type="cellIs" dxfId="20" priority="21" stopIfTrue="1" operator="equal">
      <formula>""</formula>
    </cfRule>
  </conditionalFormatting>
  <conditionalFormatting sqref="G23">
    <cfRule type="cellIs" dxfId="19" priority="20" stopIfTrue="1" operator="equal">
      <formula>""</formula>
    </cfRule>
  </conditionalFormatting>
  <conditionalFormatting sqref="G24">
    <cfRule type="cellIs" dxfId="18" priority="19" stopIfTrue="1" operator="equal">
      <formula>""</formula>
    </cfRule>
  </conditionalFormatting>
  <conditionalFormatting sqref="G25">
    <cfRule type="cellIs" dxfId="17" priority="18" stopIfTrue="1" operator="equal">
      <formula>""</formula>
    </cfRule>
  </conditionalFormatting>
  <conditionalFormatting sqref="G27">
    <cfRule type="cellIs" dxfId="16" priority="17" stopIfTrue="1" operator="equal">
      <formula>""</formula>
    </cfRule>
  </conditionalFormatting>
  <conditionalFormatting sqref="G28">
    <cfRule type="cellIs" dxfId="15" priority="16" stopIfTrue="1" operator="equal">
      <formula>""</formula>
    </cfRule>
  </conditionalFormatting>
  <conditionalFormatting sqref="G30">
    <cfRule type="cellIs" dxfId="14" priority="15" stopIfTrue="1" operator="equal">
      <formula>""</formula>
    </cfRule>
  </conditionalFormatting>
  <conditionalFormatting sqref="G31">
    <cfRule type="cellIs" dxfId="13" priority="14" stopIfTrue="1" operator="equal">
      <formula>""</formula>
    </cfRule>
  </conditionalFormatting>
  <conditionalFormatting sqref="G32">
    <cfRule type="cellIs" dxfId="12" priority="13" stopIfTrue="1" operator="equal">
      <formula>""</formula>
    </cfRule>
  </conditionalFormatting>
  <conditionalFormatting sqref="G33">
    <cfRule type="cellIs" dxfId="11" priority="12" stopIfTrue="1" operator="equal">
      <formula>""</formula>
    </cfRule>
  </conditionalFormatting>
  <conditionalFormatting sqref="G35">
    <cfRule type="cellIs" dxfId="10" priority="11" stopIfTrue="1" operator="equal">
      <formula>""</formula>
    </cfRule>
  </conditionalFormatting>
  <conditionalFormatting sqref="G36">
    <cfRule type="cellIs" dxfId="9" priority="10" stopIfTrue="1" operator="equal">
      <formula>""</formula>
    </cfRule>
  </conditionalFormatting>
  <conditionalFormatting sqref="G37">
    <cfRule type="cellIs" dxfId="8" priority="9" stopIfTrue="1" operator="equal">
      <formula>""</formula>
    </cfRule>
  </conditionalFormatting>
  <conditionalFormatting sqref="G38">
    <cfRule type="cellIs" dxfId="7" priority="8" stopIfTrue="1" operator="equal">
      <formula>""</formula>
    </cfRule>
  </conditionalFormatting>
  <conditionalFormatting sqref="G39">
    <cfRule type="cellIs" dxfId="6" priority="7" stopIfTrue="1" operator="equal">
      <formula>""</formula>
    </cfRule>
  </conditionalFormatting>
  <conditionalFormatting sqref="G40">
    <cfRule type="cellIs" dxfId="5" priority="6" stopIfTrue="1" operator="equal">
      <formula>""</formula>
    </cfRule>
  </conditionalFormatting>
  <conditionalFormatting sqref="G41">
    <cfRule type="cellIs" dxfId="4" priority="5" stopIfTrue="1" operator="equal">
      <formula>""</formula>
    </cfRule>
  </conditionalFormatting>
  <conditionalFormatting sqref="G42">
    <cfRule type="cellIs" dxfId="3" priority="4" stopIfTrue="1" operator="equal">
      <formula>""</formula>
    </cfRule>
  </conditionalFormatting>
  <conditionalFormatting sqref="G43">
    <cfRule type="cellIs" dxfId="2" priority="3" stopIfTrue="1" operator="equal">
      <formula>""</formula>
    </cfRule>
  </conditionalFormatting>
  <conditionalFormatting sqref="G44">
    <cfRule type="cellIs" dxfId="1" priority="2" stopIfTrue="1" operator="equal">
      <formula>""</formula>
    </cfRule>
  </conditionalFormatting>
  <conditionalFormatting sqref="C3">
    <cfRule type="cellIs" dxfId="0" priority="1" stopIfTrue="1" operator="equal">
      <formula>""</formula>
    </cfRule>
  </conditionalFormatting>
  <dataValidations count="2">
    <dataValidation type="custom" allowBlank="1" showInputMessage="1" showErrorMessage="1" sqref="S1">
      <formula1>""</formula1>
    </dataValidation>
    <dataValidation type="custom" allowBlank="1" showInputMessage="1" showErrorMessage="1" sqref="N5">
      <formula1>""""""</formula1>
    </dataValidation>
  </dataValidations>
  <printOptions horizontalCentered="1"/>
  <pageMargins left="0.19685039370078741" right="0.19685039370078741" top="0.59055118110236227" bottom="0.19685039370078741" header="0.11811023622047245" footer="0.11811023622047245"/>
  <pageSetup paperSize="9" scale="65" orientation="portrait" horizontalDpi="1200" verticalDpi="1200" r:id="rId2"/>
  <headerFooter alignWithMargins="0"/>
  <ignoredErrors>
    <ignoredError sqref="F6:F9 F19:F21 F14:F17 F39:F41 F11 F10 F12:F13 F42:F45 F18 F26 F22:F25 F30" unlockedFormula="1"/>
  </ignoredErrors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Lichtuan!$B$4:$B$45</xm:f>
          </x14:formula1>
          <xm:sqref>J3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J1458"/>
  <sheetViews>
    <sheetView topLeftCell="A685" zoomScale="70" zoomScaleNormal="70" workbookViewId="0">
      <selection activeCell="G5" sqref="G5"/>
    </sheetView>
  </sheetViews>
  <sheetFormatPr defaultRowHeight="16.5"/>
  <cols>
    <col min="1" max="1" width="6.42578125" style="98" customWidth="1"/>
    <col min="2" max="2" width="28.28515625" style="292" customWidth="1"/>
    <col min="3" max="3" width="24.140625" style="292" customWidth="1"/>
    <col min="4" max="4" width="8.42578125" style="211" customWidth="1"/>
    <col min="5" max="5" width="8.7109375" style="108" customWidth="1"/>
    <col min="6" max="6" width="7.7109375" style="262" customWidth="1"/>
    <col min="7" max="7" width="102.140625" style="83" customWidth="1"/>
    <col min="8" max="8" width="26.28515625" style="99" customWidth="1"/>
    <col min="9" max="9" width="11" style="98" customWidth="1"/>
    <col min="10" max="16384" width="9.140625" style="99"/>
  </cols>
  <sheetData>
    <row r="1" spans="1:9" ht="20.25">
      <c r="A1" s="508" t="s">
        <v>661</v>
      </c>
      <c r="B1" s="508"/>
      <c r="C1" s="508"/>
      <c r="D1" s="508"/>
      <c r="E1" s="508"/>
      <c r="F1" s="508"/>
      <c r="G1" s="508"/>
    </row>
    <row r="2" spans="1:9" ht="27" customHeight="1">
      <c r="A2" s="465" t="s">
        <v>662</v>
      </c>
      <c r="B2" s="465"/>
      <c r="C2" s="465"/>
      <c r="D2" s="465"/>
      <c r="E2" s="465"/>
      <c r="F2" s="465"/>
      <c r="G2" s="465"/>
    </row>
    <row r="3" spans="1:9" s="175" customFormat="1" ht="27" customHeight="1">
      <c r="A3" s="466" t="s">
        <v>469</v>
      </c>
      <c r="B3" s="466"/>
      <c r="C3" s="466"/>
      <c r="D3" s="466"/>
      <c r="E3" s="430" t="s">
        <v>1294</v>
      </c>
      <c r="F3" s="431"/>
      <c r="G3" s="432"/>
      <c r="I3" s="174"/>
    </row>
    <row r="4" spans="1:9" s="175" customFormat="1" ht="27" customHeight="1">
      <c r="A4" s="214"/>
      <c r="B4" s="282"/>
      <c r="C4" s="215"/>
      <c r="D4" s="216"/>
      <c r="E4" s="217"/>
      <c r="F4" s="256"/>
      <c r="G4" s="218"/>
      <c r="I4" s="174"/>
    </row>
    <row r="5" spans="1:9" s="212" customFormat="1" ht="27" customHeight="1">
      <c r="A5" s="348" t="s">
        <v>1477</v>
      </c>
      <c r="B5" s="349"/>
      <c r="C5" s="349"/>
      <c r="D5" s="349"/>
      <c r="E5" s="349"/>
      <c r="F5" s="349"/>
      <c r="G5" s="350"/>
      <c r="I5" s="213"/>
    </row>
    <row r="6" spans="1:9" s="93" customFormat="1" ht="49.5">
      <c r="A6" s="92" t="s">
        <v>26</v>
      </c>
      <c r="B6" s="158" t="s">
        <v>1597</v>
      </c>
      <c r="C6" s="82" t="s">
        <v>81</v>
      </c>
      <c r="D6" s="153" t="s">
        <v>26</v>
      </c>
      <c r="E6" s="160" t="s">
        <v>320</v>
      </c>
      <c r="F6" s="257" t="s">
        <v>68</v>
      </c>
      <c r="G6" s="82" t="s">
        <v>51</v>
      </c>
      <c r="H6" s="73" t="s">
        <v>86</v>
      </c>
      <c r="I6" s="142" t="s">
        <v>468</v>
      </c>
    </row>
    <row r="7" spans="1:9" s="93" customFormat="1">
      <c r="A7" s="422">
        <v>1</v>
      </c>
      <c r="B7" s="159" t="str">
        <f>D7&amp;C7&amp;E7</f>
        <v>1TOÁN1</v>
      </c>
      <c r="C7" s="274" t="s">
        <v>52</v>
      </c>
      <c r="D7" s="281">
        <v>1</v>
      </c>
      <c r="E7" s="161">
        <v>1</v>
      </c>
      <c r="F7" s="257">
        <v>1</v>
      </c>
      <c r="G7" s="202" t="s">
        <v>482</v>
      </c>
      <c r="H7" s="467" t="s">
        <v>1449</v>
      </c>
      <c r="I7" s="470" t="s">
        <v>467</v>
      </c>
    </row>
    <row r="8" spans="1:9" s="93" customFormat="1">
      <c r="A8" s="422"/>
      <c r="B8" s="159" t="str">
        <f t="shared" ref="B8:B71" si="0">D8&amp;C8&amp;E8</f>
        <v>1TOÁN2</v>
      </c>
      <c r="C8" s="274" t="s">
        <v>52</v>
      </c>
      <c r="D8" s="281">
        <v>1</v>
      </c>
      <c r="E8" s="161">
        <v>2</v>
      </c>
      <c r="F8" s="257">
        <v>2</v>
      </c>
      <c r="G8" s="202" t="s">
        <v>483</v>
      </c>
      <c r="H8" s="468"/>
      <c r="I8" s="471"/>
    </row>
    <row r="9" spans="1:9" s="93" customFormat="1">
      <c r="A9" s="422"/>
      <c r="B9" s="159" t="str">
        <f t="shared" si="0"/>
        <v>1TOÁN3</v>
      </c>
      <c r="C9" s="274" t="s">
        <v>52</v>
      </c>
      <c r="D9" s="281">
        <v>1</v>
      </c>
      <c r="E9" s="161">
        <v>3</v>
      </c>
      <c r="F9" s="257">
        <v>3</v>
      </c>
      <c r="G9" s="202" t="s">
        <v>484</v>
      </c>
      <c r="H9" s="468"/>
      <c r="I9" s="471"/>
    </row>
    <row r="10" spans="1:9" s="93" customFormat="1">
      <c r="A10" s="422"/>
      <c r="B10" s="159" t="str">
        <f t="shared" si="0"/>
        <v>1TOÁN4</v>
      </c>
      <c r="C10" s="274" t="s">
        <v>52</v>
      </c>
      <c r="D10" s="281">
        <v>1</v>
      </c>
      <c r="E10" s="161">
        <v>4</v>
      </c>
      <c r="F10" s="258">
        <v>4</v>
      </c>
      <c r="G10" s="202" t="s">
        <v>478</v>
      </c>
      <c r="H10" s="468"/>
      <c r="I10" s="471"/>
    </row>
    <row r="11" spans="1:9" s="93" customFormat="1">
      <c r="A11" s="422"/>
      <c r="B11" s="159" t="str">
        <f t="shared" si="0"/>
        <v>1TOÁN5</v>
      </c>
      <c r="C11" s="274" t="s">
        <v>52</v>
      </c>
      <c r="D11" s="281">
        <v>1</v>
      </c>
      <c r="E11" s="161">
        <v>5</v>
      </c>
      <c r="F11" s="258">
        <v>5</v>
      </c>
      <c r="G11" s="202" t="s">
        <v>485</v>
      </c>
      <c r="H11" s="468"/>
      <c r="I11" s="472"/>
    </row>
    <row r="12" spans="1:9" s="93" customFormat="1">
      <c r="A12" s="422">
        <v>2</v>
      </c>
      <c r="B12" s="159" t="str">
        <f t="shared" si="0"/>
        <v>2TOÁN1</v>
      </c>
      <c r="C12" s="274" t="s">
        <v>52</v>
      </c>
      <c r="D12" s="160">
        <v>2</v>
      </c>
      <c r="E12" s="281">
        <v>1</v>
      </c>
      <c r="F12" s="258">
        <v>6</v>
      </c>
      <c r="G12" s="202" t="s">
        <v>486</v>
      </c>
      <c r="H12" s="468"/>
      <c r="I12" s="470" t="s">
        <v>467</v>
      </c>
    </row>
    <row r="13" spans="1:9" s="93" customFormat="1">
      <c r="A13" s="422"/>
      <c r="B13" s="159" t="str">
        <f t="shared" si="0"/>
        <v>2TOÁN2</v>
      </c>
      <c r="C13" s="274" t="s">
        <v>52</v>
      </c>
      <c r="D13" s="160">
        <v>2</v>
      </c>
      <c r="E13" s="281">
        <v>2</v>
      </c>
      <c r="F13" s="258">
        <v>7</v>
      </c>
      <c r="G13" s="202" t="s">
        <v>487</v>
      </c>
      <c r="H13" s="468"/>
      <c r="I13" s="471"/>
    </row>
    <row r="14" spans="1:9" s="93" customFormat="1">
      <c r="A14" s="422"/>
      <c r="B14" s="159" t="str">
        <f t="shared" si="0"/>
        <v>2TOÁN3</v>
      </c>
      <c r="C14" s="274" t="s">
        <v>52</v>
      </c>
      <c r="D14" s="160">
        <v>2</v>
      </c>
      <c r="E14" s="281">
        <v>3</v>
      </c>
      <c r="F14" s="258">
        <v>8</v>
      </c>
      <c r="G14" s="202" t="s">
        <v>488</v>
      </c>
      <c r="H14" s="468"/>
      <c r="I14" s="471"/>
    </row>
    <row r="15" spans="1:9" s="93" customFormat="1">
      <c r="A15" s="422"/>
      <c r="B15" s="159" t="str">
        <f t="shared" si="0"/>
        <v>2TOÁN4</v>
      </c>
      <c r="C15" s="274" t="s">
        <v>52</v>
      </c>
      <c r="D15" s="160">
        <v>2</v>
      </c>
      <c r="E15" s="281">
        <v>4</v>
      </c>
      <c r="F15" s="258">
        <v>9</v>
      </c>
      <c r="G15" s="202" t="s">
        <v>489</v>
      </c>
      <c r="H15" s="468"/>
      <c r="I15" s="471"/>
    </row>
    <row r="16" spans="1:9" s="93" customFormat="1">
      <c r="A16" s="422"/>
      <c r="B16" s="159" t="str">
        <f t="shared" si="0"/>
        <v>2TOÁN5</v>
      </c>
      <c r="C16" s="274" t="s">
        <v>52</v>
      </c>
      <c r="D16" s="160">
        <v>2</v>
      </c>
      <c r="E16" s="281">
        <v>5</v>
      </c>
      <c r="F16" s="258">
        <v>10</v>
      </c>
      <c r="G16" s="202" t="s">
        <v>490</v>
      </c>
      <c r="H16" s="468"/>
      <c r="I16" s="472"/>
    </row>
    <row r="17" spans="1:9" s="93" customFormat="1">
      <c r="A17" s="422" t="s">
        <v>16</v>
      </c>
      <c r="B17" s="159" t="str">
        <f t="shared" si="0"/>
        <v>3TOÁN1</v>
      </c>
      <c r="C17" s="274" t="s">
        <v>52</v>
      </c>
      <c r="D17" s="281">
        <v>3</v>
      </c>
      <c r="E17" s="161">
        <v>1</v>
      </c>
      <c r="F17" s="258">
        <v>11</v>
      </c>
      <c r="G17" s="202" t="s">
        <v>491</v>
      </c>
      <c r="H17" s="468"/>
      <c r="I17" s="470" t="s">
        <v>467</v>
      </c>
    </row>
    <row r="18" spans="1:9" s="93" customFormat="1">
      <c r="A18" s="422"/>
      <c r="B18" s="159" t="str">
        <f t="shared" si="0"/>
        <v>3TOÁN2</v>
      </c>
      <c r="C18" s="274" t="s">
        <v>52</v>
      </c>
      <c r="D18" s="281">
        <v>3</v>
      </c>
      <c r="E18" s="161">
        <v>2</v>
      </c>
      <c r="F18" s="258">
        <v>12</v>
      </c>
      <c r="G18" s="202" t="s">
        <v>492</v>
      </c>
      <c r="H18" s="468"/>
      <c r="I18" s="471"/>
    </row>
    <row r="19" spans="1:9" s="93" customFormat="1">
      <c r="A19" s="422"/>
      <c r="B19" s="159" t="str">
        <f t="shared" si="0"/>
        <v>3TOÁN3</v>
      </c>
      <c r="C19" s="274" t="s">
        <v>52</v>
      </c>
      <c r="D19" s="281">
        <v>3</v>
      </c>
      <c r="E19" s="161">
        <v>3</v>
      </c>
      <c r="F19" s="258">
        <v>13</v>
      </c>
      <c r="G19" s="202" t="s">
        <v>493</v>
      </c>
      <c r="H19" s="468"/>
      <c r="I19" s="471"/>
    </row>
    <row r="20" spans="1:9" s="93" customFormat="1">
      <c r="A20" s="422"/>
      <c r="B20" s="159" t="str">
        <f t="shared" si="0"/>
        <v>3TOÁN4</v>
      </c>
      <c r="C20" s="274" t="s">
        <v>52</v>
      </c>
      <c r="D20" s="281">
        <v>3</v>
      </c>
      <c r="E20" s="161">
        <v>4</v>
      </c>
      <c r="F20" s="258">
        <v>14</v>
      </c>
      <c r="G20" s="202" t="s">
        <v>494</v>
      </c>
      <c r="H20" s="468"/>
      <c r="I20" s="471"/>
    </row>
    <row r="21" spans="1:9" s="93" customFormat="1">
      <c r="A21" s="422"/>
      <c r="B21" s="159" t="str">
        <f t="shared" si="0"/>
        <v>3TOÁN5</v>
      </c>
      <c r="C21" s="274" t="s">
        <v>52</v>
      </c>
      <c r="D21" s="281">
        <f>D19</f>
        <v>3</v>
      </c>
      <c r="E21" s="161">
        <v>5</v>
      </c>
      <c r="F21" s="258">
        <v>15</v>
      </c>
      <c r="G21" s="202" t="s">
        <v>495</v>
      </c>
      <c r="H21" s="468"/>
      <c r="I21" s="472"/>
    </row>
    <row r="22" spans="1:9" s="93" customFormat="1">
      <c r="A22" s="90"/>
      <c r="B22" s="159" t="str">
        <f t="shared" si="0"/>
        <v>4TOÁN1</v>
      </c>
      <c r="C22" s="274" t="s">
        <v>52</v>
      </c>
      <c r="D22" s="160">
        <f>D19+1</f>
        <v>4</v>
      </c>
      <c r="E22" s="281">
        <v>1</v>
      </c>
      <c r="F22" s="258">
        <v>16</v>
      </c>
      <c r="G22" s="202" t="s">
        <v>496</v>
      </c>
      <c r="H22" s="468"/>
      <c r="I22" s="470" t="s">
        <v>467</v>
      </c>
    </row>
    <row r="23" spans="1:9" s="93" customFormat="1">
      <c r="A23" s="78"/>
      <c r="B23" s="159" t="str">
        <f t="shared" si="0"/>
        <v>4TOÁN2</v>
      </c>
      <c r="C23" s="274" t="s">
        <v>52</v>
      </c>
      <c r="D23" s="160">
        <f>D22</f>
        <v>4</v>
      </c>
      <c r="E23" s="281">
        <v>2</v>
      </c>
      <c r="F23" s="258">
        <v>17</v>
      </c>
      <c r="G23" s="202" t="s">
        <v>497</v>
      </c>
      <c r="H23" s="468"/>
      <c r="I23" s="471"/>
    </row>
    <row r="24" spans="1:9" s="93" customFormat="1">
      <c r="A24" s="78"/>
      <c r="B24" s="159" t="str">
        <f t="shared" si="0"/>
        <v>4TOÁN3</v>
      </c>
      <c r="C24" s="274" t="s">
        <v>52</v>
      </c>
      <c r="D24" s="160">
        <f>D22</f>
        <v>4</v>
      </c>
      <c r="E24" s="281">
        <v>3</v>
      </c>
      <c r="F24" s="258">
        <v>18</v>
      </c>
      <c r="G24" s="202" t="s">
        <v>498</v>
      </c>
      <c r="H24" s="468"/>
      <c r="I24" s="471"/>
    </row>
    <row r="25" spans="1:9" s="93" customFormat="1">
      <c r="A25" s="78"/>
      <c r="B25" s="159" t="str">
        <f t="shared" si="0"/>
        <v>4TOÁN4</v>
      </c>
      <c r="C25" s="274" t="s">
        <v>52</v>
      </c>
      <c r="D25" s="160">
        <v>4</v>
      </c>
      <c r="E25" s="281">
        <v>4</v>
      </c>
      <c r="F25" s="258">
        <v>19</v>
      </c>
      <c r="G25" s="202" t="s">
        <v>499</v>
      </c>
      <c r="H25" s="468"/>
      <c r="I25" s="471"/>
    </row>
    <row r="26" spans="1:9" s="93" customFormat="1">
      <c r="A26" s="78"/>
      <c r="B26" s="159" t="str">
        <f t="shared" si="0"/>
        <v>4TOÁN5</v>
      </c>
      <c r="C26" s="274" t="s">
        <v>52</v>
      </c>
      <c r="D26" s="160">
        <v>4</v>
      </c>
      <c r="E26" s="281">
        <v>5</v>
      </c>
      <c r="F26" s="258">
        <v>20</v>
      </c>
      <c r="G26" s="202" t="s">
        <v>500</v>
      </c>
      <c r="H26" s="468"/>
      <c r="I26" s="472"/>
    </row>
    <row r="27" spans="1:9" s="93" customFormat="1">
      <c r="A27" s="422">
        <v>5</v>
      </c>
      <c r="B27" s="159" t="str">
        <f t="shared" si="0"/>
        <v>5TOÁN1</v>
      </c>
      <c r="C27" s="274" t="s">
        <v>52</v>
      </c>
      <c r="D27" s="281">
        <v>5</v>
      </c>
      <c r="E27" s="161">
        <v>1</v>
      </c>
      <c r="F27" s="258">
        <v>21</v>
      </c>
      <c r="G27" s="202" t="s">
        <v>501</v>
      </c>
      <c r="H27" s="468"/>
      <c r="I27" s="470" t="s">
        <v>467</v>
      </c>
    </row>
    <row r="28" spans="1:9" s="93" customFormat="1">
      <c r="A28" s="422"/>
      <c r="B28" s="159" t="str">
        <f t="shared" si="0"/>
        <v>5TOÁN2</v>
      </c>
      <c r="C28" s="274" t="s">
        <v>52</v>
      </c>
      <c r="D28" s="281">
        <v>5</v>
      </c>
      <c r="E28" s="161">
        <v>2</v>
      </c>
      <c r="F28" s="258">
        <v>22</v>
      </c>
      <c r="G28" s="202" t="s">
        <v>502</v>
      </c>
      <c r="H28" s="468"/>
      <c r="I28" s="471"/>
    </row>
    <row r="29" spans="1:9" s="93" customFormat="1">
      <c r="A29" s="422"/>
      <c r="B29" s="159" t="str">
        <f t="shared" si="0"/>
        <v>5TOÁN3</v>
      </c>
      <c r="C29" s="274" t="s">
        <v>52</v>
      </c>
      <c r="D29" s="281">
        <v>5</v>
      </c>
      <c r="E29" s="161">
        <v>3</v>
      </c>
      <c r="F29" s="258">
        <v>23</v>
      </c>
      <c r="G29" s="202" t="s">
        <v>503</v>
      </c>
      <c r="H29" s="468"/>
      <c r="I29" s="471"/>
    </row>
    <row r="30" spans="1:9" s="93" customFormat="1">
      <c r="A30" s="422"/>
      <c r="B30" s="159" t="str">
        <f t="shared" si="0"/>
        <v>5TOÁN4</v>
      </c>
      <c r="C30" s="274" t="s">
        <v>52</v>
      </c>
      <c r="D30" s="281">
        <v>5</v>
      </c>
      <c r="E30" s="161">
        <v>4</v>
      </c>
      <c r="F30" s="258">
        <v>24</v>
      </c>
      <c r="G30" s="202" t="s">
        <v>504</v>
      </c>
      <c r="H30" s="468"/>
      <c r="I30" s="471"/>
    </row>
    <row r="31" spans="1:9" s="93" customFormat="1">
      <c r="A31" s="422"/>
      <c r="B31" s="159" t="str">
        <f t="shared" si="0"/>
        <v>5TOÁN5</v>
      </c>
      <c r="C31" s="274" t="s">
        <v>52</v>
      </c>
      <c r="D31" s="281">
        <v>5</v>
      </c>
      <c r="E31" s="161">
        <v>5</v>
      </c>
      <c r="F31" s="258">
        <v>25</v>
      </c>
      <c r="G31" s="202" t="s">
        <v>505</v>
      </c>
      <c r="H31" s="468"/>
      <c r="I31" s="472"/>
    </row>
    <row r="32" spans="1:9" s="93" customFormat="1">
      <c r="A32" s="422" t="s">
        <v>0</v>
      </c>
      <c r="B32" s="159" t="str">
        <f t="shared" si="0"/>
        <v>6TOÁN1</v>
      </c>
      <c r="C32" s="274" t="s">
        <v>52</v>
      </c>
      <c r="D32" s="160">
        <v>6</v>
      </c>
      <c r="E32" s="281">
        <v>1</v>
      </c>
      <c r="F32" s="258">
        <v>26</v>
      </c>
      <c r="G32" s="202" t="s">
        <v>506</v>
      </c>
      <c r="H32" s="468"/>
      <c r="I32" s="470" t="s">
        <v>467</v>
      </c>
    </row>
    <row r="33" spans="1:9" s="93" customFormat="1">
      <c r="A33" s="422"/>
      <c r="B33" s="159" t="str">
        <f t="shared" si="0"/>
        <v>6TOÁN2</v>
      </c>
      <c r="C33" s="274" t="s">
        <v>52</v>
      </c>
      <c r="D33" s="160">
        <v>6</v>
      </c>
      <c r="E33" s="281">
        <v>2</v>
      </c>
      <c r="F33" s="258">
        <v>27</v>
      </c>
      <c r="G33" s="202" t="s">
        <v>507</v>
      </c>
      <c r="H33" s="468"/>
      <c r="I33" s="471"/>
    </row>
    <row r="34" spans="1:9" s="93" customFormat="1">
      <c r="A34" s="422"/>
      <c r="B34" s="159" t="str">
        <f t="shared" si="0"/>
        <v>6TOÁN3</v>
      </c>
      <c r="C34" s="274" t="s">
        <v>52</v>
      </c>
      <c r="D34" s="160">
        <v>6</v>
      </c>
      <c r="E34" s="281">
        <v>3</v>
      </c>
      <c r="F34" s="258">
        <v>28</v>
      </c>
      <c r="G34" s="202" t="s">
        <v>508</v>
      </c>
      <c r="H34" s="468"/>
      <c r="I34" s="471"/>
    </row>
    <row r="35" spans="1:9" s="93" customFormat="1">
      <c r="A35" s="422"/>
      <c r="B35" s="159" t="str">
        <f t="shared" si="0"/>
        <v>6TOÁN4</v>
      </c>
      <c r="C35" s="274" t="s">
        <v>52</v>
      </c>
      <c r="D35" s="160">
        <v>6</v>
      </c>
      <c r="E35" s="281">
        <v>4</v>
      </c>
      <c r="F35" s="258">
        <v>29</v>
      </c>
      <c r="G35" s="202" t="s">
        <v>509</v>
      </c>
      <c r="H35" s="468"/>
      <c r="I35" s="471"/>
    </row>
    <row r="36" spans="1:9" s="93" customFormat="1">
      <c r="A36" s="422"/>
      <c r="B36" s="159" t="str">
        <f t="shared" si="0"/>
        <v>6TOÁN5</v>
      </c>
      <c r="C36" s="274" t="s">
        <v>52</v>
      </c>
      <c r="D36" s="160">
        <v>6</v>
      </c>
      <c r="E36" s="281">
        <v>5</v>
      </c>
      <c r="F36" s="258">
        <v>30</v>
      </c>
      <c r="G36" s="202" t="s">
        <v>510</v>
      </c>
      <c r="H36" s="469"/>
      <c r="I36" s="472"/>
    </row>
    <row r="37" spans="1:9" s="93" customFormat="1">
      <c r="A37" s="422">
        <v>7</v>
      </c>
      <c r="B37" s="159" t="str">
        <f t="shared" si="0"/>
        <v>7TOÁN1</v>
      </c>
      <c r="C37" s="274" t="s">
        <v>52</v>
      </c>
      <c r="D37" s="281">
        <f>D34+1</f>
        <v>7</v>
      </c>
      <c r="E37" s="161">
        <v>1</v>
      </c>
      <c r="F37" s="258">
        <v>31</v>
      </c>
      <c r="G37" s="202" t="s">
        <v>511</v>
      </c>
      <c r="H37" s="467" t="s">
        <v>656</v>
      </c>
      <c r="I37" s="470" t="s">
        <v>467</v>
      </c>
    </row>
    <row r="38" spans="1:9" s="93" customFormat="1">
      <c r="A38" s="422"/>
      <c r="B38" s="159" t="str">
        <f t="shared" si="0"/>
        <v>7TOÁN2</v>
      </c>
      <c r="C38" s="274" t="s">
        <v>52</v>
      </c>
      <c r="D38" s="281">
        <f>D37</f>
        <v>7</v>
      </c>
      <c r="E38" s="161">
        <v>2</v>
      </c>
      <c r="F38" s="258">
        <v>32</v>
      </c>
      <c r="G38" s="202" t="s">
        <v>512</v>
      </c>
      <c r="H38" s="468"/>
      <c r="I38" s="471"/>
    </row>
    <row r="39" spans="1:9" s="93" customFormat="1">
      <c r="A39" s="422"/>
      <c r="B39" s="159" t="str">
        <f t="shared" si="0"/>
        <v>7TOÁN3</v>
      </c>
      <c r="C39" s="274" t="s">
        <v>52</v>
      </c>
      <c r="D39" s="281">
        <f>D37</f>
        <v>7</v>
      </c>
      <c r="E39" s="161">
        <v>3</v>
      </c>
      <c r="F39" s="258">
        <v>33</v>
      </c>
      <c r="G39" s="202" t="s">
        <v>513</v>
      </c>
      <c r="H39" s="468"/>
      <c r="I39" s="471"/>
    </row>
    <row r="40" spans="1:9" s="93" customFormat="1">
      <c r="A40" s="422"/>
      <c r="B40" s="159" t="str">
        <f t="shared" si="0"/>
        <v>7TOÁN4</v>
      </c>
      <c r="C40" s="274" t="s">
        <v>52</v>
      </c>
      <c r="D40" s="281">
        <v>7</v>
      </c>
      <c r="E40" s="161">
        <v>4</v>
      </c>
      <c r="F40" s="258">
        <v>34</v>
      </c>
      <c r="G40" s="202" t="s">
        <v>514</v>
      </c>
      <c r="H40" s="468"/>
      <c r="I40" s="471"/>
    </row>
    <row r="41" spans="1:9" s="93" customFormat="1">
      <c r="A41" s="422"/>
      <c r="B41" s="159" t="str">
        <f t="shared" si="0"/>
        <v>7TOÁN5</v>
      </c>
      <c r="C41" s="274" t="s">
        <v>52</v>
      </c>
      <c r="D41" s="281">
        <v>7</v>
      </c>
      <c r="E41" s="161">
        <v>5</v>
      </c>
      <c r="F41" s="258">
        <v>35</v>
      </c>
      <c r="G41" s="202" t="s">
        <v>515</v>
      </c>
      <c r="H41" s="468"/>
      <c r="I41" s="472"/>
    </row>
    <row r="42" spans="1:9" s="93" customFormat="1">
      <c r="A42" s="422">
        <v>8</v>
      </c>
      <c r="B42" s="159" t="str">
        <f t="shared" si="0"/>
        <v>8TOÁN1</v>
      </c>
      <c r="C42" s="274" t="s">
        <v>52</v>
      </c>
      <c r="D42" s="160">
        <v>8</v>
      </c>
      <c r="E42" s="281">
        <v>1</v>
      </c>
      <c r="F42" s="258">
        <v>36</v>
      </c>
      <c r="G42" s="202" t="s">
        <v>516</v>
      </c>
      <c r="H42" s="468"/>
      <c r="I42" s="470" t="s">
        <v>467</v>
      </c>
    </row>
    <row r="43" spans="1:9" s="93" customFormat="1">
      <c r="A43" s="422"/>
      <c r="B43" s="159" t="str">
        <f t="shared" si="0"/>
        <v>8TOÁN2</v>
      </c>
      <c r="C43" s="274" t="s">
        <v>52</v>
      </c>
      <c r="D43" s="160">
        <f>D40+1</f>
        <v>8</v>
      </c>
      <c r="E43" s="281">
        <v>2</v>
      </c>
      <c r="F43" s="258">
        <v>37</v>
      </c>
      <c r="G43" s="202" t="s">
        <v>517</v>
      </c>
      <c r="H43" s="468"/>
      <c r="I43" s="471"/>
    </row>
    <row r="44" spans="1:9" s="93" customFormat="1">
      <c r="A44" s="422"/>
      <c r="B44" s="159" t="str">
        <f t="shared" si="0"/>
        <v>8TOÁN3</v>
      </c>
      <c r="C44" s="274" t="s">
        <v>52</v>
      </c>
      <c r="D44" s="160">
        <f>D43</f>
        <v>8</v>
      </c>
      <c r="E44" s="281">
        <v>3</v>
      </c>
      <c r="F44" s="258">
        <v>38</v>
      </c>
      <c r="G44" s="202" t="s">
        <v>518</v>
      </c>
      <c r="H44" s="468"/>
      <c r="I44" s="471"/>
    </row>
    <row r="45" spans="1:9" s="93" customFormat="1">
      <c r="A45" s="422"/>
      <c r="B45" s="159" t="str">
        <f t="shared" si="0"/>
        <v>8TOÁN4</v>
      </c>
      <c r="C45" s="274" t="s">
        <v>52</v>
      </c>
      <c r="D45" s="160">
        <f>D43</f>
        <v>8</v>
      </c>
      <c r="E45" s="281">
        <v>4</v>
      </c>
      <c r="F45" s="258">
        <v>39</v>
      </c>
      <c r="G45" s="202" t="s">
        <v>519</v>
      </c>
      <c r="H45" s="468"/>
      <c r="I45" s="471"/>
    </row>
    <row r="46" spans="1:9" s="93" customFormat="1">
      <c r="A46" s="422"/>
      <c r="B46" s="159" t="str">
        <f t="shared" si="0"/>
        <v>8TOÁN5</v>
      </c>
      <c r="C46" s="274" t="s">
        <v>52</v>
      </c>
      <c r="D46" s="160">
        <v>8</v>
      </c>
      <c r="E46" s="281">
        <v>5</v>
      </c>
      <c r="F46" s="258">
        <v>40</v>
      </c>
      <c r="G46" s="202" t="s">
        <v>520</v>
      </c>
      <c r="H46" s="468"/>
      <c r="I46" s="472"/>
    </row>
    <row r="47" spans="1:9" s="93" customFormat="1">
      <c r="A47" s="422" t="s">
        <v>3</v>
      </c>
      <c r="B47" s="159" t="str">
        <f t="shared" si="0"/>
        <v>9TOÁN1</v>
      </c>
      <c r="C47" s="274" t="s">
        <v>52</v>
      </c>
      <c r="D47" s="281">
        <v>9</v>
      </c>
      <c r="E47" s="161">
        <v>1</v>
      </c>
      <c r="F47" s="258">
        <v>41</v>
      </c>
      <c r="G47" s="202" t="s">
        <v>521</v>
      </c>
      <c r="H47" s="468"/>
      <c r="I47" s="470" t="s">
        <v>467</v>
      </c>
    </row>
    <row r="48" spans="1:9" s="93" customFormat="1">
      <c r="A48" s="422"/>
      <c r="B48" s="159" t="str">
        <f t="shared" si="0"/>
        <v>9TOÁN2</v>
      </c>
      <c r="C48" s="274" t="s">
        <v>52</v>
      </c>
      <c r="D48" s="281">
        <v>9</v>
      </c>
      <c r="E48" s="161">
        <v>2</v>
      </c>
      <c r="F48" s="258">
        <v>42</v>
      </c>
      <c r="G48" s="202" t="s">
        <v>522</v>
      </c>
      <c r="H48" s="468"/>
      <c r="I48" s="471"/>
    </row>
    <row r="49" spans="1:9" s="93" customFormat="1">
      <c r="A49" s="422"/>
      <c r="B49" s="159" t="str">
        <f t="shared" si="0"/>
        <v>9TOÁN3</v>
      </c>
      <c r="C49" s="274" t="s">
        <v>52</v>
      </c>
      <c r="D49" s="281">
        <v>9</v>
      </c>
      <c r="E49" s="161">
        <v>3</v>
      </c>
      <c r="F49" s="258">
        <v>43</v>
      </c>
      <c r="G49" s="202" t="s">
        <v>523</v>
      </c>
      <c r="H49" s="468"/>
      <c r="I49" s="471"/>
    </row>
    <row r="50" spans="1:9" s="93" customFormat="1">
      <c r="A50" s="422"/>
      <c r="B50" s="159" t="str">
        <f t="shared" si="0"/>
        <v>9TOÁN4</v>
      </c>
      <c r="C50" s="274" t="s">
        <v>52</v>
      </c>
      <c r="D50" s="281">
        <v>9</v>
      </c>
      <c r="E50" s="161">
        <v>4</v>
      </c>
      <c r="F50" s="258">
        <v>44</v>
      </c>
      <c r="G50" s="202" t="s">
        <v>524</v>
      </c>
      <c r="H50" s="468"/>
      <c r="I50" s="471"/>
    </row>
    <row r="51" spans="1:9" s="93" customFormat="1">
      <c r="A51" s="422"/>
      <c r="B51" s="159" t="str">
        <f t="shared" si="0"/>
        <v>9TOÁN5</v>
      </c>
      <c r="C51" s="274" t="s">
        <v>52</v>
      </c>
      <c r="D51" s="281">
        <f>D49</f>
        <v>9</v>
      </c>
      <c r="E51" s="161">
        <v>5</v>
      </c>
      <c r="F51" s="258">
        <v>45</v>
      </c>
      <c r="G51" s="202" t="s">
        <v>525</v>
      </c>
      <c r="H51" s="468"/>
      <c r="I51" s="472"/>
    </row>
    <row r="52" spans="1:9" s="93" customFormat="1">
      <c r="A52" s="423">
        <v>10</v>
      </c>
      <c r="B52" s="159" t="str">
        <f t="shared" si="0"/>
        <v>10TOÁN1</v>
      </c>
      <c r="C52" s="274" t="s">
        <v>52</v>
      </c>
      <c r="D52" s="160">
        <f>D49+1</f>
        <v>10</v>
      </c>
      <c r="E52" s="281">
        <v>1</v>
      </c>
      <c r="F52" s="258">
        <v>46</v>
      </c>
      <c r="G52" s="202" t="s">
        <v>526</v>
      </c>
      <c r="H52" s="468"/>
      <c r="I52" s="470" t="s">
        <v>467</v>
      </c>
    </row>
    <row r="53" spans="1:9" s="93" customFormat="1">
      <c r="A53" s="424"/>
      <c r="B53" s="159" t="str">
        <f t="shared" si="0"/>
        <v>10TOÁN2</v>
      </c>
      <c r="C53" s="274" t="s">
        <v>52</v>
      </c>
      <c r="D53" s="160">
        <f>D52</f>
        <v>10</v>
      </c>
      <c r="E53" s="281">
        <v>2</v>
      </c>
      <c r="F53" s="258">
        <v>47</v>
      </c>
      <c r="G53" s="202" t="s">
        <v>527</v>
      </c>
      <c r="H53" s="468"/>
      <c r="I53" s="471"/>
    </row>
    <row r="54" spans="1:9" s="93" customFormat="1">
      <c r="A54" s="424"/>
      <c r="B54" s="159" t="str">
        <f t="shared" si="0"/>
        <v>10TOÁN3</v>
      </c>
      <c r="C54" s="274" t="s">
        <v>52</v>
      </c>
      <c r="D54" s="160">
        <f>D52</f>
        <v>10</v>
      </c>
      <c r="E54" s="281">
        <v>3</v>
      </c>
      <c r="F54" s="258">
        <v>48</v>
      </c>
      <c r="G54" s="202" t="s">
        <v>528</v>
      </c>
      <c r="H54" s="468"/>
      <c r="I54" s="471"/>
    </row>
    <row r="55" spans="1:9" s="93" customFormat="1">
      <c r="A55" s="424"/>
      <c r="B55" s="159" t="str">
        <f t="shared" si="0"/>
        <v>10TOÁN4</v>
      </c>
      <c r="C55" s="274" t="s">
        <v>52</v>
      </c>
      <c r="D55" s="160">
        <v>10</v>
      </c>
      <c r="E55" s="281">
        <v>4</v>
      </c>
      <c r="F55" s="258">
        <v>49</v>
      </c>
      <c r="G55" s="202" t="s">
        <v>529</v>
      </c>
      <c r="H55" s="468"/>
      <c r="I55" s="471"/>
    </row>
    <row r="56" spans="1:9" s="93" customFormat="1">
      <c r="A56" s="425"/>
      <c r="B56" s="159" t="str">
        <f t="shared" si="0"/>
        <v>10TOÁN5</v>
      </c>
      <c r="C56" s="274" t="s">
        <v>52</v>
      </c>
      <c r="D56" s="160">
        <v>10</v>
      </c>
      <c r="E56" s="281">
        <v>5</v>
      </c>
      <c r="F56" s="258">
        <v>50</v>
      </c>
      <c r="G56" s="202" t="s">
        <v>530</v>
      </c>
      <c r="H56" s="468"/>
      <c r="I56" s="472"/>
    </row>
    <row r="57" spans="1:9" s="93" customFormat="1">
      <c r="A57" s="422" t="s">
        <v>5</v>
      </c>
      <c r="B57" s="159" t="str">
        <f t="shared" si="0"/>
        <v>11TOÁN1</v>
      </c>
      <c r="C57" s="274" t="s">
        <v>52</v>
      </c>
      <c r="D57" s="281">
        <v>11</v>
      </c>
      <c r="E57" s="161">
        <v>1</v>
      </c>
      <c r="F57" s="258">
        <v>51</v>
      </c>
      <c r="G57" s="202" t="s">
        <v>531</v>
      </c>
      <c r="H57" s="468"/>
      <c r="I57" s="470" t="s">
        <v>467</v>
      </c>
    </row>
    <row r="58" spans="1:9" s="93" customFormat="1">
      <c r="A58" s="422"/>
      <c r="B58" s="159" t="str">
        <f t="shared" si="0"/>
        <v>11TOÁN2</v>
      </c>
      <c r="C58" s="274" t="s">
        <v>52</v>
      </c>
      <c r="D58" s="281">
        <f>D55+1</f>
        <v>11</v>
      </c>
      <c r="E58" s="161">
        <v>2</v>
      </c>
      <c r="F58" s="258">
        <v>52</v>
      </c>
      <c r="G58" s="202" t="s">
        <v>532</v>
      </c>
      <c r="H58" s="468"/>
      <c r="I58" s="471"/>
    </row>
    <row r="59" spans="1:9" s="93" customFormat="1">
      <c r="A59" s="422"/>
      <c r="B59" s="159" t="str">
        <f t="shared" si="0"/>
        <v>11TOÁN3</v>
      </c>
      <c r="C59" s="274" t="s">
        <v>52</v>
      </c>
      <c r="D59" s="281">
        <f>D58</f>
        <v>11</v>
      </c>
      <c r="E59" s="161">
        <v>3</v>
      </c>
      <c r="F59" s="258">
        <v>53</v>
      </c>
      <c r="G59" s="202" t="s">
        <v>533</v>
      </c>
      <c r="H59" s="468"/>
      <c r="I59" s="471"/>
    </row>
    <row r="60" spans="1:9" s="93" customFormat="1">
      <c r="A60" s="422"/>
      <c r="B60" s="159" t="str">
        <f t="shared" si="0"/>
        <v>11TOÁN4</v>
      </c>
      <c r="C60" s="274" t="s">
        <v>52</v>
      </c>
      <c r="D60" s="281">
        <f>D58</f>
        <v>11</v>
      </c>
      <c r="E60" s="161">
        <v>4</v>
      </c>
      <c r="F60" s="258">
        <v>54</v>
      </c>
      <c r="G60" s="202" t="s">
        <v>534</v>
      </c>
      <c r="H60" s="468"/>
      <c r="I60" s="471"/>
    </row>
    <row r="61" spans="1:9" s="93" customFormat="1">
      <c r="A61" s="422"/>
      <c r="B61" s="159" t="str">
        <f t="shared" si="0"/>
        <v>11TOÁN5</v>
      </c>
      <c r="C61" s="274" t="s">
        <v>52</v>
      </c>
      <c r="D61" s="281">
        <v>11</v>
      </c>
      <c r="E61" s="161">
        <v>5</v>
      </c>
      <c r="F61" s="258">
        <v>55</v>
      </c>
      <c r="G61" s="202" t="s">
        <v>535</v>
      </c>
      <c r="H61" s="468"/>
      <c r="I61" s="472"/>
    </row>
    <row r="62" spans="1:9" s="93" customFormat="1">
      <c r="A62" s="423" t="s">
        <v>6</v>
      </c>
      <c r="B62" s="159" t="str">
        <f t="shared" si="0"/>
        <v>12TOÁN1</v>
      </c>
      <c r="C62" s="274" t="s">
        <v>52</v>
      </c>
      <c r="D62" s="160">
        <v>12</v>
      </c>
      <c r="E62" s="281">
        <v>1</v>
      </c>
      <c r="F62" s="258">
        <v>56</v>
      </c>
      <c r="G62" s="202" t="s">
        <v>536</v>
      </c>
      <c r="H62" s="468"/>
      <c r="I62" s="470" t="s">
        <v>467</v>
      </c>
    </row>
    <row r="63" spans="1:9" s="93" customFormat="1">
      <c r="A63" s="424"/>
      <c r="B63" s="159" t="str">
        <f t="shared" si="0"/>
        <v>12TOÁN2</v>
      </c>
      <c r="C63" s="274" t="s">
        <v>52</v>
      </c>
      <c r="D63" s="160">
        <v>12</v>
      </c>
      <c r="E63" s="281">
        <v>2</v>
      </c>
      <c r="F63" s="258">
        <v>57</v>
      </c>
      <c r="G63" s="202" t="s">
        <v>537</v>
      </c>
      <c r="H63" s="468"/>
      <c r="I63" s="471"/>
    </row>
    <row r="64" spans="1:9" s="93" customFormat="1">
      <c r="A64" s="424"/>
      <c r="B64" s="159" t="str">
        <f t="shared" si="0"/>
        <v>12TOÁN3</v>
      </c>
      <c r="C64" s="274" t="s">
        <v>52</v>
      </c>
      <c r="D64" s="160">
        <f>D61+1</f>
        <v>12</v>
      </c>
      <c r="E64" s="281">
        <v>3</v>
      </c>
      <c r="F64" s="258">
        <v>58</v>
      </c>
      <c r="G64" s="202" t="s">
        <v>538</v>
      </c>
      <c r="H64" s="468"/>
      <c r="I64" s="471"/>
    </row>
    <row r="65" spans="1:9" s="93" customFormat="1">
      <c r="A65" s="424"/>
      <c r="B65" s="159" t="str">
        <f t="shared" si="0"/>
        <v>12TOÁN4</v>
      </c>
      <c r="C65" s="274" t="s">
        <v>52</v>
      </c>
      <c r="D65" s="160">
        <f>D64</f>
        <v>12</v>
      </c>
      <c r="E65" s="281">
        <v>4</v>
      </c>
      <c r="F65" s="258">
        <v>59</v>
      </c>
      <c r="G65" s="202" t="s">
        <v>539</v>
      </c>
      <c r="H65" s="468"/>
      <c r="I65" s="471"/>
    </row>
    <row r="66" spans="1:9" s="93" customFormat="1">
      <c r="A66" s="425"/>
      <c r="B66" s="159" t="str">
        <f t="shared" si="0"/>
        <v>12TOÁN5</v>
      </c>
      <c r="C66" s="274" t="s">
        <v>52</v>
      </c>
      <c r="D66" s="160">
        <f>D64</f>
        <v>12</v>
      </c>
      <c r="E66" s="281">
        <v>5</v>
      </c>
      <c r="F66" s="258">
        <v>60</v>
      </c>
      <c r="G66" s="202" t="s">
        <v>540</v>
      </c>
      <c r="H66" s="468"/>
      <c r="I66" s="472"/>
    </row>
    <row r="67" spans="1:9" s="93" customFormat="1">
      <c r="A67" s="423" t="s">
        <v>7</v>
      </c>
      <c r="B67" s="159" t="str">
        <f t="shared" si="0"/>
        <v>13TOÁN1</v>
      </c>
      <c r="C67" s="274" t="s">
        <v>52</v>
      </c>
      <c r="D67" s="281">
        <f>D64+1</f>
        <v>13</v>
      </c>
      <c r="E67" s="161">
        <v>1</v>
      </c>
      <c r="F67" s="258">
        <v>61</v>
      </c>
      <c r="G67" s="202" t="s">
        <v>541</v>
      </c>
      <c r="H67" s="468"/>
      <c r="I67" s="470" t="s">
        <v>467</v>
      </c>
    </row>
    <row r="68" spans="1:9" s="93" customFormat="1">
      <c r="A68" s="424"/>
      <c r="B68" s="159" t="str">
        <f t="shared" si="0"/>
        <v>13TOÁN2</v>
      </c>
      <c r="C68" s="274" t="s">
        <v>52</v>
      </c>
      <c r="D68" s="281">
        <f>D67</f>
        <v>13</v>
      </c>
      <c r="E68" s="161">
        <v>2</v>
      </c>
      <c r="F68" s="258">
        <v>62</v>
      </c>
      <c r="G68" s="202" t="s">
        <v>542</v>
      </c>
      <c r="H68" s="468"/>
      <c r="I68" s="471"/>
    </row>
    <row r="69" spans="1:9" s="93" customFormat="1">
      <c r="A69" s="424"/>
      <c r="B69" s="159" t="str">
        <f t="shared" si="0"/>
        <v>13TOÁN3</v>
      </c>
      <c r="C69" s="274" t="s">
        <v>52</v>
      </c>
      <c r="D69" s="281">
        <f>D67</f>
        <v>13</v>
      </c>
      <c r="E69" s="161">
        <v>3</v>
      </c>
      <c r="F69" s="258">
        <v>63</v>
      </c>
      <c r="G69" s="202" t="s">
        <v>543</v>
      </c>
      <c r="H69" s="468"/>
      <c r="I69" s="471"/>
    </row>
    <row r="70" spans="1:9" s="93" customFormat="1">
      <c r="A70" s="424"/>
      <c r="B70" s="159" t="str">
        <f t="shared" si="0"/>
        <v>13TOÁN4</v>
      </c>
      <c r="C70" s="274" t="s">
        <v>52</v>
      </c>
      <c r="D70" s="281">
        <v>13</v>
      </c>
      <c r="E70" s="161">
        <v>4</v>
      </c>
      <c r="F70" s="258">
        <v>64</v>
      </c>
      <c r="G70" s="202" t="s">
        <v>544</v>
      </c>
      <c r="H70" s="468"/>
      <c r="I70" s="471"/>
    </row>
    <row r="71" spans="1:9" s="93" customFormat="1">
      <c r="A71" s="425"/>
      <c r="B71" s="159" t="str">
        <f t="shared" si="0"/>
        <v>13TOÁN5</v>
      </c>
      <c r="C71" s="274" t="s">
        <v>52</v>
      </c>
      <c r="D71" s="281">
        <v>13</v>
      </c>
      <c r="E71" s="161">
        <v>5</v>
      </c>
      <c r="F71" s="258">
        <v>65</v>
      </c>
      <c r="G71" s="202" t="s">
        <v>545</v>
      </c>
      <c r="H71" s="468"/>
      <c r="I71" s="472"/>
    </row>
    <row r="72" spans="1:9" s="93" customFormat="1">
      <c r="A72" s="423" t="s">
        <v>8</v>
      </c>
      <c r="B72" s="159" t="str">
        <f t="shared" ref="B72:B135" si="1">D72&amp;C72&amp;E72</f>
        <v>14TOÁN1</v>
      </c>
      <c r="C72" s="274" t="s">
        <v>52</v>
      </c>
      <c r="D72" s="160">
        <v>14</v>
      </c>
      <c r="E72" s="281">
        <v>1</v>
      </c>
      <c r="F72" s="258">
        <v>66</v>
      </c>
      <c r="G72" s="202" t="s">
        <v>546</v>
      </c>
      <c r="H72" s="468"/>
      <c r="I72" s="470" t="s">
        <v>467</v>
      </c>
    </row>
    <row r="73" spans="1:9" s="93" customFormat="1">
      <c r="A73" s="424"/>
      <c r="B73" s="159" t="str">
        <f t="shared" si="1"/>
        <v>14TOÁN2</v>
      </c>
      <c r="C73" s="274" t="s">
        <v>52</v>
      </c>
      <c r="D73" s="160">
        <f>D70+1</f>
        <v>14</v>
      </c>
      <c r="E73" s="281">
        <v>2</v>
      </c>
      <c r="F73" s="258">
        <v>67</v>
      </c>
      <c r="G73" s="202" t="s">
        <v>547</v>
      </c>
      <c r="H73" s="469"/>
      <c r="I73" s="471"/>
    </row>
    <row r="74" spans="1:9" s="93" customFormat="1">
      <c r="A74" s="424"/>
      <c r="B74" s="159" t="str">
        <f t="shared" si="1"/>
        <v>14TOÁN3</v>
      </c>
      <c r="C74" s="274" t="s">
        <v>52</v>
      </c>
      <c r="D74" s="160">
        <f>D73</f>
        <v>14</v>
      </c>
      <c r="E74" s="281">
        <v>3</v>
      </c>
      <c r="F74" s="258">
        <v>68</v>
      </c>
      <c r="G74" s="202" t="s">
        <v>548</v>
      </c>
      <c r="H74" s="467" t="s">
        <v>657</v>
      </c>
      <c r="I74" s="471"/>
    </row>
    <row r="75" spans="1:9" s="93" customFormat="1">
      <c r="A75" s="424"/>
      <c r="B75" s="159" t="str">
        <f t="shared" si="1"/>
        <v>14TOÁN4</v>
      </c>
      <c r="C75" s="274" t="s">
        <v>52</v>
      </c>
      <c r="D75" s="160">
        <f>D73</f>
        <v>14</v>
      </c>
      <c r="E75" s="281">
        <v>4</v>
      </c>
      <c r="F75" s="258">
        <v>69</v>
      </c>
      <c r="G75" s="202" t="s">
        <v>549</v>
      </c>
      <c r="H75" s="468"/>
      <c r="I75" s="471"/>
    </row>
    <row r="76" spans="1:9" s="93" customFormat="1">
      <c r="A76" s="425"/>
      <c r="B76" s="159" t="str">
        <f t="shared" si="1"/>
        <v>14TOÁN5</v>
      </c>
      <c r="C76" s="274" t="s">
        <v>52</v>
      </c>
      <c r="D76" s="160">
        <v>14</v>
      </c>
      <c r="E76" s="281">
        <v>5</v>
      </c>
      <c r="F76" s="258">
        <v>70</v>
      </c>
      <c r="G76" s="202" t="s">
        <v>550</v>
      </c>
      <c r="H76" s="468"/>
      <c r="I76" s="472"/>
    </row>
    <row r="77" spans="1:9" s="93" customFormat="1">
      <c r="A77" s="423">
        <v>15</v>
      </c>
      <c r="B77" s="159" t="str">
        <f t="shared" si="1"/>
        <v>15TOÁN1</v>
      </c>
      <c r="C77" s="274" t="s">
        <v>52</v>
      </c>
      <c r="D77" s="281">
        <v>15</v>
      </c>
      <c r="E77" s="161">
        <v>1</v>
      </c>
      <c r="F77" s="258">
        <v>71</v>
      </c>
      <c r="G77" s="202" t="s">
        <v>551</v>
      </c>
      <c r="H77" s="468"/>
      <c r="I77" s="470" t="s">
        <v>467</v>
      </c>
    </row>
    <row r="78" spans="1:9" s="93" customFormat="1">
      <c r="A78" s="424"/>
      <c r="B78" s="159" t="str">
        <f t="shared" si="1"/>
        <v>15TOÁN2</v>
      </c>
      <c r="C78" s="274" t="s">
        <v>52</v>
      </c>
      <c r="D78" s="281">
        <v>15</v>
      </c>
      <c r="E78" s="161">
        <v>2</v>
      </c>
      <c r="F78" s="258">
        <v>72</v>
      </c>
      <c r="G78" s="202" t="s">
        <v>552</v>
      </c>
      <c r="H78" s="468"/>
      <c r="I78" s="471"/>
    </row>
    <row r="79" spans="1:9" s="93" customFormat="1">
      <c r="A79" s="424"/>
      <c r="B79" s="159" t="str">
        <f t="shared" si="1"/>
        <v>15TOÁN3</v>
      </c>
      <c r="C79" s="274" t="s">
        <v>52</v>
      </c>
      <c r="D79" s="281">
        <f>D76+1</f>
        <v>15</v>
      </c>
      <c r="E79" s="161">
        <v>3</v>
      </c>
      <c r="F79" s="258">
        <v>73</v>
      </c>
      <c r="G79" s="202" t="s">
        <v>553</v>
      </c>
      <c r="H79" s="468"/>
      <c r="I79" s="471"/>
    </row>
    <row r="80" spans="1:9" s="93" customFormat="1">
      <c r="A80" s="424"/>
      <c r="B80" s="159" t="str">
        <f t="shared" si="1"/>
        <v>15TOÁN4</v>
      </c>
      <c r="C80" s="274" t="s">
        <v>52</v>
      </c>
      <c r="D80" s="281">
        <f>D79</f>
        <v>15</v>
      </c>
      <c r="E80" s="161">
        <v>4</v>
      </c>
      <c r="F80" s="258">
        <v>74</v>
      </c>
      <c r="G80" s="202" t="s">
        <v>554</v>
      </c>
      <c r="H80" s="468"/>
      <c r="I80" s="471"/>
    </row>
    <row r="81" spans="1:9" s="93" customFormat="1">
      <c r="A81" s="425"/>
      <c r="B81" s="159" t="str">
        <f t="shared" si="1"/>
        <v>15TOÁN5</v>
      </c>
      <c r="C81" s="274" t="s">
        <v>52</v>
      </c>
      <c r="D81" s="281">
        <f>D79</f>
        <v>15</v>
      </c>
      <c r="E81" s="161">
        <v>5</v>
      </c>
      <c r="F81" s="258">
        <v>75</v>
      </c>
      <c r="G81" s="202" t="s">
        <v>555</v>
      </c>
      <c r="H81" s="468"/>
      <c r="I81" s="472"/>
    </row>
    <row r="82" spans="1:9" s="93" customFormat="1">
      <c r="A82" s="422" t="s">
        <v>10</v>
      </c>
      <c r="B82" s="159" t="str">
        <f t="shared" si="1"/>
        <v>16TOÁN1</v>
      </c>
      <c r="C82" s="274" t="s">
        <v>52</v>
      </c>
      <c r="D82" s="160">
        <f>D79+1</f>
        <v>16</v>
      </c>
      <c r="E82" s="281">
        <v>1</v>
      </c>
      <c r="F82" s="258">
        <v>76</v>
      </c>
      <c r="G82" s="202" t="s">
        <v>556</v>
      </c>
      <c r="H82" s="468"/>
      <c r="I82" s="470" t="s">
        <v>467</v>
      </c>
    </row>
    <row r="83" spans="1:9" s="93" customFormat="1">
      <c r="A83" s="422"/>
      <c r="B83" s="159" t="str">
        <f t="shared" si="1"/>
        <v>16TOÁN2</v>
      </c>
      <c r="C83" s="274" t="s">
        <v>52</v>
      </c>
      <c r="D83" s="160">
        <f>D82</f>
        <v>16</v>
      </c>
      <c r="E83" s="281">
        <v>2</v>
      </c>
      <c r="F83" s="258">
        <v>77</v>
      </c>
      <c r="G83" s="202" t="s">
        <v>557</v>
      </c>
      <c r="H83" s="468"/>
      <c r="I83" s="471"/>
    </row>
    <row r="84" spans="1:9" s="93" customFormat="1">
      <c r="A84" s="422"/>
      <c r="B84" s="159" t="str">
        <f t="shared" si="1"/>
        <v>16TOÁN3</v>
      </c>
      <c r="C84" s="274" t="s">
        <v>52</v>
      </c>
      <c r="D84" s="160">
        <f>D82</f>
        <v>16</v>
      </c>
      <c r="E84" s="281">
        <v>3</v>
      </c>
      <c r="F84" s="258">
        <v>78</v>
      </c>
      <c r="G84" s="202" t="s">
        <v>558</v>
      </c>
      <c r="H84" s="468"/>
      <c r="I84" s="471"/>
    </row>
    <row r="85" spans="1:9" s="93" customFormat="1">
      <c r="A85" s="422"/>
      <c r="B85" s="159" t="str">
        <f t="shared" si="1"/>
        <v>16TOÁN4</v>
      </c>
      <c r="C85" s="274" t="s">
        <v>52</v>
      </c>
      <c r="D85" s="160">
        <v>16</v>
      </c>
      <c r="E85" s="281">
        <v>4</v>
      </c>
      <c r="F85" s="258">
        <v>79</v>
      </c>
      <c r="G85" s="202" t="s">
        <v>559</v>
      </c>
      <c r="H85" s="468"/>
      <c r="I85" s="471"/>
    </row>
    <row r="86" spans="1:9" s="93" customFormat="1">
      <c r="A86" s="422"/>
      <c r="B86" s="159" t="str">
        <f t="shared" si="1"/>
        <v>16TOÁN5</v>
      </c>
      <c r="C86" s="274" t="s">
        <v>52</v>
      </c>
      <c r="D86" s="160">
        <v>16</v>
      </c>
      <c r="E86" s="281">
        <v>5</v>
      </c>
      <c r="F86" s="258">
        <v>80</v>
      </c>
      <c r="G86" s="202" t="s">
        <v>560</v>
      </c>
      <c r="H86" s="468"/>
      <c r="I86" s="472"/>
    </row>
    <row r="87" spans="1:9" s="93" customFormat="1">
      <c r="A87" s="422">
        <v>17</v>
      </c>
      <c r="B87" s="159" t="str">
        <f t="shared" si="1"/>
        <v>17TOÁN1</v>
      </c>
      <c r="C87" s="274" t="s">
        <v>52</v>
      </c>
      <c r="D87" s="281">
        <v>17</v>
      </c>
      <c r="E87" s="161">
        <v>1</v>
      </c>
      <c r="F87" s="258">
        <v>81</v>
      </c>
      <c r="G87" s="202" t="s">
        <v>561</v>
      </c>
      <c r="H87" s="469"/>
      <c r="I87" s="470" t="s">
        <v>467</v>
      </c>
    </row>
    <row r="88" spans="1:9" s="93" customFormat="1">
      <c r="A88" s="422"/>
      <c r="B88" s="159" t="str">
        <f t="shared" si="1"/>
        <v>17TOÁN2</v>
      </c>
      <c r="C88" s="274" t="s">
        <v>52</v>
      </c>
      <c r="D88" s="281">
        <f>D85+1</f>
        <v>17</v>
      </c>
      <c r="E88" s="161">
        <v>2</v>
      </c>
      <c r="F88" s="258">
        <v>82</v>
      </c>
      <c r="G88" s="202" t="s">
        <v>562</v>
      </c>
      <c r="H88" s="467" t="s">
        <v>1448</v>
      </c>
      <c r="I88" s="471"/>
    </row>
    <row r="89" spans="1:9" s="93" customFormat="1">
      <c r="A89" s="422"/>
      <c r="B89" s="159" t="str">
        <f t="shared" si="1"/>
        <v>17TOÁN3</v>
      </c>
      <c r="C89" s="274" t="s">
        <v>52</v>
      </c>
      <c r="D89" s="281">
        <f>D88</f>
        <v>17</v>
      </c>
      <c r="E89" s="161">
        <v>3</v>
      </c>
      <c r="F89" s="258">
        <v>83</v>
      </c>
      <c r="G89" s="202" t="s">
        <v>563</v>
      </c>
      <c r="H89" s="468"/>
      <c r="I89" s="471"/>
    </row>
    <row r="90" spans="1:9" s="93" customFormat="1">
      <c r="A90" s="422"/>
      <c r="B90" s="159" t="str">
        <f t="shared" si="1"/>
        <v>17TOÁN4</v>
      </c>
      <c r="C90" s="274" t="s">
        <v>52</v>
      </c>
      <c r="D90" s="281">
        <f>D88</f>
        <v>17</v>
      </c>
      <c r="E90" s="161">
        <v>4</v>
      </c>
      <c r="F90" s="258">
        <v>84</v>
      </c>
      <c r="G90" s="202" t="s">
        <v>564</v>
      </c>
      <c r="H90" s="468"/>
      <c r="I90" s="471"/>
    </row>
    <row r="91" spans="1:9" s="93" customFormat="1">
      <c r="A91" s="422"/>
      <c r="B91" s="159" t="str">
        <f t="shared" si="1"/>
        <v>17TOÁN5</v>
      </c>
      <c r="C91" s="274" t="s">
        <v>52</v>
      </c>
      <c r="D91" s="281">
        <v>17</v>
      </c>
      <c r="E91" s="161">
        <v>5</v>
      </c>
      <c r="F91" s="258">
        <v>85</v>
      </c>
      <c r="G91" s="202" t="s">
        <v>565</v>
      </c>
      <c r="H91" s="468"/>
      <c r="I91" s="472"/>
    </row>
    <row r="92" spans="1:9" s="93" customFormat="1">
      <c r="A92" s="422">
        <v>18</v>
      </c>
      <c r="B92" s="159" t="str">
        <f t="shared" si="1"/>
        <v>18TOÁN1</v>
      </c>
      <c r="C92" s="274" t="s">
        <v>52</v>
      </c>
      <c r="D92" s="160">
        <v>18</v>
      </c>
      <c r="E92" s="281">
        <v>1</v>
      </c>
      <c r="F92" s="258">
        <v>86</v>
      </c>
      <c r="G92" s="202" t="s">
        <v>566</v>
      </c>
      <c r="H92" s="468"/>
      <c r="I92" s="470" t="s">
        <v>467</v>
      </c>
    </row>
    <row r="93" spans="1:9" s="93" customFormat="1">
      <c r="A93" s="422"/>
      <c r="B93" s="159" t="str">
        <f t="shared" si="1"/>
        <v>18TOÁN2</v>
      </c>
      <c r="C93" s="274" t="s">
        <v>52</v>
      </c>
      <c r="D93" s="160">
        <v>18</v>
      </c>
      <c r="E93" s="281">
        <v>2</v>
      </c>
      <c r="F93" s="258">
        <v>87</v>
      </c>
      <c r="G93" s="202" t="s">
        <v>567</v>
      </c>
      <c r="H93" s="468"/>
      <c r="I93" s="471"/>
    </row>
    <row r="94" spans="1:9" s="93" customFormat="1">
      <c r="A94" s="422"/>
      <c r="B94" s="159" t="str">
        <f t="shared" si="1"/>
        <v>18TOÁN3</v>
      </c>
      <c r="C94" s="274" t="s">
        <v>52</v>
      </c>
      <c r="D94" s="160">
        <f>D91+1</f>
        <v>18</v>
      </c>
      <c r="E94" s="281">
        <v>3</v>
      </c>
      <c r="F94" s="258">
        <v>88</v>
      </c>
      <c r="G94" s="202" t="s">
        <v>568</v>
      </c>
      <c r="H94" s="468"/>
      <c r="I94" s="471"/>
    </row>
    <row r="95" spans="1:9" s="93" customFormat="1">
      <c r="A95" s="422"/>
      <c r="B95" s="159" t="str">
        <f t="shared" si="1"/>
        <v>18TOÁN4</v>
      </c>
      <c r="C95" s="274" t="s">
        <v>52</v>
      </c>
      <c r="D95" s="160">
        <f>D94</f>
        <v>18</v>
      </c>
      <c r="E95" s="281">
        <v>4</v>
      </c>
      <c r="F95" s="258">
        <v>89</v>
      </c>
      <c r="G95" s="202" t="s">
        <v>569</v>
      </c>
      <c r="H95" s="468"/>
      <c r="I95" s="471"/>
    </row>
    <row r="96" spans="1:9" s="93" customFormat="1">
      <c r="A96" s="422"/>
      <c r="B96" s="159" t="str">
        <f t="shared" si="1"/>
        <v>18TOÁN5</v>
      </c>
      <c r="C96" s="274" t="s">
        <v>52</v>
      </c>
      <c r="D96" s="160">
        <f>D94</f>
        <v>18</v>
      </c>
      <c r="E96" s="281">
        <v>5</v>
      </c>
      <c r="F96" s="258">
        <v>90</v>
      </c>
      <c r="G96" s="202" t="s">
        <v>570</v>
      </c>
      <c r="H96" s="469"/>
      <c r="I96" s="472"/>
    </row>
    <row r="97" spans="1:9" s="93" customFormat="1">
      <c r="A97" s="422">
        <v>19</v>
      </c>
      <c r="B97" s="159" t="str">
        <f t="shared" si="1"/>
        <v>19TOÁN1</v>
      </c>
      <c r="C97" s="274" t="s">
        <v>52</v>
      </c>
      <c r="D97" s="281">
        <f>D94+1</f>
        <v>19</v>
      </c>
      <c r="E97" s="161">
        <v>1</v>
      </c>
      <c r="F97" s="258">
        <v>91</v>
      </c>
      <c r="G97" s="202" t="s">
        <v>571</v>
      </c>
      <c r="H97" s="473" t="s">
        <v>1450</v>
      </c>
      <c r="I97" s="470" t="s">
        <v>467</v>
      </c>
    </row>
    <row r="98" spans="1:9" s="93" customFormat="1">
      <c r="A98" s="422"/>
      <c r="B98" s="159" t="str">
        <f t="shared" si="1"/>
        <v>19TOÁN2</v>
      </c>
      <c r="C98" s="274" t="s">
        <v>52</v>
      </c>
      <c r="D98" s="281">
        <f>D97</f>
        <v>19</v>
      </c>
      <c r="E98" s="161">
        <v>2</v>
      </c>
      <c r="F98" s="258">
        <v>92</v>
      </c>
      <c r="G98" s="202" t="s">
        <v>572</v>
      </c>
      <c r="H98" s="474"/>
      <c r="I98" s="471"/>
    </row>
    <row r="99" spans="1:9" s="93" customFormat="1">
      <c r="A99" s="422"/>
      <c r="B99" s="159" t="str">
        <f t="shared" si="1"/>
        <v>19TOÁN3</v>
      </c>
      <c r="C99" s="274" t="s">
        <v>52</v>
      </c>
      <c r="D99" s="281">
        <f>D97</f>
        <v>19</v>
      </c>
      <c r="E99" s="161">
        <v>3</v>
      </c>
      <c r="F99" s="258">
        <v>93</v>
      </c>
      <c r="G99" s="202" t="s">
        <v>573</v>
      </c>
      <c r="H99" s="474"/>
      <c r="I99" s="471"/>
    </row>
    <row r="100" spans="1:9" s="93" customFormat="1">
      <c r="A100" s="422"/>
      <c r="B100" s="159" t="str">
        <f t="shared" si="1"/>
        <v>19TOÁN4</v>
      </c>
      <c r="C100" s="274" t="s">
        <v>52</v>
      </c>
      <c r="D100" s="281">
        <v>19</v>
      </c>
      <c r="E100" s="161">
        <v>4</v>
      </c>
      <c r="F100" s="258">
        <v>94</v>
      </c>
      <c r="G100" s="202" t="s">
        <v>574</v>
      </c>
      <c r="H100" s="474"/>
      <c r="I100" s="471"/>
    </row>
    <row r="101" spans="1:9" s="93" customFormat="1">
      <c r="A101" s="422"/>
      <c r="B101" s="159" t="str">
        <f t="shared" si="1"/>
        <v>19TOÁN5</v>
      </c>
      <c r="C101" s="274" t="s">
        <v>52</v>
      </c>
      <c r="D101" s="281">
        <v>19</v>
      </c>
      <c r="E101" s="161">
        <v>5</v>
      </c>
      <c r="F101" s="258">
        <v>95</v>
      </c>
      <c r="G101" s="202" t="s">
        <v>575</v>
      </c>
      <c r="H101" s="474"/>
      <c r="I101" s="472"/>
    </row>
    <row r="102" spans="1:9" s="93" customFormat="1">
      <c r="A102" s="422" t="s">
        <v>14</v>
      </c>
      <c r="B102" s="159" t="str">
        <f t="shared" si="1"/>
        <v>20TOÁN1</v>
      </c>
      <c r="C102" s="274" t="s">
        <v>52</v>
      </c>
      <c r="D102" s="160">
        <v>20</v>
      </c>
      <c r="E102" s="281">
        <v>1</v>
      </c>
      <c r="F102" s="258">
        <v>96</v>
      </c>
      <c r="G102" s="202" t="s">
        <v>576</v>
      </c>
      <c r="H102" s="474"/>
      <c r="I102" s="470" t="s">
        <v>467</v>
      </c>
    </row>
    <row r="103" spans="1:9" s="93" customFormat="1">
      <c r="A103" s="422"/>
      <c r="B103" s="159" t="str">
        <f t="shared" si="1"/>
        <v>20TOÁN2</v>
      </c>
      <c r="C103" s="274" t="s">
        <v>52</v>
      </c>
      <c r="D103" s="160">
        <v>20</v>
      </c>
      <c r="E103" s="281">
        <v>2</v>
      </c>
      <c r="F103" s="258">
        <v>97</v>
      </c>
      <c r="G103" s="202" t="s">
        <v>577</v>
      </c>
      <c r="H103" s="474"/>
      <c r="I103" s="471"/>
    </row>
    <row r="104" spans="1:9" s="93" customFormat="1">
      <c r="A104" s="422"/>
      <c r="B104" s="159" t="str">
        <f t="shared" si="1"/>
        <v>20TOÁN3</v>
      </c>
      <c r="C104" s="274" t="s">
        <v>52</v>
      </c>
      <c r="D104" s="160">
        <f>D103</f>
        <v>20</v>
      </c>
      <c r="E104" s="281">
        <v>3</v>
      </c>
      <c r="F104" s="258">
        <v>98</v>
      </c>
      <c r="G104" s="202" t="s">
        <v>578</v>
      </c>
      <c r="H104" s="474"/>
      <c r="I104" s="471"/>
    </row>
    <row r="105" spans="1:9" s="93" customFormat="1">
      <c r="A105" s="422"/>
      <c r="B105" s="159" t="str">
        <f t="shared" si="1"/>
        <v>20TOÁN4</v>
      </c>
      <c r="C105" s="274" t="s">
        <v>52</v>
      </c>
      <c r="D105" s="160">
        <f>D103</f>
        <v>20</v>
      </c>
      <c r="E105" s="281">
        <v>4</v>
      </c>
      <c r="F105" s="258">
        <v>99</v>
      </c>
      <c r="G105" s="202" t="s">
        <v>579</v>
      </c>
      <c r="H105" s="474"/>
      <c r="I105" s="471"/>
    </row>
    <row r="106" spans="1:9" s="93" customFormat="1">
      <c r="A106" s="422"/>
      <c r="B106" s="159" t="str">
        <f t="shared" si="1"/>
        <v>20TOÁN5</v>
      </c>
      <c r="C106" s="274" t="s">
        <v>52</v>
      </c>
      <c r="D106" s="160">
        <v>20</v>
      </c>
      <c r="E106" s="281">
        <v>5</v>
      </c>
      <c r="F106" s="258">
        <v>100</v>
      </c>
      <c r="G106" s="202" t="s">
        <v>580</v>
      </c>
      <c r="H106" s="474"/>
      <c r="I106" s="472"/>
    </row>
    <row r="107" spans="1:9" s="93" customFormat="1">
      <c r="A107" s="422">
        <v>21</v>
      </c>
      <c r="B107" s="159" t="str">
        <f t="shared" si="1"/>
        <v>21TOÁN1</v>
      </c>
      <c r="C107" s="274" t="s">
        <v>52</v>
      </c>
      <c r="D107" s="281">
        <v>21</v>
      </c>
      <c r="E107" s="161">
        <v>1</v>
      </c>
      <c r="F107" s="258">
        <v>101</v>
      </c>
      <c r="G107" s="202" t="s">
        <v>581</v>
      </c>
      <c r="H107" s="474"/>
      <c r="I107" s="470" t="s">
        <v>467</v>
      </c>
    </row>
    <row r="108" spans="1:9" s="93" customFormat="1">
      <c r="A108" s="422"/>
      <c r="B108" s="159" t="str">
        <f t="shared" si="1"/>
        <v>21TOÁN2</v>
      </c>
      <c r="C108" s="274" t="s">
        <v>52</v>
      </c>
      <c r="D108" s="281">
        <v>21</v>
      </c>
      <c r="E108" s="161">
        <v>2</v>
      </c>
      <c r="F108" s="258">
        <v>102</v>
      </c>
      <c r="G108" s="202" t="s">
        <v>582</v>
      </c>
      <c r="H108" s="475"/>
      <c r="I108" s="471"/>
    </row>
    <row r="109" spans="1:9" s="93" customFormat="1">
      <c r="A109" s="422"/>
      <c r="B109" s="159" t="str">
        <f t="shared" si="1"/>
        <v>21TOÁN3</v>
      </c>
      <c r="C109" s="274" t="s">
        <v>52</v>
      </c>
      <c r="D109" s="281">
        <f>D106+1</f>
        <v>21</v>
      </c>
      <c r="E109" s="161">
        <v>3</v>
      </c>
      <c r="F109" s="258">
        <v>103</v>
      </c>
      <c r="G109" s="202" t="s">
        <v>583</v>
      </c>
      <c r="H109" s="467" t="s">
        <v>658</v>
      </c>
      <c r="I109" s="471"/>
    </row>
    <row r="110" spans="1:9" s="93" customFormat="1">
      <c r="A110" s="422"/>
      <c r="B110" s="159" t="str">
        <f t="shared" si="1"/>
        <v>21TOÁN4</v>
      </c>
      <c r="C110" s="274" t="s">
        <v>52</v>
      </c>
      <c r="D110" s="281">
        <f>D109</f>
        <v>21</v>
      </c>
      <c r="E110" s="161">
        <v>4</v>
      </c>
      <c r="F110" s="258">
        <v>104</v>
      </c>
      <c r="G110" s="202" t="s">
        <v>584</v>
      </c>
      <c r="H110" s="468"/>
      <c r="I110" s="471"/>
    </row>
    <row r="111" spans="1:9" s="93" customFormat="1">
      <c r="A111" s="422"/>
      <c r="B111" s="159" t="str">
        <f t="shared" si="1"/>
        <v>21TOÁN5</v>
      </c>
      <c r="C111" s="274" t="s">
        <v>52</v>
      </c>
      <c r="D111" s="281">
        <f>D109</f>
        <v>21</v>
      </c>
      <c r="E111" s="161">
        <v>5</v>
      </c>
      <c r="F111" s="258">
        <v>105</v>
      </c>
      <c r="G111" s="202" t="s">
        <v>585</v>
      </c>
      <c r="H111" s="468"/>
      <c r="I111" s="472"/>
    </row>
    <row r="112" spans="1:9" s="93" customFormat="1">
      <c r="A112" s="422">
        <v>22</v>
      </c>
      <c r="B112" s="159" t="str">
        <f t="shared" si="1"/>
        <v>22TOÁN1</v>
      </c>
      <c r="C112" s="274" t="s">
        <v>52</v>
      </c>
      <c r="D112" s="160">
        <v>22</v>
      </c>
      <c r="E112" s="281">
        <v>1</v>
      </c>
      <c r="F112" s="258">
        <v>106</v>
      </c>
      <c r="G112" s="202" t="s">
        <v>586</v>
      </c>
      <c r="H112" s="468"/>
      <c r="I112" s="470" t="s">
        <v>467</v>
      </c>
    </row>
    <row r="113" spans="1:9" s="93" customFormat="1">
      <c r="A113" s="422"/>
      <c r="B113" s="159" t="str">
        <f t="shared" si="1"/>
        <v>22TOÁN2</v>
      </c>
      <c r="C113" s="274" t="s">
        <v>52</v>
      </c>
      <c r="D113" s="160">
        <v>22</v>
      </c>
      <c r="E113" s="281">
        <v>2</v>
      </c>
      <c r="F113" s="258">
        <v>107</v>
      </c>
      <c r="G113" s="202" t="s">
        <v>587</v>
      </c>
      <c r="H113" s="468"/>
      <c r="I113" s="471"/>
    </row>
    <row r="114" spans="1:9" s="93" customFormat="1">
      <c r="A114" s="422"/>
      <c r="B114" s="159" t="str">
        <f t="shared" si="1"/>
        <v>22TOÁN3</v>
      </c>
      <c r="C114" s="274" t="s">
        <v>52</v>
      </c>
      <c r="D114" s="160">
        <v>22</v>
      </c>
      <c r="E114" s="281">
        <v>3</v>
      </c>
      <c r="F114" s="258">
        <v>108</v>
      </c>
      <c r="G114" s="202" t="s">
        <v>588</v>
      </c>
      <c r="H114" s="468"/>
      <c r="I114" s="471"/>
    </row>
    <row r="115" spans="1:9" s="93" customFormat="1">
      <c r="A115" s="422"/>
      <c r="B115" s="159" t="str">
        <f t="shared" si="1"/>
        <v>22TOÁN4</v>
      </c>
      <c r="C115" s="274" t="s">
        <v>52</v>
      </c>
      <c r="D115" s="160">
        <v>22</v>
      </c>
      <c r="E115" s="281">
        <v>4</v>
      </c>
      <c r="F115" s="258">
        <v>109</v>
      </c>
      <c r="G115" s="202" t="s">
        <v>589</v>
      </c>
      <c r="H115" s="468"/>
      <c r="I115" s="471"/>
    </row>
    <row r="116" spans="1:9" s="93" customFormat="1">
      <c r="A116" s="422"/>
      <c r="B116" s="159" t="str">
        <f t="shared" si="1"/>
        <v>22TOÁN5</v>
      </c>
      <c r="C116" s="274" t="s">
        <v>52</v>
      </c>
      <c r="D116" s="160">
        <v>22</v>
      </c>
      <c r="E116" s="281">
        <v>5</v>
      </c>
      <c r="F116" s="258">
        <v>110</v>
      </c>
      <c r="G116" s="202" t="s">
        <v>590</v>
      </c>
      <c r="H116" s="468"/>
      <c r="I116" s="472"/>
    </row>
    <row r="117" spans="1:9" s="93" customFormat="1">
      <c r="A117" s="422" t="s">
        <v>34</v>
      </c>
      <c r="B117" s="159" t="str">
        <f t="shared" si="1"/>
        <v>23TOÁN1</v>
      </c>
      <c r="C117" s="274" t="s">
        <v>52</v>
      </c>
      <c r="D117" s="281">
        <v>23</v>
      </c>
      <c r="E117" s="161">
        <v>1</v>
      </c>
      <c r="F117" s="258">
        <v>111</v>
      </c>
      <c r="G117" s="202" t="s">
        <v>591</v>
      </c>
      <c r="H117" s="468"/>
      <c r="I117" s="470" t="s">
        <v>467</v>
      </c>
    </row>
    <row r="118" spans="1:9" s="93" customFormat="1">
      <c r="A118" s="422"/>
      <c r="B118" s="159" t="str">
        <f t="shared" si="1"/>
        <v>23TOÁN2</v>
      </c>
      <c r="C118" s="274" t="s">
        <v>52</v>
      </c>
      <c r="D118" s="281">
        <v>23</v>
      </c>
      <c r="E118" s="161">
        <v>2</v>
      </c>
      <c r="F118" s="258">
        <v>112</v>
      </c>
      <c r="G118" s="202" t="s">
        <v>592</v>
      </c>
      <c r="H118" s="468"/>
      <c r="I118" s="471"/>
    </row>
    <row r="119" spans="1:9" s="93" customFormat="1">
      <c r="A119" s="422"/>
      <c r="B119" s="159" t="str">
        <f t="shared" si="1"/>
        <v>23TOÁN3</v>
      </c>
      <c r="C119" s="274" t="s">
        <v>52</v>
      </c>
      <c r="D119" s="281">
        <v>23</v>
      </c>
      <c r="E119" s="161">
        <v>3</v>
      </c>
      <c r="F119" s="258">
        <v>113</v>
      </c>
      <c r="G119" s="202" t="s">
        <v>593</v>
      </c>
      <c r="H119" s="468"/>
      <c r="I119" s="471"/>
    </row>
    <row r="120" spans="1:9" s="93" customFormat="1">
      <c r="A120" s="422"/>
      <c r="B120" s="159" t="str">
        <f t="shared" si="1"/>
        <v>23TOÁN4</v>
      </c>
      <c r="C120" s="274" t="s">
        <v>52</v>
      </c>
      <c r="D120" s="281">
        <v>23</v>
      </c>
      <c r="E120" s="161">
        <v>4</v>
      </c>
      <c r="F120" s="258">
        <v>114</v>
      </c>
      <c r="G120" s="202" t="s">
        <v>594</v>
      </c>
      <c r="H120" s="468"/>
      <c r="I120" s="471"/>
    </row>
    <row r="121" spans="1:9" s="93" customFormat="1">
      <c r="A121" s="422"/>
      <c r="B121" s="159" t="str">
        <f t="shared" si="1"/>
        <v>23TOÁN5</v>
      </c>
      <c r="C121" s="274" t="s">
        <v>52</v>
      </c>
      <c r="D121" s="281">
        <v>23</v>
      </c>
      <c r="E121" s="161">
        <v>5</v>
      </c>
      <c r="F121" s="258">
        <v>115</v>
      </c>
      <c r="G121" s="202" t="s">
        <v>595</v>
      </c>
      <c r="H121" s="468"/>
      <c r="I121" s="472"/>
    </row>
    <row r="122" spans="1:9" s="93" customFormat="1">
      <c r="A122" s="422">
        <v>24</v>
      </c>
      <c r="B122" s="159" t="str">
        <f t="shared" si="1"/>
        <v>24TOÁN1</v>
      </c>
      <c r="C122" s="274" t="s">
        <v>52</v>
      </c>
      <c r="D122" s="160">
        <v>24</v>
      </c>
      <c r="E122" s="281">
        <v>1</v>
      </c>
      <c r="F122" s="258">
        <v>116</v>
      </c>
      <c r="G122" s="202" t="s">
        <v>596</v>
      </c>
      <c r="H122" s="468"/>
      <c r="I122" s="470" t="s">
        <v>467</v>
      </c>
    </row>
    <row r="123" spans="1:9" s="93" customFormat="1">
      <c r="A123" s="422"/>
      <c r="B123" s="159" t="str">
        <f t="shared" si="1"/>
        <v>24TOÁN2</v>
      </c>
      <c r="C123" s="274" t="s">
        <v>52</v>
      </c>
      <c r="D123" s="160">
        <v>24</v>
      </c>
      <c r="E123" s="281">
        <v>2</v>
      </c>
      <c r="F123" s="258">
        <v>117</v>
      </c>
      <c r="G123" s="202" t="s">
        <v>597</v>
      </c>
      <c r="H123" s="468"/>
      <c r="I123" s="471"/>
    </row>
    <row r="124" spans="1:9" s="93" customFormat="1">
      <c r="A124" s="422"/>
      <c r="B124" s="159" t="str">
        <f t="shared" si="1"/>
        <v>24TOÁN3</v>
      </c>
      <c r="C124" s="274" t="s">
        <v>52</v>
      </c>
      <c r="D124" s="160">
        <v>24</v>
      </c>
      <c r="E124" s="281">
        <v>3</v>
      </c>
      <c r="F124" s="258">
        <v>118</v>
      </c>
      <c r="G124" s="202" t="s">
        <v>598</v>
      </c>
      <c r="H124" s="468"/>
      <c r="I124" s="471"/>
    </row>
    <row r="125" spans="1:9" s="93" customFormat="1">
      <c r="A125" s="422"/>
      <c r="B125" s="159" t="str">
        <f t="shared" si="1"/>
        <v>24TOÁN4</v>
      </c>
      <c r="C125" s="274" t="s">
        <v>52</v>
      </c>
      <c r="D125" s="160">
        <v>24</v>
      </c>
      <c r="E125" s="281">
        <v>4</v>
      </c>
      <c r="F125" s="258">
        <v>119</v>
      </c>
      <c r="G125" s="202" t="s">
        <v>599</v>
      </c>
      <c r="H125" s="468"/>
      <c r="I125" s="471"/>
    </row>
    <row r="126" spans="1:9" s="93" customFormat="1">
      <c r="A126" s="422"/>
      <c r="B126" s="159" t="str">
        <f t="shared" si="1"/>
        <v>24TOÁN5</v>
      </c>
      <c r="C126" s="274" t="s">
        <v>52</v>
      </c>
      <c r="D126" s="160">
        <v>24</v>
      </c>
      <c r="E126" s="281">
        <v>5</v>
      </c>
      <c r="F126" s="258">
        <v>120</v>
      </c>
      <c r="G126" s="202" t="s">
        <v>600</v>
      </c>
      <c r="H126" s="468"/>
      <c r="I126" s="472"/>
    </row>
    <row r="127" spans="1:9" s="93" customFormat="1">
      <c r="A127" s="422" t="s">
        <v>36</v>
      </c>
      <c r="B127" s="159" t="str">
        <f t="shared" si="1"/>
        <v>25TOÁN1</v>
      </c>
      <c r="C127" s="274" t="s">
        <v>52</v>
      </c>
      <c r="D127" s="281">
        <v>25</v>
      </c>
      <c r="E127" s="161">
        <v>1</v>
      </c>
      <c r="F127" s="258">
        <v>121</v>
      </c>
      <c r="G127" s="202" t="s">
        <v>601</v>
      </c>
      <c r="H127" s="468"/>
      <c r="I127" s="470" t="s">
        <v>467</v>
      </c>
    </row>
    <row r="128" spans="1:9" s="93" customFormat="1">
      <c r="A128" s="422"/>
      <c r="B128" s="159" t="str">
        <f t="shared" si="1"/>
        <v>25TOÁN2</v>
      </c>
      <c r="C128" s="274" t="s">
        <v>52</v>
      </c>
      <c r="D128" s="281">
        <v>25</v>
      </c>
      <c r="E128" s="161">
        <v>2</v>
      </c>
      <c r="F128" s="258">
        <v>122</v>
      </c>
      <c r="G128" s="202" t="s">
        <v>602</v>
      </c>
      <c r="H128" s="469"/>
      <c r="I128" s="471"/>
    </row>
    <row r="129" spans="1:9" s="93" customFormat="1">
      <c r="A129" s="422"/>
      <c r="B129" s="159" t="str">
        <f t="shared" si="1"/>
        <v>25TOÁN3</v>
      </c>
      <c r="C129" s="274" t="s">
        <v>52</v>
      </c>
      <c r="D129" s="281">
        <v>25</v>
      </c>
      <c r="E129" s="161">
        <v>3</v>
      </c>
      <c r="F129" s="258">
        <v>123</v>
      </c>
      <c r="G129" s="202" t="s">
        <v>603</v>
      </c>
      <c r="H129" s="467" t="s">
        <v>659</v>
      </c>
      <c r="I129" s="471"/>
    </row>
    <row r="130" spans="1:9" s="93" customFormat="1">
      <c r="A130" s="422"/>
      <c r="B130" s="159" t="str">
        <f t="shared" si="1"/>
        <v>25TOÁN4</v>
      </c>
      <c r="C130" s="274" t="s">
        <v>52</v>
      </c>
      <c r="D130" s="281">
        <v>25</v>
      </c>
      <c r="E130" s="161">
        <v>4</v>
      </c>
      <c r="F130" s="258">
        <v>124</v>
      </c>
      <c r="G130" s="202" t="s">
        <v>604</v>
      </c>
      <c r="H130" s="468"/>
      <c r="I130" s="471"/>
    </row>
    <row r="131" spans="1:9" s="93" customFormat="1">
      <c r="A131" s="422"/>
      <c r="B131" s="159" t="str">
        <f t="shared" si="1"/>
        <v>25TOÁN5</v>
      </c>
      <c r="C131" s="274" t="s">
        <v>52</v>
      </c>
      <c r="D131" s="281">
        <v>25</v>
      </c>
      <c r="E131" s="161">
        <v>5</v>
      </c>
      <c r="F131" s="258">
        <v>125</v>
      </c>
      <c r="G131" s="202" t="s">
        <v>605</v>
      </c>
      <c r="H131" s="468"/>
      <c r="I131" s="472"/>
    </row>
    <row r="132" spans="1:9" s="93" customFormat="1">
      <c r="A132" s="422" t="s">
        <v>37</v>
      </c>
      <c r="B132" s="159" t="str">
        <f t="shared" si="1"/>
        <v>26TOÁN1</v>
      </c>
      <c r="C132" s="274" t="s">
        <v>52</v>
      </c>
      <c r="D132" s="160">
        <v>26</v>
      </c>
      <c r="E132" s="154">
        <v>1</v>
      </c>
      <c r="F132" s="258">
        <v>126</v>
      </c>
      <c r="G132" s="202" t="s">
        <v>606</v>
      </c>
      <c r="H132" s="468"/>
      <c r="I132" s="470" t="s">
        <v>467</v>
      </c>
    </row>
    <row r="133" spans="1:9" s="93" customFormat="1">
      <c r="A133" s="422"/>
      <c r="B133" s="159" t="str">
        <f t="shared" si="1"/>
        <v>26TOÁN2</v>
      </c>
      <c r="C133" s="274" t="s">
        <v>52</v>
      </c>
      <c r="D133" s="160">
        <v>26</v>
      </c>
      <c r="E133" s="154">
        <v>2</v>
      </c>
      <c r="F133" s="258">
        <v>127</v>
      </c>
      <c r="G133" s="202" t="s">
        <v>607</v>
      </c>
      <c r="H133" s="468"/>
      <c r="I133" s="471"/>
    </row>
    <row r="134" spans="1:9" s="93" customFormat="1">
      <c r="A134" s="422"/>
      <c r="B134" s="159" t="str">
        <f t="shared" si="1"/>
        <v>26TOÁN3</v>
      </c>
      <c r="C134" s="274" t="s">
        <v>52</v>
      </c>
      <c r="D134" s="160">
        <v>26</v>
      </c>
      <c r="E134" s="154">
        <v>3</v>
      </c>
      <c r="F134" s="258">
        <v>128</v>
      </c>
      <c r="G134" s="202" t="s">
        <v>608</v>
      </c>
      <c r="H134" s="468"/>
      <c r="I134" s="471"/>
    </row>
    <row r="135" spans="1:9" s="93" customFormat="1">
      <c r="A135" s="422"/>
      <c r="B135" s="159" t="str">
        <f t="shared" si="1"/>
        <v>26TOÁN4</v>
      </c>
      <c r="C135" s="274" t="s">
        <v>52</v>
      </c>
      <c r="D135" s="160">
        <v>26</v>
      </c>
      <c r="E135" s="154">
        <v>4</v>
      </c>
      <c r="F135" s="258">
        <v>129</v>
      </c>
      <c r="G135" s="202" t="s">
        <v>609</v>
      </c>
      <c r="H135" s="468"/>
      <c r="I135" s="471"/>
    </row>
    <row r="136" spans="1:9" s="93" customFormat="1">
      <c r="A136" s="422"/>
      <c r="B136" s="159" t="str">
        <f t="shared" ref="B136:B181" si="2">D136&amp;C136&amp;E136</f>
        <v>26TOÁN5</v>
      </c>
      <c r="C136" s="274" t="s">
        <v>52</v>
      </c>
      <c r="D136" s="160">
        <v>26</v>
      </c>
      <c r="E136" s="154">
        <v>5</v>
      </c>
      <c r="F136" s="258">
        <v>130</v>
      </c>
      <c r="G136" s="202" t="s">
        <v>610</v>
      </c>
      <c r="H136" s="468"/>
      <c r="I136" s="472"/>
    </row>
    <row r="137" spans="1:9" s="93" customFormat="1">
      <c r="A137" s="422" t="s">
        <v>38</v>
      </c>
      <c r="B137" s="159" t="str">
        <f t="shared" si="2"/>
        <v>27TOÁN1</v>
      </c>
      <c r="C137" s="274" t="s">
        <v>52</v>
      </c>
      <c r="D137" s="281">
        <v>27</v>
      </c>
      <c r="E137" s="161">
        <v>1</v>
      </c>
      <c r="F137" s="258">
        <v>131</v>
      </c>
      <c r="G137" s="202" t="s">
        <v>611</v>
      </c>
      <c r="H137" s="468"/>
      <c r="I137" s="470" t="s">
        <v>467</v>
      </c>
    </row>
    <row r="138" spans="1:9" s="93" customFormat="1">
      <c r="A138" s="422"/>
      <c r="B138" s="159" t="str">
        <f t="shared" si="2"/>
        <v>27TOÁN2</v>
      </c>
      <c r="C138" s="274" t="s">
        <v>52</v>
      </c>
      <c r="D138" s="281">
        <v>27</v>
      </c>
      <c r="E138" s="161">
        <v>2</v>
      </c>
      <c r="F138" s="258">
        <v>132</v>
      </c>
      <c r="G138" s="202" t="s">
        <v>612</v>
      </c>
      <c r="H138" s="468"/>
      <c r="I138" s="471"/>
    </row>
    <row r="139" spans="1:9" s="93" customFormat="1">
      <c r="A139" s="422"/>
      <c r="B139" s="159" t="str">
        <f t="shared" si="2"/>
        <v>27TOÁN3</v>
      </c>
      <c r="C139" s="274" t="s">
        <v>52</v>
      </c>
      <c r="D139" s="281">
        <v>27</v>
      </c>
      <c r="E139" s="161">
        <v>3</v>
      </c>
      <c r="F139" s="258">
        <v>133</v>
      </c>
      <c r="G139" s="202" t="s">
        <v>613</v>
      </c>
      <c r="H139" s="468"/>
      <c r="I139" s="471"/>
    </row>
    <row r="140" spans="1:9" s="93" customFormat="1">
      <c r="A140" s="422"/>
      <c r="B140" s="159" t="str">
        <f t="shared" si="2"/>
        <v>27TOÁN4</v>
      </c>
      <c r="C140" s="274" t="s">
        <v>52</v>
      </c>
      <c r="D140" s="281">
        <v>27</v>
      </c>
      <c r="E140" s="161">
        <v>4</v>
      </c>
      <c r="F140" s="258">
        <v>134</v>
      </c>
      <c r="G140" s="202" t="s">
        <v>614</v>
      </c>
      <c r="H140" s="468"/>
      <c r="I140" s="471"/>
    </row>
    <row r="141" spans="1:9" s="93" customFormat="1">
      <c r="A141" s="422"/>
      <c r="B141" s="159" t="str">
        <f t="shared" si="2"/>
        <v>27TOÁN5</v>
      </c>
      <c r="C141" s="274" t="s">
        <v>52</v>
      </c>
      <c r="D141" s="281">
        <v>27</v>
      </c>
      <c r="E141" s="161">
        <v>5</v>
      </c>
      <c r="F141" s="258">
        <v>135</v>
      </c>
      <c r="G141" s="202" t="s">
        <v>615</v>
      </c>
      <c r="H141" s="468"/>
      <c r="I141" s="472"/>
    </row>
    <row r="142" spans="1:9" s="93" customFormat="1">
      <c r="A142" s="422">
        <v>28</v>
      </c>
      <c r="B142" s="159" t="str">
        <f t="shared" si="2"/>
        <v>28TOÁN1</v>
      </c>
      <c r="C142" s="274" t="s">
        <v>52</v>
      </c>
      <c r="D142" s="160">
        <v>28</v>
      </c>
      <c r="E142" s="281">
        <v>1</v>
      </c>
      <c r="F142" s="258">
        <v>136</v>
      </c>
      <c r="G142" s="202" t="s">
        <v>616</v>
      </c>
      <c r="H142" s="468"/>
      <c r="I142" s="470" t="s">
        <v>467</v>
      </c>
    </row>
    <row r="143" spans="1:9" s="93" customFormat="1">
      <c r="A143" s="422"/>
      <c r="B143" s="159" t="str">
        <f t="shared" si="2"/>
        <v>28TOÁN2</v>
      </c>
      <c r="C143" s="274" t="s">
        <v>52</v>
      </c>
      <c r="D143" s="160">
        <v>28</v>
      </c>
      <c r="E143" s="281">
        <v>2</v>
      </c>
      <c r="F143" s="258">
        <v>137</v>
      </c>
      <c r="G143" s="202" t="s">
        <v>617</v>
      </c>
      <c r="H143" s="468"/>
      <c r="I143" s="471"/>
    </row>
    <row r="144" spans="1:9" s="93" customFormat="1">
      <c r="A144" s="422"/>
      <c r="B144" s="159" t="str">
        <f t="shared" si="2"/>
        <v>28TOÁN3</v>
      </c>
      <c r="C144" s="274" t="s">
        <v>52</v>
      </c>
      <c r="D144" s="160">
        <v>28</v>
      </c>
      <c r="E144" s="281">
        <v>3</v>
      </c>
      <c r="F144" s="258">
        <v>138</v>
      </c>
      <c r="G144" s="202" t="s">
        <v>618</v>
      </c>
      <c r="H144" s="468"/>
      <c r="I144" s="471"/>
    </row>
    <row r="145" spans="1:9" s="93" customFormat="1">
      <c r="A145" s="422"/>
      <c r="B145" s="159" t="str">
        <f t="shared" si="2"/>
        <v>28TOÁN4</v>
      </c>
      <c r="C145" s="274" t="s">
        <v>52</v>
      </c>
      <c r="D145" s="160">
        <v>28</v>
      </c>
      <c r="E145" s="281">
        <v>4</v>
      </c>
      <c r="F145" s="258">
        <v>139</v>
      </c>
      <c r="G145" s="202" t="s">
        <v>619</v>
      </c>
      <c r="H145" s="468"/>
      <c r="I145" s="471"/>
    </row>
    <row r="146" spans="1:9" s="93" customFormat="1">
      <c r="A146" s="422"/>
      <c r="B146" s="159" t="str">
        <f t="shared" si="2"/>
        <v>28TOÁN5</v>
      </c>
      <c r="C146" s="274" t="s">
        <v>52</v>
      </c>
      <c r="D146" s="160">
        <v>28</v>
      </c>
      <c r="E146" s="281">
        <v>5</v>
      </c>
      <c r="F146" s="258">
        <v>140</v>
      </c>
      <c r="G146" s="202" t="s">
        <v>620</v>
      </c>
      <c r="H146" s="468"/>
      <c r="I146" s="472"/>
    </row>
    <row r="147" spans="1:9" s="93" customFormat="1">
      <c r="A147" s="422" t="s">
        <v>40</v>
      </c>
      <c r="B147" s="159" t="str">
        <f t="shared" si="2"/>
        <v>29TOÁN1</v>
      </c>
      <c r="C147" s="274" t="s">
        <v>52</v>
      </c>
      <c r="D147" s="281">
        <v>29</v>
      </c>
      <c r="E147" s="161">
        <v>1</v>
      </c>
      <c r="F147" s="258">
        <v>141</v>
      </c>
      <c r="G147" s="202" t="s">
        <v>621</v>
      </c>
      <c r="H147" s="469"/>
      <c r="I147" s="470" t="s">
        <v>467</v>
      </c>
    </row>
    <row r="148" spans="1:9" s="93" customFormat="1">
      <c r="A148" s="422"/>
      <c r="B148" s="159" t="str">
        <f t="shared" si="2"/>
        <v>29TOÁN2</v>
      </c>
      <c r="C148" s="274" t="s">
        <v>52</v>
      </c>
      <c r="D148" s="281">
        <v>29</v>
      </c>
      <c r="E148" s="161">
        <v>2</v>
      </c>
      <c r="F148" s="258">
        <v>142</v>
      </c>
      <c r="G148" s="202" t="s">
        <v>622</v>
      </c>
      <c r="H148" s="479" t="s">
        <v>660</v>
      </c>
      <c r="I148" s="471"/>
    </row>
    <row r="149" spans="1:9" s="93" customFormat="1">
      <c r="A149" s="422"/>
      <c r="B149" s="159" t="str">
        <f t="shared" si="2"/>
        <v>29TOÁN3</v>
      </c>
      <c r="C149" s="274" t="s">
        <v>52</v>
      </c>
      <c r="D149" s="281">
        <v>29</v>
      </c>
      <c r="E149" s="161">
        <v>3</v>
      </c>
      <c r="F149" s="258">
        <v>143</v>
      </c>
      <c r="G149" s="202" t="s">
        <v>623</v>
      </c>
      <c r="H149" s="479"/>
      <c r="I149" s="471"/>
    </row>
    <row r="150" spans="1:9" s="93" customFormat="1">
      <c r="A150" s="422"/>
      <c r="B150" s="159" t="str">
        <f t="shared" si="2"/>
        <v>29TOÁN4</v>
      </c>
      <c r="C150" s="274" t="s">
        <v>52</v>
      </c>
      <c r="D150" s="281">
        <v>29</v>
      </c>
      <c r="E150" s="161">
        <v>4</v>
      </c>
      <c r="F150" s="258">
        <v>144</v>
      </c>
      <c r="G150" s="202" t="s">
        <v>624</v>
      </c>
      <c r="H150" s="479"/>
      <c r="I150" s="471"/>
    </row>
    <row r="151" spans="1:9" s="93" customFormat="1">
      <c r="A151" s="422"/>
      <c r="B151" s="159" t="str">
        <f t="shared" si="2"/>
        <v>29TOÁN5</v>
      </c>
      <c r="C151" s="274" t="s">
        <v>52</v>
      </c>
      <c r="D151" s="281">
        <v>29</v>
      </c>
      <c r="E151" s="161">
        <v>5</v>
      </c>
      <c r="F151" s="258">
        <v>145</v>
      </c>
      <c r="G151" s="202" t="s">
        <v>625</v>
      </c>
      <c r="H151" s="479"/>
      <c r="I151" s="472"/>
    </row>
    <row r="152" spans="1:9" s="93" customFormat="1">
      <c r="A152" s="422">
        <v>30</v>
      </c>
      <c r="B152" s="159" t="str">
        <f t="shared" si="2"/>
        <v>30TOÁN1</v>
      </c>
      <c r="C152" s="274" t="s">
        <v>52</v>
      </c>
      <c r="D152" s="160">
        <v>30</v>
      </c>
      <c r="E152" s="281">
        <v>1</v>
      </c>
      <c r="F152" s="258">
        <v>146</v>
      </c>
      <c r="G152" s="202" t="s">
        <v>626</v>
      </c>
      <c r="H152" s="479"/>
      <c r="I152" s="470" t="s">
        <v>467</v>
      </c>
    </row>
    <row r="153" spans="1:9" s="93" customFormat="1">
      <c r="A153" s="422"/>
      <c r="B153" s="159" t="str">
        <f t="shared" si="2"/>
        <v>30TOÁN2</v>
      </c>
      <c r="C153" s="274" t="s">
        <v>52</v>
      </c>
      <c r="D153" s="160">
        <v>30</v>
      </c>
      <c r="E153" s="281">
        <v>2</v>
      </c>
      <c r="F153" s="258">
        <v>147</v>
      </c>
      <c r="G153" s="202" t="s">
        <v>627</v>
      </c>
      <c r="H153" s="479"/>
      <c r="I153" s="471"/>
    </row>
    <row r="154" spans="1:9" s="93" customFormat="1">
      <c r="A154" s="422"/>
      <c r="B154" s="159" t="str">
        <f t="shared" si="2"/>
        <v>30TOÁN3</v>
      </c>
      <c r="C154" s="274" t="s">
        <v>52</v>
      </c>
      <c r="D154" s="160">
        <v>30</v>
      </c>
      <c r="E154" s="281">
        <v>3</v>
      </c>
      <c r="F154" s="258">
        <v>148</v>
      </c>
      <c r="G154" s="202" t="s">
        <v>628</v>
      </c>
      <c r="H154" s="479"/>
      <c r="I154" s="471"/>
    </row>
    <row r="155" spans="1:9" s="93" customFormat="1">
      <c r="A155" s="422"/>
      <c r="B155" s="159" t="str">
        <f t="shared" si="2"/>
        <v>30TOÁN4</v>
      </c>
      <c r="C155" s="274" t="s">
        <v>52</v>
      </c>
      <c r="D155" s="160">
        <v>30</v>
      </c>
      <c r="E155" s="281">
        <v>4</v>
      </c>
      <c r="F155" s="258">
        <v>149</v>
      </c>
      <c r="G155" s="202" t="s">
        <v>629</v>
      </c>
      <c r="H155" s="479"/>
      <c r="I155" s="471"/>
    </row>
    <row r="156" spans="1:9" s="93" customFormat="1">
      <c r="A156" s="422"/>
      <c r="B156" s="159" t="str">
        <f t="shared" si="2"/>
        <v>30TOÁN5</v>
      </c>
      <c r="C156" s="274" t="s">
        <v>52</v>
      </c>
      <c r="D156" s="160">
        <v>30</v>
      </c>
      <c r="E156" s="281">
        <v>5</v>
      </c>
      <c r="F156" s="258">
        <v>150</v>
      </c>
      <c r="G156" s="202" t="s">
        <v>630</v>
      </c>
      <c r="H156" s="479"/>
      <c r="I156" s="472"/>
    </row>
    <row r="157" spans="1:9" s="93" customFormat="1">
      <c r="A157" s="422">
        <v>31</v>
      </c>
      <c r="B157" s="159" t="str">
        <f t="shared" si="2"/>
        <v>31TOÁN1</v>
      </c>
      <c r="C157" s="274" t="s">
        <v>52</v>
      </c>
      <c r="D157" s="281">
        <v>31</v>
      </c>
      <c r="E157" s="161">
        <v>1</v>
      </c>
      <c r="F157" s="258">
        <v>151</v>
      </c>
      <c r="G157" s="202" t="s">
        <v>631</v>
      </c>
      <c r="H157" s="479"/>
      <c r="I157" s="470" t="s">
        <v>467</v>
      </c>
    </row>
    <row r="158" spans="1:9" s="93" customFormat="1">
      <c r="A158" s="422"/>
      <c r="B158" s="159" t="str">
        <f t="shared" si="2"/>
        <v>31TOÁN2</v>
      </c>
      <c r="C158" s="274" t="s">
        <v>52</v>
      </c>
      <c r="D158" s="281">
        <v>31</v>
      </c>
      <c r="E158" s="161">
        <v>2</v>
      </c>
      <c r="F158" s="258">
        <v>152</v>
      </c>
      <c r="G158" s="202" t="s">
        <v>632</v>
      </c>
      <c r="H158" s="479"/>
      <c r="I158" s="471"/>
    </row>
    <row r="159" spans="1:9" s="93" customFormat="1">
      <c r="A159" s="422"/>
      <c r="B159" s="159" t="str">
        <f t="shared" si="2"/>
        <v>31TOÁN3</v>
      </c>
      <c r="C159" s="274" t="s">
        <v>52</v>
      </c>
      <c r="D159" s="281">
        <v>31</v>
      </c>
      <c r="E159" s="161">
        <v>3</v>
      </c>
      <c r="F159" s="258">
        <v>153</v>
      </c>
      <c r="G159" s="202" t="s">
        <v>633</v>
      </c>
      <c r="H159" s="479"/>
      <c r="I159" s="471"/>
    </row>
    <row r="160" spans="1:9" s="93" customFormat="1">
      <c r="A160" s="422"/>
      <c r="B160" s="159" t="str">
        <f t="shared" si="2"/>
        <v>31TOÁN4</v>
      </c>
      <c r="C160" s="274" t="s">
        <v>52</v>
      </c>
      <c r="D160" s="281">
        <v>31</v>
      </c>
      <c r="E160" s="161">
        <v>4</v>
      </c>
      <c r="F160" s="258">
        <v>154</v>
      </c>
      <c r="G160" s="202" t="s">
        <v>634</v>
      </c>
      <c r="H160" s="479"/>
      <c r="I160" s="471"/>
    </row>
    <row r="161" spans="1:9" s="93" customFormat="1">
      <c r="A161" s="422"/>
      <c r="B161" s="159" t="str">
        <f t="shared" si="2"/>
        <v>31TOÁN5</v>
      </c>
      <c r="C161" s="274" t="s">
        <v>52</v>
      </c>
      <c r="D161" s="281">
        <v>31</v>
      </c>
      <c r="E161" s="161">
        <v>5</v>
      </c>
      <c r="F161" s="258">
        <v>155</v>
      </c>
      <c r="G161" s="202" t="s">
        <v>635</v>
      </c>
      <c r="H161" s="479"/>
      <c r="I161" s="472"/>
    </row>
    <row r="162" spans="1:9" s="93" customFormat="1">
      <c r="A162" s="422" t="s">
        <v>43</v>
      </c>
      <c r="B162" s="159" t="str">
        <f t="shared" si="2"/>
        <v>32TOÁN1</v>
      </c>
      <c r="C162" s="274" t="s">
        <v>52</v>
      </c>
      <c r="D162" s="160">
        <v>32</v>
      </c>
      <c r="E162" s="281">
        <v>1</v>
      </c>
      <c r="F162" s="258">
        <v>156</v>
      </c>
      <c r="G162" s="202" t="s">
        <v>636</v>
      </c>
      <c r="H162" s="479"/>
      <c r="I162" s="470" t="s">
        <v>467</v>
      </c>
    </row>
    <row r="163" spans="1:9" s="93" customFormat="1">
      <c r="A163" s="422"/>
      <c r="B163" s="159" t="str">
        <f t="shared" si="2"/>
        <v>32TOÁN2</v>
      </c>
      <c r="C163" s="274" t="s">
        <v>52</v>
      </c>
      <c r="D163" s="160">
        <v>32</v>
      </c>
      <c r="E163" s="281">
        <v>2</v>
      </c>
      <c r="F163" s="258">
        <v>157</v>
      </c>
      <c r="G163" s="202" t="s">
        <v>637</v>
      </c>
      <c r="H163" s="479"/>
      <c r="I163" s="471"/>
    </row>
    <row r="164" spans="1:9" s="93" customFormat="1">
      <c r="A164" s="422"/>
      <c r="B164" s="159" t="str">
        <f t="shared" si="2"/>
        <v>32TOÁN3</v>
      </c>
      <c r="C164" s="274" t="s">
        <v>52</v>
      </c>
      <c r="D164" s="160">
        <v>32</v>
      </c>
      <c r="E164" s="281">
        <v>3</v>
      </c>
      <c r="F164" s="258">
        <v>158</v>
      </c>
      <c r="G164" s="202" t="s">
        <v>638</v>
      </c>
      <c r="H164" s="479"/>
      <c r="I164" s="471"/>
    </row>
    <row r="165" spans="1:9" s="93" customFormat="1">
      <c r="A165" s="422"/>
      <c r="B165" s="159" t="str">
        <f t="shared" si="2"/>
        <v>32TOÁN4</v>
      </c>
      <c r="C165" s="274" t="s">
        <v>52</v>
      </c>
      <c r="D165" s="160">
        <v>32</v>
      </c>
      <c r="E165" s="281">
        <v>4</v>
      </c>
      <c r="F165" s="258">
        <v>159</v>
      </c>
      <c r="G165" s="202" t="s">
        <v>639</v>
      </c>
      <c r="H165" s="479"/>
      <c r="I165" s="471"/>
    </row>
    <row r="166" spans="1:9" s="93" customFormat="1">
      <c r="A166" s="422"/>
      <c r="B166" s="159" t="str">
        <f t="shared" si="2"/>
        <v>32TOÁN5</v>
      </c>
      <c r="C166" s="274" t="s">
        <v>52</v>
      </c>
      <c r="D166" s="160">
        <v>32</v>
      </c>
      <c r="E166" s="281">
        <v>5</v>
      </c>
      <c r="F166" s="258">
        <v>160</v>
      </c>
      <c r="G166" s="202" t="s">
        <v>640</v>
      </c>
      <c r="H166" s="479"/>
      <c r="I166" s="472"/>
    </row>
    <row r="167" spans="1:9" s="93" customFormat="1">
      <c r="A167" s="422">
        <v>33</v>
      </c>
      <c r="B167" s="159" t="str">
        <f t="shared" si="2"/>
        <v>33TOÁN1</v>
      </c>
      <c r="C167" s="274" t="s">
        <v>52</v>
      </c>
      <c r="D167" s="281">
        <v>33</v>
      </c>
      <c r="E167" s="161">
        <v>1</v>
      </c>
      <c r="F167" s="258">
        <v>161</v>
      </c>
      <c r="G167" s="202" t="s">
        <v>641</v>
      </c>
      <c r="H167" s="479"/>
      <c r="I167" s="470" t="s">
        <v>467</v>
      </c>
    </row>
    <row r="168" spans="1:9" s="93" customFormat="1">
      <c r="A168" s="422"/>
      <c r="B168" s="159" t="str">
        <f t="shared" si="2"/>
        <v>33TOÁN2</v>
      </c>
      <c r="C168" s="274" t="s">
        <v>52</v>
      </c>
      <c r="D168" s="281">
        <v>33</v>
      </c>
      <c r="E168" s="161">
        <v>2</v>
      </c>
      <c r="F168" s="258">
        <v>162</v>
      </c>
      <c r="G168" s="202" t="s">
        <v>642</v>
      </c>
      <c r="H168" s="479"/>
      <c r="I168" s="471"/>
    </row>
    <row r="169" spans="1:9" s="93" customFormat="1">
      <c r="A169" s="422"/>
      <c r="B169" s="159" t="str">
        <f t="shared" si="2"/>
        <v>33TOÁN3</v>
      </c>
      <c r="C169" s="274" t="s">
        <v>52</v>
      </c>
      <c r="D169" s="281">
        <v>33</v>
      </c>
      <c r="E169" s="161">
        <v>3</v>
      </c>
      <c r="F169" s="258">
        <v>163</v>
      </c>
      <c r="G169" s="202" t="s">
        <v>643</v>
      </c>
      <c r="H169" s="479"/>
      <c r="I169" s="471"/>
    </row>
    <row r="170" spans="1:9" s="93" customFormat="1">
      <c r="A170" s="422"/>
      <c r="B170" s="159" t="str">
        <f t="shared" si="2"/>
        <v>33TOÁN4</v>
      </c>
      <c r="C170" s="274" t="s">
        <v>52</v>
      </c>
      <c r="D170" s="281">
        <v>33</v>
      </c>
      <c r="E170" s="161">
        <v>4</v>
      </c>
      <c r="F170" s="258">
        <v>164</v>
      </c>
      <c r="G170" s="202" t="s">
        <v>644</v>
      </c>
      <c r="H170" s="479"/>
      <c r="I170" s="471"/>
    </row>
    <row r="171" spans="1:9" s="93" customFormat="1">
      <c r="A171" s="422"/>
      <c r="B171" s="159" t="str">
        <f t="shared" si="2"/>
        <v>33TOÁN5</v>
      </c>
      <c r="C171" s="274" t="s">
        <v>52</v>
      </c>
      <c r="D171" s="281">
        <v>33</v>
      </c>
      <c r="E171" s="161">
        <v>5</v>
      </c>
      <c r="F171" s="258">
        <v>165</v>
      </c>
      <c r="G171" s="202" t="s">
        <v>645</v>
      </c>
      <c r="H171" s="479"/>
      <c r="I171" s="472"/>
    </row>
    <row r="172" spans="1:9" s="93" customFormat="1">
      <c r="A172" s="422">
        <v>34</v>
      </c>
      <c r="B172" s="159" t="str">
        <f t="shared" si="2"/>
        <v>34TOÁN1</v>
      </c>
      <c r="C172" s="274" t="s">
        <v>52</v>
      </c>
      <c r="D172" s="160">
        <v>34</v>
      </c>
      <c r="E172" s="281">
        <v>1</v>
      </c>
      <c r="F172" s="258">
        <v>166</v>
      </c>
      <c r="G172" s="202" t="s">
        <v>646</v>
      </c>
      <c r="H172" s="479"/>
      <c r="I172" s="470" t="s">
        <v>467</v>
      </c>
    </row>
    <row r="173" spans="1:9" s="93" customFormat="1">
      <c r="A173" s="422"/>
      <c r="B173" s="159" t="str">
        <f t="shared" si="2"/>
        <v>34TOÁN2</v>
      </c>
      <c r="C173" s="274" t="s">
        <v>52</v>
      </c>
      <c r="D173" s="160">
        <v>34</v>
      </c>
      <c r="E173" s="281">
        <v>2</v>
      </c>
      <c r="F173" s="258">
        <v>167</v>
      </c>
      <c r="G173" s="202" t="s">
        <v>647</v>
      </c>
      <c r="H173" s="479"/>
      <c r="I173" s="471"/>
    </row>
    <row r="174" spans="1:9" s="93" customFormat="1">
      <c r="A174" s="422"/>
      <c r="B174" s="159" t="str">
        <f t="shared" si="2"/>
        <v>34TOÁN3</v>
      </c>
      <c r="C174" s="274" t="s">
        <v>52</v>
      </c>
      <c r="D174" s="160">
        <v>34</v>
      </c>
      <c r="E174" s="281">
        <v>3</v>
      </c>
      <c r="F174" s="258">
        <v>168</v>
      </c>
      <c r="G174" s="202" t="s">
        <v>648</v>
      </c>
      <c r="H174" s="479"/>
      <c r="I174" s="471"/>
    </row>
    <row r="175" spans="1:9" s="93" customFormat="1">
      <c r="A175" s="422"/>
      <c r="B175" s="159" t="str">
        <f t="shared" si="2"/>
        <v>34TOÁN4</v>
      </c>
      <c r="C175" s="274" t="s">
        <v>52</v>
      </c>
      <c r="D175" s="160">
        <v>34</v>
      </c>
      <c r="E175" s="281">
        <v>4</v>
      </c>
      <c r="F175" s="258">
        <v>169</v>
      </c>
      <c r="G175" s="202" t="s">
        <v>649</v>
      </c>
      <c r="H175" s="479"/>
      <c r="I175" s="471"/>
    </row>
    <row r="176" spans="1:9" s="93" customFormat="1">
      <c r="A176" s="422"/>
      <c r="B176" s="159" t="str">
        <f t="shared" si="2"/>
        <v>34TOÁN5</v>
      </c>
      <c r="C176" s="274" t="s">
        <v>52</v>
      </c>
      <c r="D176" s="160">
        <v>34</v>
      </c>
      <c r="E176" s="281">
        <v>5</v>
      </c>
      <c r="F176" s="258">
        <v>170</v>
      </c>
      <c r="G176" s="202" t="s">
        <v>650</v>
      </c>
      <c r="H176" s="479"/>
      <c r="I176" s="472"/>
    </row>
    <row r="177" spans="1:9" s="93" customFormat="1">
      <c r="A177" s="422">
        <v>35</v>
      </c>
      <c r="B177" s="159" t="str">
        <f t="shared" si="2"/>
        <v>35TOÁN1</v>
      </c>
      <c r="C177" s="274" t="s">
        <v>52</v>
      </c>
      <c r="D177" s="281">
        <v>35</v>
      </c>
      <c r="E177" s="160">
        <v>1</v>
      </c>
      <c r="F177" s="258">
        <v>171</v>
      </c>
      <c r="G177" s="202" t="s">
        <v>651</v>
      </c>
      <c r="H177" s="479"/>
      <c r="I177" s="470" t="s">
        <v>467</v>
      </c>
    </row>
    <row r="178" spans="1:9" s="93" customFormat="1">
      <c r="A178" s="422"/>
      <c r="B178" s="159" t="str">
        <f t="shared" si="2"/>
        <v>35TOÁN2</v>
      </c>
      <c r="C178" s="274" t="s">
        <v>52</v>
      </c>
      <c r="D178" s="281">
        <v>35</v>
      </c>
      <c r="E178" s="160">
        <v>2</v>
      </c>
      <c r="F178" s="258">
        <v>172</v>
      </c>
      <c r="G178" s="202" t="s">
        <v>652</v>
      </c>
      <c r="H178" s="479"/>
      <c r="I178" s="471"/>
    </row>
    <row r="179" spans="1:9" s="93" customFormat="1">
      <c r="A179" s="422"/>
      <c r="B179" s="159" t="str">
        <f t="shared" si="2"/>
        <v>35TOÁN3</v>
      </c>
      <c r="C179" s="274" t="s">
        <v>52</v>
      </c>
      <c r="D179" s="281">
        <v>35</v>
      </c>
      <c r="E179" s="160">
        <v>3</v>
      </c>
      <c r="F179" s="258">
        <v>173</v>
      </c>
      <c r="G179" s="202" t="s">
        <v>653</v>
      </c>
      <c r="H179" s="479"/>
      <c r="I179" s="471"/>
    </row>
    <row r="180" spans="1:9" s="93" customFormat="1">
      <c r="A180" s="422"/>
      <c r="B180" s="159" t="str">
        <f t="shared" si="2"/>
        <v>35TOÁN4</v>
      </c>
      <c r="C180" s="274" t="s">
        <v>52</v>
      </c>
      <c r="D180" s="281">
        <v>35</v>
      </c>
      <c r="E180" s="160">
        <v>4</v>
      </c>
      <c r="F180" s="258">
        <v>174</v>
      </c>
      <c r="G180" s="202" t="s">
        <v>654</v>
      </c>
      <c r="H180" s="479"/>
      <c r="I180" s="471"/>
    </row>
    <row r="181" spans="1:9" s="93" customFormat="1">
      <c r="A181" s="422"/>
      <c r="B181" s="159" t="str">
        <f t="shared" si="2"/>
        <v>35TOÁN5</v>
      </c>
      <c r="C181" s="274" t="s">
        <v>52</v>
      </c>
      <c r="D181" s="281">
        <v>35</v>
      </c>
      <c r="E181" s="160">
        <v>5</v>
      </c>
      <c r="F181" s="258">
        <v>175</v>
      </c>
      <c r="G181" s="202" t="s">
        <v>655</v>
      </c>
      <c r="H181" s="479"/>
      <c r="I181" s="472"/>
    </row>
    <row r="182" spans="1:9" s="120" customFormat="1">
      <c r="A182" s="117"/>
      <c r="B182" s="283"/>
      <c r="C182" s="119"/>
      <c r="D182" s="162"/>
      <c r="E182" s="162"/>
      <c r="F182" s="259"/>
      <c r="G182" s="237"/>
      <c r="H182" s="118"/>
      <c r="I182" s="117"/>
    </row>
    <row r="183" spans="1:9" s="120" customFormat="1">
      <c r="A183" s="433" t="s">
        <v>1478</v>
      </c>
      <c r="B183" s="433"/>
      <c r="C183" s="433"/>
      <c r="D183" s="433"/>
      <c r="E183" s="433"/>
      <c r="F183" s="433"/>
      <c r="G183" s="435"/>
      <c r="H183" s="118"/>
      <c r="I183" s="117"/>
    </row>
    <row r="184" spans="1:9" s="93" customFormat="1" ht="49.5">
      <c r="A184" s="92" t="s">
        <v>26</v>
      </c>
      <c r="B184" s="158" t="s">
        <v>28</v>
      </c>
      <c r="C184" s="82" t="s">
        <v>81</v>
      </c>
      <c r="D184" s="281" t="s">
        <v>26</v>
      </c>
      <c r="E184" s="160" t="s">
        <v>320</v>
      </c>
      <c r="F184" s="257" t="s">
        <v>68</v>
      </c>
      <c r="G184" s="82" t="s">
        <v>51</v>
      </c>
      <c r="H184" s="246" t="s">
        <v>1430</v>
      </c>
      <c r="I184" s="142" t="s">
        <v>468</v>
      </c>
    </row>
    <row r="185" spans="1:9" s="95" customFormat="1">
      <c r="A185" s="121" t="s">
        <v>90</v>
      </c>
      <c r="B185" s="284" t="str">
        <f>D185&amp;C185&amp;E185</f>
        <v>1TIẾNG VIỆT1</v>
      </c>
      <c r="C185" s="294" t="s">
        <v>65</v>
      </c>
      <c r="D185" s="280" t="s">
        <v>90</v>
      </c>
      <c r="E185" s="163" t="s">
        <v>90</v>
      </c>
      <c r="F185" s="152" t="s">
        <v>90</v>
      </c>
      <c r="G185" s="203" t="s">
        <v>663</v>
      </c>
      <c r="H185" s="461" t="s">
        <v>1451</v>
      </c>
      <c r="I185" s="476" t="s">
        <v>466</v>
      </c>
    </row>
    <row r="186" spans="1:9" s="95" customFormat="1">
      <c r="A186" s="94" t="s">
        <v>90</v>
      </c>
      <c r="B186" s="159" t="str">
        <f t="shared" ref="B186:B249" si="3">D186&amp;C186&amp;E186</f>
        <v>1TIẾNG VIỆT2</v>
      </c>
      <c r="C186" s="295" t="s">
        <v>65</v>
      </c>
      <c r="D186" s="280" t="s">
        <v>90</v>
      </c>
      <c r="E186" s="164" t="s">
        <v>15</v>
      </c>
      <c r="F186" s="249" t="s">
        <v>15</v>
      </c>
      <c r="G186" s="203" t="s">
        <v>664</v>
      </c>
      <c r="H186" s="461"/>
      <c r="I186" s="477"/>
    </row>
    <row r="187" spans="1:9" s="95" customFormat="1">
      <c r="A187" s="94" t="s">
        <v>90</v>
      </c>
      <c r="B187" s="159" t="str">
        <f t="shared" si="3"/>
        <v>1TIẾNG VIỆT3</v>
      </c>
      <c r="C187" s="295" t="s">
        <v>65</v>
      </c>
      <c r="D187" s="280" t="s">
        <v>90</v>
      </c>
      <c r="E187" s="164" t="s">
        <v>16</v>
      </c>
      <c r="F187" s="249" t="s">
        <v>16</v>
      </c>
      <c r="G187" s="203" t="s">
        <v>665</v>
      </c>
      <c r="H187" s="461"/>
      <c r="I187" s="477"/>
    </row>
    <row r="188" spans="1:9" s="95" customFormat="1">
      <c r="A188" s="94" t="s">
        <v>90</v>
      </c>
      <c r="B188" s="159" t="str">
        <f t="shared" si="3"/>
        <v>1TIẾNG VIỆT4</v>
      </c>
      <c r="C188" s="295" t="s">
        <v>65</v>
      </c>
      <c r="D188" s="280" t="s">
        <v>90</v>
      </c>
      <c r="E188" s="164" t="s">
        <v>17</v>
      </c>
      <c r="F188" s="249" t="s">
        <v>17</v>
      </c>
      <c r="G188" s="203" t="s">
        <v>666</v>
      </c>
      <c r="H188" s="461"/>
      <c r="I188" s="477"/>
    </row>
    <row r="189" spans="1:9" s="95" customFormat="1">
      <c r="A189" s="94" t="s">
        <v>90</v>
      </c>
      <c r="B189" s="159" t="str">
        <f t="shared" si="3"/>
        <v>1TIẾNG VIỆT5</v>
      </c>
      <c r="C189" s="295" t="s">
        <v>65</v>
      </c>
      <c r="D189" s="280" t="s">
        <v>90</v>
      </c>
      <c r="E189" s="164" t="s">
        <v>18</v>
      </c>
      <c r="F189" s="249" t="s">
        <v>18</v>
      </c>
      <c r="G189" s="203" t="s">
        <v>667</v>
      </c>
      <c r="H189" s="461"/>
      <c r="I189" s="477"/>
    </row>
    <row r="190" spans="1:9" s="95" customFormat="1">
      <c r="A190" s="94" t="s">
        <v>90</v>
      </c>
      <c r="B190" s="159" t="str">
        <f t="shared" si="3"/>
        <v>1TIẾNG VIỆT6</v>
      </c>
      <c r="C190" s="295" t="s">
        <v>65</v>
      </c>
      <c r="D190" s="280" t="s">
        <v>90</v>
      </c>
      <c r="E190" s="164" t="s">
        <v>0</v>
      </c>
      <c r="F190" s="249" t="s">
        <v>0</v>
      </c>
      <c r="G190" s="203" t="s">
        <v>668</v>
      </c>
      <c r="H190" s="461"/>
      <c r="I190" s="477"/>
    </row>
    <row r="191" spans="1:9" s="95" customFormat="1">
      <c r="A191" s="96" t="s">
        <v>90</v>
      </c>
      <c r="B191" s="159" t="str">
        <f t="shared" si="3"/>
        <v>1TIẾNG VIỆT7</v>
      </c>
      <c r="C191" s="295" t="s">
        <v>65</v>
      </c>
      <c r="D191" s="280" t="s">
        <v>90</v>
      </c>
      <c r="E191" s="164" t="s">
        <v>1</v>
      </c>
      <c r="F191" s="249" t="s">
        <v>1</v>
      </c>
      <c r="G191" s="203" t="s">
        <v>669</v>
      </c>
      <c r="H191" s="461"/>
      <c r="I191" s="478"/>
    </row>
    <row r="192" spans="1:9" s="95" customFormat="1">
      <c r="A192" s="97" t="s">
        <v>15</v>
      </c>
      <c r="B192" s="159" t="str">
        <f t="shared" si="3"/>
        <v>2TIẾNG VIỆT1</v>
      </c>
      <c r="C192" s="295" t="s">
        <v>65</v>
      </c>
      <c r="D192" s="164" t="s">
        <v>15</v>
      </c>
      <c r="E192" s="280" t="s">
        <v>90</v>
      </c>
      <c r="F192" s="249" t="s">
        <v>2</v>
      </c>
      <c r="G192" s="203" t="s">
        <v>670</v>
      </c>
      <c r="H192" s="461"/>
      <c r="I192" s="476" t="s">
        <v>466</v>
      </c>
    </row>
    <row r="193" spans="1:9" s="95" customFormat="1">
      <c r="A193" s="97" t="s">
        <v>15</v>
      </c>
      <c r="B193" s="159" t="str">
        <f t="shared" si="3"/>
        <v>2TIẾNG VIỆT2</v>
      </c>
      <c r="C193" s="295" t="s">
        <v>65</v>
      </c>
      <c r="D193" s="164" t="s">
        <v>15</v>
      </c>
      <c r="E193" s="280" t="s">
        <v>15</v>
      </c>
      <c r="F193" s="249" t="s">
        <v>3</v>
      </c>
      <c r="G193" s="203" t="s">
        <v>671</v>
      </c>
      <c r="H193" s="461"/>
      <c r="I193" s="477"/>
    </row>
    <row r="194" spans="1:9" s="95" customFormat="1">
      <c r="A194" s="97" t="s">
        <v>15</v>
      </c>
      <c r="B194" s="159" t="str">
        <f t="shared" si="3"/>
        <v>2TIẾNG VIỆT3</v>
      </c>
      <c r="C194" s="295" t="s">
        <v>65</v>
      </c>
      <c r="D194" s="164" t="s">
        <v>15</v>
      </c>
      <c r="E194" s="280" t="s">
        <v>16</v>
      </c>
      <c r="F194" s="249" t="s">
        <v>4</v>
      </c>
      <c r="G194" s="203" t="s">
        <v>672</v>
      </c>
      <c r="H194" s="461"/>
      <c r="I194" s="477"/>
    </row>
    <row r="195" spans="1:9" s="95" customFormat="1">
      <c r="A195" s="97" t="s">
        <v>15</v>
      </c>
      <c r="B195" s="159" t="str">
        <f t="shared" si="3"/>
        <v>2TIẾNG VIỆT4</v>
      </c>
      <c r="C195" s="295" t="s">
        <v>65</v>
      </c>
      <c r="D195" s="164" t="s">
        <v>15</v>
      </c>
      <c r="E195" s="280" t="s">
        <v>17</v>
      </c>
      <c r="F195" s="249" t="s">
        <v>5</v>
      </c>
      <c r="G195" s="203" t="s">
        <v>673</v>
      </c>
      <c r="H195" s="461"/>
      <c r="I195" s="477"/>
    </row>
    <row r="196" spans="1:9" s="95" customFormat="1">
      <c r="A196" s="97" t="s">
        <v>15</v>
      </c>
      <c r="B196" s="159" t="str">
        <f t="shared" si="3"/>
        <v>2TIẾNG VIỆT5</v>
      </c>
      <c r="C196" s="295" t="s">
        <v>65</v>
      </c>
      <c r="D196" s="164" t="s">
        <v>15</v>
      </c>
      <c r="E196" s="280" t="s">
        <v>18</v>
      </c>
      <c r="F196" s="249" t="s">
        <v>6</v>
      </c>
      <c r="G196" s="203" t="s">
        <v>674</v>
      </c>
      <c r="H196" s="461"/>
      <c r="I196" s="477"/>
    </row>
    <row r="197" spans="1:9" s="95" customFormat="1">
      <c r="A197" s="97" t="s">
        <v>15</v>
      </c>
      <c r="B197" s="159" t="str">
        <f t="shared" si="3"/>
        <v>2TIẾNG VIỆT6</v>
      </c>
      <c r="C197" s="295" t="s">
        <v>65</v>
      </c>
      <c r="D197" s="164" t="s">
        <v>15</v>
      </c>
      <c r="E197" s="280" t="s">
        <v>0</v>
      </c>
      <c r="F197" s="249" t="s">
        <v>7</v>
      </c>
      <c r="G197" s="203" t="s">
        <v>675</v>
      </c>
      <c r="H197" s="461"/>
      <c r="I197" s="477"/>
    </row>
    <row r="198" spans="1:9" s="95" customFormat="1">
      <c r="A198" s="97" t="s">
        <v>15</v>
      </c>
      <c r="B198" s="159" t="str">
        <f t="shared" si="3"/>
        <v>2TIẾNG VIỆT7</v>
      </c>
      <c r="C198" s="295" t="s">
        <v>65</v>
      </c>
      <c r="D198" s="164" t="s">
        <v>15</v>
      </c>
      <c r="E198" s="280" t="s">
        <v>1</v>
      </c>
      <c r="F198" s="249" t="s">
        <v>8</v>
      </c>
      <c r="G198" s="203" t="s">
        <v>676</v>
      </c>
      <c r="H198" s="461"/>
      <c r="I198" s="478"/>
    </row>
    <row r="199" spans="1:9" s="95" customFormat="1">
      <c r="A199" s="97" t="s">
        <v>16</v>
      </c>
      <c r="B199" s="159" t="str">
        <f t="shared" si="3"/>
        <v>3TIẾNG VIỆT1</v>
      </c>
      <c r="C199" s="295" t="s">
        <v>65</v>
      </c>
      <c r="D199" s="280" t="s">
        <v>16</v>
      </c>
      <c r="E199" s="164" t="s">
        <v>90</v>
      </c>
      <c r="F199" s="249" t="s">
        <v>9</v>
      </c>
      <c r="G199" s="203" t="s">
        <v>677</v>
      </c>
      <c r="H199" s="461"/>
      <c r="I199" s="476" t="s">
        <v>466</v>
      </c>
    </row>
    <row r="200" spans="1:9" s="95" customFormat="1">
      <c r="A200" s="97" t="s">
        <v>16</v>
      </c>
      <c r="B200" s="159" t="str">
        <f t="shared" si="3"/>
        <v>3TIẾNG VIỆT2</v>
      </c>
      <c r="C200" s="295" t="s">
        <v>65</v>
      </c>
      <c r="D200" s="280" t="s">
        <v>16</v>
      </c>
      <c r="E200" s="164" t="s">
        <v>15</v>
      </c>
      <c r="F200" s="249" t="s">
        <v>10</v>
      </c>
      <c r="G200" s="203" t="s">
        <v>678</v>
      </c>
      <c r="H200" s="461"/>
      <c r="I200" s="477"/>
    </row>
    <row r="201" spans="1:9" s="95" customFormat="1">
      <c r="A201" s="97" t="s">
        <v>16</v>
      </c>
      <c r="B201" s="159" t="str">
        <f t="shared" si="3"/>
        <v>3TIẾNG VIỆT3</v>
      </c>
      <c r="C201" s="295" t="s">
        <v>65</v>
      </c>
      <c r="D201" s="280" t="s">
        <v>16</v>
      </c>
      <c r="E201" s="164" t="s">
        <v>16</v>
      </c>
      <c r="F201" s="249" t="s">
        <v>11</v>
      </c>
      <c r="G201" s="203" t="s">
        <v>679</v>
      </c>
      <c r="H201" s="461"/>
      <c r="I201" s="477"/>
    </row>
    <row r="202" spans="1:9" s="95" customFormat="1">
      <c r="A202" s="97" t="s">
        <v>16</v>
      </c>
      <c r="B202" s="159" t="str">
        <f t="shared" si="3"/>
        <v>3TIẾNG VIỆT4</v>
      </c>
      <c r="C202" s="295" t="s">
        <v>65</v>
      </c>
      <c r="D202" s="280" t="s">
        <v>16</v>
      </c>
      <c r="E202" s="164" t="s">
        <v>17</v>
      </c>
      <c r="F202" s="249" t="s">
        <v>12</v>
      </c>
      <c r="G202" s="203" t="s">
        <v>680</v>
      </c>
      <c r="H202" s="461"/>
      <c r="I202" s="477"/>
    </row>
    <row r="203" spans="1:9" s="95" customFormat="1">
      <c r="A203" s="97" t="s">
        <v>16</v>
      </c>
      <c r="B203" s="159" t="str">
        <f t="shared" si="3"/>
        <v>3TIẾNG VIỆT5</v>
      </c>
      <c r="C203" s="295" t="s">
        <v>65</v>
      </c>
      <c r="D203" s="280" t="s">
        <v>16</v>
      </c>
      <c r="E203" s="164" t="s">
        <v>18</v>
      </c>
      <c r="F203" s="249" t="s">
        <v>13</v>
      </c>
      <c r="G203" s="203" t="s">
        <v>681</v>
      </c>
      <c r="H203" s="461"/>
      <c r="I203" s="477"/>
    </row>
    <row r="204" spans="1:9" s="95" customFormat="1">
      <c r="A204" s="97" t="s">
        <v>16</v>
      </c>
      <c r="B204" s="159" t="str">
        <f t="shared" si="3"/>
        <v>3TIẾNG VIỆT6</v>
      </c>
      <c r="C204" s="295" t="s">
        <v>65</v>
      </c>
      <c r="D204" s="280" t="s">
        <v>16</v>
      </c>
      <c r="E204" s="164" t="s">
        <v>0</v>
      </c>
      <c r="F204" s="249" t="s">
        <v>14</v>
      </c>
      <c r="G204" s="203" t="s">
        <v>682</v>
      </c>
      <c r="H204" s="461"/>
      <c r="I204" s="477"/>
    </row>
    <row r="205" spans="1:9" s="95" customFormat="1">
      <c r="A205" s="97" t="s">
        <v>16</v>
      </c>
      <c r="B205" s="159" t="str">
        <f t="shared" si="3"/>
        <v>3TIẾNG VIỆT7</v>
      </c>
      <c r="C205" s="295" t="s">
        <v>65</v>
      </c>
      <c r="D205" s="280" t="s">
        <v>16</v>
      </c>
      <c r="E205" s="164" t="s">
        <v>1</v>
      </c>
      <c r="F205" s="249" t="s">
        <v>32</v>
      </c>
      <c r="G205" s="203" t="s">
        <v>683</v>
      </c>
      <c r="H205" s="461"/>
      <c r="I205" s="478"/>
    </row>
    <row r="206" spans="1:9" s="95" customFormat="1">
      <c r="A206" s="97" t="s">
        <v>17</v>
      </c>
      <c r="B206" s="159" t="str">
        <f t="shared" si="3"/>
        <v>4TIẾNG VIỆT1</v>
      </c>
      <c r="C206" s="295" t="s">
        <v>65</v>
      </c>
      <c r="D206" s="164" t="s">
        <v>17</v>
      </c>
      <c r="E206" s="280" t="s">
        <v>90</v>
      </c>
      <c r="F206" s="249" t="s">
        <v>33</v>
      </c>
      <c r="G206" s="203" t="s">
        <v>684</v>
      </c>
      <c r="H206" s="461"/>
      <c r="I206" s="476" t="s">
        <v>466</v>
      </c>
    </row>
    <row r="207" spans="1:9" s="95" customFormat="1">
      <c r="A207" s="97" t="s">
        <v>17</v>
      </c>
      <c r="B207" s="159" t="str">
        <f t="shared" si="3"/>
        <v>4TIẾNG VIỆT2</v>
      </c>
      <c r="C207" s="295" t="s">
        <v>65</v>
      </c>
      <c r="D207" s="164" t="s">
        <v>17</v>
      </c>
      <c r="E207" s="280" t="s">
        <v>15</v>
      </c>
      <c r="F207" s="249" t="s">
        <v>34</v>
      </c>
      <c r="G207" s="203" t="s">
        <v>685</v>
      </c>
      <c r="H207" s="461"/>
      <c r="I207" s="477"/>
    </row>
    <row r="208" spans="1:9" s="95" customFormat="1">
      <c r="A208" s="97" t="s">
        <v>17</v>
      </c>
      <c r="B208" s="159" t="str">
        <f t="shared" si="3"/>
        <v>4TIẾNG VIỆT3</v>
      </c>
      <c r="C208" s="295" t="s">
        <v>65</v>
      </c>
      <c r="D208" s="164" t="s">
        <v>17</v>
      </c>
      <c r="E208" s="280" t="s">
        <v>16</v>
      </c>
      <c r="F208" s="249" t="s">
        <v>35</v>
      </c>
      <c r="G208" s="203" t="s">
        <v>686</v>
      </c>
      <c r="H208" s="461"/>
      <c r="I208" s="477"/>
    </row>
    <row r="209" spans="1:9" s="95" customFormat="1">
      <c r="A209" s="97" t="s">
        <v>17</v>
      </c>
      <c r="B209" s="159" t="str">
        <f t="shared" si="3"/>
        <v>4TIẾNG VIỆT4</v>
      </c>
      <c r="C209" s="295" t="s">
        <v>65</v>
      </c>
      <c r="D209" s="164" t="s">
        <v>17</v>
      </c>
      <c r="E209" s="280" t="s">
        <v>17</v>
      </c>
      <c r="F209" s="249" t="s">
        <v>36</v>
      </c>
      <c r="G209" s="203" t="s">
        <v>687</v>
      </c>
      <c r="H209" s="461"/>
      <c r="I209" s="477"/>
    </row>
    <row r="210" spans="1:9" s="95" customFormat="1">
      <c r="A210" s="97" t="s">
        <v>17</v>
      </c>
      <c r="B210" s="159" t="str">
        <f t="shared" si="3"/>
        <v>4TIẾNG VIỆT5</v>
      </c>
      <c r="C210" s="295" t="s">
        <v>65</v>
      </c>
      <c r="D210" s="164" t="s">
        <v>17</v>
      </c>
      <c r="E210" s="280" t="s">
        <v>18</v>
      </c>
      <c r="F210" s="249" t="s">
        <v>37</v>
      </c>
      <c r="G210" s="203" t="s">
        <v>688</v>
      </c>
      <c r="H210" s="461"/>
      <c r="I210" s="477"/>
    </row>
    <row r="211" spans="1:9" s="95" customFormat="1">
      <c r="A211" s="97" t="s">
        <v>17</v>
      </c>
      <c r="B211" s="159" t="str">
        <f t="shared" si="3"/>
        <v>4TIẾNG VIỆT6</v>
      </c>
      <c r="C211" s="295" t="s">
        <v>65</v>
      </c>
      <c r="D211" s="164" t="s">
        <v>17</v>
      </c>
      <c r="E211" s="280" t="s">
        <v>0</v>
      </c>
      <c r="F211" s="249" t="s">
        <v>38</v>
      </c>
      <c r="G211" s="203" t="s">
        <v>689</v>
      </c>
      <c r="H211" s="461"/>
      <c r="I211" s="477"/>
    </row>
    <row r="212" spans="1:9" s="95" customFormat="1">
      <c r="A212" s="97" t="s">
        <v>17</v>
      </c>
      <c r="B212" s="159" t="str">
        <f t="shared" si="3"/>
        <v>4TIẾNG VIỆT7</v>
      </c>
      <c r="C212" s="295" t="s">
        <v>65</v>
      </c>
      <c r="D212" s="164" t="s">
        <v>17</v>
      </c>
      <c r="E212" s="280" t="s">
        <v>1</v>
      </c>
      <c r="F212" s="249" t="s">
        <v>39</v>
      </c>
      <c r="G212" s="203" t="s">
        <v>690</v>
      </c>
      <c r="H212" s="461"/>
      <c r="I212" s="478"/>
    </row>
    <row r="213" spans="1:9" s="95" customFormat="1">
      <c r="A213" s="97" t="s">
        <v>18</v>
      </c>
      <c r="B213" s="159" t="str">
        <f t="shared" si="3"/>
        <v>5TIẾNG VIỆT1</v>
      </c>
      <c r="C213" s="295" t="s">
        <v>65</v>
      </c>
      <c r="D213" s="280" t="s">
        <v>18</v>
      </c>
      <c r="E213" s="164" t="s">
        <v>90</v>
      </c>
      <c r="F213" s="249" t="s">
        <v>40</v>
      </c>
      <c r="G213" s="203" t="s">
        <v>691</v>
      </c>
      <c r="H213" s="461" t="s">
        <v>1452</v>
      </c>
      <c r="I213" s="476" t="s">
        <v>466</v>
      </c>
    </row>
    <row r="214" spans="1:9" s="95" customFormat="1">
      <c r="A214" s="97" t="s">
        <v>18</v>
      </c>
      <c r="B214" s="159" t="str">
        <f t="shared" si="3"/>
        <v>5TIẾNG VIỆT2</v>
      </c>
      <c r="C214" s="295" t="s">
        <v>65</v>
      </c>
      <c r="D214" s="280" t="s">
        <v>18</v>
      </c>
      <c r="E214" s="164" t="s">
        <v>15</v>
      </c>
      <c r="F214" s="249" t="s">
        <v>41</v>
      </c>
      <c r="G214" s="203" t="s">
        <v>678</v>
      </c>
      <c r="H214" s="461"/>
      <c r="I214" s="477"/>
    </row>
    <row r="215" spans="1:9" s="95" customFormat="1">
      <c r="A215" s="97" t="s">
        <v>18</v>
      </c>
      <c r="B215" s="159" t="str">
        <f t="shared" si="3"/>
        <v>5TIẾNG VIỆT3</v>
      </c>
      <c r="C215" s="295" t="s">
        <v>65</v>
      </c>
      <c r="D215" s="280" t="s">
        <v>18</v>
      </c>
      <c r="E215" s="164" t="s">
        <v>16</v>
      </c>
      <c r="F215" s="249" t="s">
        <v>42</v>
      </c>
      <c r="G215" s="203" t="s">
        <v>692</v>
      </c>
      <c r="H215" s="461"/>
      <c r="I215" s="477"/>
    </row>
    <row r="216" spans="1:9" s="95" customFormat="1">
      <c r="A216" s="97" t="s">
        <v>18</v>
      </c>
      <c r="B216" s="159" t="str">
        <f t="shared" si="3"/>
        <v>5TIẾNG VIỆT4</v>
      </c>
      <c r="C216" s="295" t="s">
        <v>65</v>
      </c>
      <c r="D216" s="280" t="s">
        <v>18</v>
      </c>
      <c r="E216" s="164" t="s">
        <v>17</v>
      </c>
      <c r="F216" s="249" t="s">
        <v>43</v>
      </c>
      <c r="G216" s="203" t="s">
        <v>680</v>
      </c>
      <c r="H216" s="461"/>
      <c r="I216" s="477"/>
    </row>
    <row r="217" spans="1:9" s="95" customFormat="1">
      <c r="A217" s="97" t="s">
        <v>18</v>
      </c>
      <c r="B217" s="159" t="str">
        <f t="shared" si="3"/>
        <v>5TIẾNG VIỆT5</v>
      </c>
      <c r="C217" s="295" t="s">
        <v>65</v>
      </c>
      <c r="D217" s="280" t="s">
        <v>18</v>
      </c>
      <c r="E217" s="164" t="s">
        <v>18</v>
      </c>
      <c r="F217" s="249" t="s">
        <v>44</v>
      </c>
      <c r="G217" s="203" t="s">
        <v>681</v>
      </c>
      <c r="H217" s="461"/>
      <c r="I217" s="477"/>
    </row>
    <row r="218" spans="1:9" s="95" customFormat="1" ht="21.75" customHeight="1">
      <c r="A218" s="97" t="s">
        <v>18</v>
      </c>
      <c r="B218" s="159" t="str">
        <f t="shared" si="3"/>
        <v>5TIẾNG VIỆT6</v>
      </c>
      <c r="C218" s="295" t="s">
        <v>65</v>
      </c>
      <c r="D218" s="280" t="s">
        <v>18</v>
      </c>
      <c r="E218" s="164" t="s">
        <v>0</v>
      </c>
      <c r="F218" s="249" t="s">
        <v>45</v>
      </c>
      <c r="G218" s="203" t="s">
        <v>682</v>
      </c>
      <c r="H218" s="461"/>
      <c r="I218" s="477"/>
    </row>
    <row r="219" spans="1:9" s="95" customFormat="1">
      <c r="A219" s="97" t="s">
        <v>18</v>
      </c>
      <c r="B219" s="159" t="str">
        <f t="shared" si="3"/>
        <v>5TIẾNG VIỆT7</v>
      </c>
      <c r="C219" s="295" t="s">
        <v>65</v>
      </c>
      <c r="D219" s="280" t="s">
        <v>18</v>
      </c>
      <c r="E219" s="164" t="s">
        <v>1</v>
      </c>
      <c r="F219" s="249" t="s">
        <v>46</v>
      </c>
      <c r="G219" s="203" t="s">
        <v>683</v>
      </c>
      <c r="H219" s="461"/>
      <c r="I219" s="478"/>
    </row>
    <row r="220" spans="1:9" s="95" customFormat="1">
      <c r="A220" s="97" t="s">
        <v>0</v>
      </c>
      <c r="B220" s="159" t="str">
        <f t="shared" si="3"/>
        <v>6TIẾNG VIỆT1</v>
      </c>
      <c r="C220" s="295" t="s">
        <v>65</v>
      </c>
      <c r="D220" s="164" t="s">
        <v>0</v>
      </c>
      <c r="E220" s="280" t="s">
        <v>90</v>
      </c>
      <c r="F220" s="249" t="s">
        <v>91</v>
      </c>
      <c r="G220" s="203" t="s">
        <v>693</v>
      </c>
      <c r="H220" s="461"/>
      <c r="I220" s="476" t="s">
        <v>466</v>
      </c>
    </row>
    <row r="221" spans="1:9" s="95" customFormat="1">
      <c r="A221" s="97" t="s">
        <v>0</v>
      </c>
      <c r="B221" s="159" t="str">
        <f t="shared" si="3"/>
        <v>6TIẾNG VIỆT2</v>
      </c>
      <c r="C221" s="295" t="s">
        <v>65</v>
      </c>
      <c r="D221" s="164" t="s">
        <v>0</v>
      </c>
      <c r="E221" s="280" t="s">
        <v>15</v>
      </c>
      <c r="F221" s="249" t="s">
        <v>92</v>
      </c>
      <c r="G221" s="203" t="s">
        <v>694</v>
      </c>
      <c r="H221" s="461"/>
      <c r="I221" s="477"/>
    </row>
    <row r="222" spans="1:9" s="95" customFormat="1">
      <c r="A222" s="97" t="s">
        <v>0</v>
      </c>
      <c r="B222" s="159" t="str">
        <f t="shared" si="3"/>
        <v>6TIẾNG VIỆT3</v>
      </c>
      <c r="C222" s="295" t="s">
        <v>65</v>
      </c>
      <c r="D222" s="164" t="s">
        <v>0</v>
      </c>
      <c r="E222" s="280" t="s">
        <v>16</v>
      </c>
      <c r="F222" s="249" t="s">
        <v>93</v>
      </c>
      <c r="G222" s="203" t="s">
        <v>695</v>
      </c>
      <c r="H222" s="461"/>
      <c r="I222" s="477"/>
    </row>
    <row r="223" spans="1:9" s="95" customFormat="1">
      <c r="A223" s="97" t="s">
        <v>0</v>
      </c>
      <c r="B223" s="159" t="str">
        <f t="shared" si="3"/>
        <v>6TIẾNG VIỆT4</v>
      </c>
      <c r="C223" s="295" t="s">
        <v>65</v>
      </c>
      <c r="D223" s="164" t="s">
        <v>0</v>
      </c>
      <c r="E223" s="280" t="s">
        <v>17</v>
      </c>
      <c r="F223" s="249" t="s">
        <v>94</v>
      </c>
      <c r="G223" s="203" t="s">
        <v>696</v>
      </c>
      <c r="H223" s="461"/>
      <c r="I223" s="477"/>
    </row>
    <row r="224" spans="1:9" s="95" customFormat="1">
      <c r="A224" s="97" t="s">
        <v>0</v>
      </c>
      <c r="B224" s="159" t="str">
        <f t="shared" si="3"/>
        <v>6TIẾNG VIỆT5</v>
      </c>
      <c r="C224" s="295" t="s">
        <v>65</v>
      </c>
      <c r="D224" s="164" t="s">
        <v>0</v>
      </c>
      <c r="E224" s="280" t="s">
        <v>18</v>
      </c>
      <c r="F224" s="249" t="s">
        <v>95</v>
      </c>
      <c r="G224" s="203" t="s">
        <v>697</v>
      </c>
      <c r="H224" s="461"/>
      <c r="I224" s="477"/>
    </row>
    <row r="225" spans="1:9" s="95" customFormat="1">
      <c r="A225" s="97" t="s">
        <v>0</v>
      </c>
      <c r="B225" s="159" t="str">
        <f t="shared" si="3"/>
        <v>6TIẾNG VIỆT6</v>
      </c>
      <c r="C225" s="295" t="s">
        <v>65</v>
      </c>
      <c r="D225" s="164" t="s">
        <v>0</v>
      </c>
      <c r="E225" s="280" t="s">
        <v>0</v>
      </c>
      <c r="F225" s="249" t="s">
        <v>96</v>
      </c>
      <c r="G225" s="203" t="s">
        <v>698</v>
      </c>
      <c r="H225" s="461"/>
      <c r="I225" s="477"/>
    </row>
    <row r="226" spans="1:9" s="95" customFormat="1">
      <c r="A226" s="97" t="s">
        <v>0</v>
      </c>
      <c r="B226" s="159" t="str">
        <f t="shared" si="3"/>
        <v>6TIẾNG VIỆT7</v>
      </c>
      <c r="C226" s="295" t="s">
        <v>65</v>
      </c>
      <c r="D226" s="164" t="s">
        <v>0</v>
      </c>
      <c r="E226" s="280" t="s">
        <v>1</v>
      </c>
      <c r="F226" s="249" t="s">
        <v>97</v>
      </c>
      <c r="G226" s="203" t="s">
        <v>699</v>
      </c>
      <c r="H226" s="461"/>
      <c r="I226" s="478"/>
    </row>
    <row r="227" spans="1:9" s="95" customFormat="1">
      <c r="A227" s="97" t="s">
        <v>1</v>
      </c>
      <c r="B227" s="159" t="str">
        <f t="shared" si="3"/>
        <v>7TIẾNG VIỆT1</v>
      </c>
      <c r="C227" s="295" t="s">
        <v>65</v>
      </c>
      <c r="D227" s="280" t="s">
        <v>1</v>
      </c>
      <c r="E227" s="164" t="s">
        <v>90</v>
      </c>
      <c r="F227" s="249" t="s">
        <v>98</v>
      </c>
      <c r="G227" s="204" t="s">
        <v>700</v>
      </c>
      <c r="H227" s="461"/>
      <c r="I227" s="476" t="s">
        <v>466</v>
      </c>
    </row>
    <row r="228" spans="1:9" s="95" customFormat="1">
      <c r="A228" s="97" t="s">
        <v>1</v>
      </c>
      <c r="B228" s="159" t="str">
        <f t="shared" si="3"/>
        <v>7TIẾNG VIỆT2</v>
      </c>
      <c r="C228" s="295" t="s">
        <v>65</v>
      </c>
      <c r="D228" s="280" t="s">
        <v>1</v>
      </c>
      <c r="E228" s="164" t="s">
        <v>15</v>
      </c>
      <c r="F228" s="249" t="s">
        <v>99</v>
      </c>
      <c r="G228" s="204" t="s">
        <v>701</v>
      </c>
      <c r="H228" s="461"/>
      <c r="I228" s="477"/>
    </row>
    <row r="229" spans="1:9" s="95" customFormat="1">
      <c r="A229" s="97" t="s">
        <v>1</v>
      </c>
      <c r="B229" s="159" t="str">
        <f t="shared" si="3"/>
        <v>7TIẾNG VIỆT3</v>
      </c>
      <c r="C229" s="295" t="s">
        <v>65</v>
      </c>
      <c r="D229" s="280" t="s">
        <v>1</v>
      </c>
      <c r="E229" s="164" t="s">
        <v>16</v>
      </c>
      <c r="F229" s="249" t="s">
        <v>100</v>
      </c>
      <c r="G229" s="204" t="s">
        <v>702</v>
      </c>
      <c r="H229" s="461"/>
      <c r="I229" s="477"/>
    </row>
    <row r="230" spans="1:9" s="95" customFormat="1">
      <c r="A230" s="97" t="s">
        <v>1</v>
      </c>
      <c r="B230" s="159" t="str">
        <f t="shared" si="3"/>
        <v>7TIẾNG VIỆT4</v>
      </c>
      <c r="C230" s="295" t="s">
        <v>65</v>
      </c>
      <c r="D230" s="280" t="s">
        <v>1</v>
      </c>
      <c r="E230" s="164" t="s">
        <v>17</v>
      </c>
      <c r="F230" s="249" t="s">
        <v>101</v>
      </c>
      <c r="G230" s="204" t="s">
        <v>703</v>
      </c>
      <c r="H230" s="461"/>
      <c r="I230" s="477"/>
    </row>
    <row r="231" spans="1:9" s="95" customFormat="1">
      <c r="A231" s="97" t="s">
        <v>1</v>
      </c>
      <c r="B231" s="159" t="str">
        <f t="shared" si="3"/>
        <v>7TIẾNG VIỆT5</v>
      </c>
      <c r="C231" s="295" t="s">
        <v>65</v>
      </c>
      <c r="D231" s="280" t="s">
        <v>1</v>
      </c>
      <c r="E231" s="164" t="s">
        <v>18</v>
      </c>
      <c r="F231" s="249" t="s">
        <v>102</v>
      </c>
      <c r="G231" s="204" t="s">
        <v>704</v>
      </c>
      <c r="H231" s="461"/>
      <c r="I231" s="477"/>
    </row>
    <row r="232" spans="1:9" s="95" customFormat="1">
      <c r="A232" s="97" t="s">
        <v>1</v>
      </c>
      <c r="B232" s="159" t="str">
        <f t="shared" si="3"/>
        <v>7TIẾNG VIỆT6</v>
      </c>
      <c r="C232" s="295" t="s">
        <v>65</v>
      </c>
      <c r="D232" s="280" t="s">
        <v>1</v>
      </c>
      <c r="E232" s="164" t="s">
        <v>0</v>
      </c>
      <c r="F232" s="249" t="s">
        <v>103</v>
      </c>
      <c r="G232" s="204" t="s">
        <v>705</v>
      </c>
      <c r="H232" s="461"/>
      <c r="I232" s="477"/>
    </row>
    <row r="233" spans="1:9" s="95" customFormat="1">
      <c r="A233" s="97" t="s">
        <v>1</v>
      </c>
      <c r="B233" s="159" t="str">
        <f t="shared" si="3"/>
        <v>7TIẾNG VIỆT7</v>
      </c>
      <c r="C233" s="295" t="s">
        <v>65</v>
      </c>
      <c r="D233" s="280" t="s">
        <v>1</v>
      </c>
      <c r="E233" s="164" t="s">
        <v>1</v>
      </c>
      <c r="F233" s="249" t="s">
        <v>104</v>
      </c>
      <c r="G233" s="204" t="s">
        <v>706</v>
      </c>
      <c r="H233" s="461"/>
      <c r="I233" s="478"/>
    </row>
    <row r="234" spans="1:9" s="95" customFormat="1">
      <c r="A234" s="97" t="s">
        <v>2</v>
      </c>
      <c r="B234" s="159" t="str">
        <f t="shared" si="3"/>
        <v>8TIẾNG VIỆT1</v>
      </c>
      <c r="C234" s="295" t="s">
        <v>65</v>
      </c>
      <c r="D234" s="164" t="s">
        <v>2</v>
      </c>
      <c r="E234" s="280" t="s">
        <v>90</v>
      </c>
      <c r="F234" s="249" t="s">
        <v>105</v>
      </c>
      <c r="G234" s="203" t="s">
        <v>707</v>
      </c>
      <c r="H234" s="461"/>
      <c r="I234" s="476" t="s">
        <v>466</v>
      </c>
    </row>
    <row r="235" spans="1:9" s="95" customFormat="1">
      <c r="A235" s="97" t="s">
        <v>2</v>
      </c>
      <c r="B235" s="159" t="str">
        <f t="shared" si="3"/>
        <v>8TIẾNG VIỆT2</v>
      </c>
      <c r="C235" s="295" t="s">
        <v>65</v>
      </c>
      <c r="D235" s="164" t="s">
        <v>2</v>
      </c>
      <c r="E235" s="280" t="s">
        <v>15</v>
      </c>
      <c r="F235" s="249" t="s">
        <v>106</v>
      </c>
      <c r="G235" s="203" t="s">
        <v>694</v>
      </c>
      <c r="H235" s="461"/>
      <c r="I235" s="477"/>
    </row>
    <row r="236" spans="1:9" s="95" customFormat="1">
      <c r="A236" s="97" t="s">
        <v>2</v>
      </c>
      <c r="B236" s="159" t="str">
        <f t="shared" si="3"/>
        <v>8TIẾNG VIỆT3</v>
      </c>
      <c r="C236" s="295" t="s">
        <v>65</v>
      </c>
      <c r="D236" s="164" t="s">
        <v>2</v>
      </c>
      <c r="E236" s="280" t="s">
        <v>16</v>
      </c>
      <c r="F236" s="249" t="s">
        <v>107</v>
      </c>
      <c r="G236" s="203" t="s">
        <v>708</v>
      </c>
      <c r="H236" s="461"/>
      <c r="I236" s="477"/>
    </row>
    <row r="237" spans="1:9" s="95" customFormat="1">
      <c r="A237" s="97" t="s">
        <v>2</v>
      </c>
      <c r="B237" s="159" t="str">
        <f t="shared" si="3"/>
        <v>8TIẾNG VIỆT4</v>
      </c>
      <c r="C237" s="295" t="s">
        <v>65</v>
      </c>
      <c r="D237" s="164" t="s">
        <v>2</v>
      </c>
      <c r="E237" s="280" t="s">
        <v>17</v>
      </c>
      <c r="F237" s="249" t="s">
        <v>108</v>
      </c>
      <c r="G237" s="203" t="s">
        <v>709</v>
      </c>
      <c r="H237" s="461"/>
      <c r="I237" s="477"/>
    </row>
    <row r="238" spans="1:9" s="95" customFormat="1">
      <c r="A238" s="97" t="s">
        <v>2</v>
      </c>
      <c r="B238" s="159" t="str">
        <f t="shared" si="3"/>
        <v>8TIẾNG VIỆT5</v>
      </c>
      <c r="C238" s="295" t="s">
        <v>65</v>
      </c>
      <c r="D238" s="164" t="s">
        <v>2</v>
      </c>
      <c r="E238" s="280" t="s">
        <v>18</v>
      </c>
      <c r="F238" s="249" t="s">
        <v>109</v>
      </c>
      <c r="G238" s="203" t="s">
        <v>710</v>
      </c>
      <c r="H238" s="461"/>
      <c r="I238" s="477"/>
    </row>
    <row r="239" spans="1:9" s="95" customFormat="1">
      <c r="A239" s="97" t="s">
        <v>2</v>
      </c>
      <c r="B239" s="159" t="str">
        <f t="shared" si="3"/>
        <v>8TIẾNG VIỆT6</v>
      </c>
      <c r="C239" s="295" t="s">
        <v>65</v>
      </c>
      <c r="D239" s="164" t="s">
        <v>2</v>
      </c>
      <c r="E239" s="280" t="s">
        <v>0</v>
      </c>
      <c r="F239" s="249" t="s">
        <v>110</v>
      </c>
      <c r="G239" s="203" t="s">
        <v>711</v>
      </c>
      <c r="H239" s="461"/>
      <c r="I239" s="477"/>
    </row>
    <row r="240" spans="1:9" s="95" customFormat="1">
      <c r="A240" s="97" t="s">
        <v>2</v>
      </c>
      <c r="B240" s="159" t="str">
        <f t="shared" si="3"/>
        <v>8TIẾNG VIỆT7</v>
      </c>
      <c r="C240" s="295" t="s">
        <v>65</v>
      </c>
      <c r="D240" s="164" t="s">
        <v>2</v>
      </c>
      <c r="E240" s="280" t="s">
        <v>1</v>
      </c>
      <c r="F240" s="249" t="s">
        <v>111</v>
      </c>
      <c r="G240" s="203" t="s">
        <v>712</v>
      </c>
      <c r="H240" s="461"/>
      <c r="I240" s="478"/>
    </row>
    <row r="241" spans="1:9" s="95" customFormat="1">
      <c r="A241" s="97" t="s">
        <v>3</v>
      </c>
      <c r="B241" s="159" t="str">
        <f t="shared" si="3"/>
        <v>9TIẾNG VIỆT1</v>
      </c>
      <c r="C241" s="295" t="s">
        <v>65</v>
      </c>
      <c r="D241" s="280" t="s">
        <v>3</v>
      </c>
      <c r="E241" s="164" t="s">
        <v>90</v>
      </c>
      <c r="F241" s="249" t="s">
        <v>112</v>
      </c>
      <c r="G241" s="204" t="s">
        <v>713</v>
      </c>
      <c r="H241" s="461" t="s">
        <v>1453</v>
      </c>
      <c r="I241" s="476" t="s">
        <v>466</v>
      </c>
    </row>
    <row r="242" spans="1:9" s="95" customFormat="1">
      <c r="A242" s="97" t="s">
        <v>3</v>
      </c>
      <c r="B242" s="159" t="str">
        <f t="shared" si="3"/>
        <v>9TIẾNG VIỆT2</v>
      </c>
      <c r="C242" s="295" t="s">
        <v>65</v>
      </c>
      <c r="D242" s="280" t="s">
        <v>3</v>
      </c>
      <c r="E242" s="164" t="s">
        <v>15</v>
      </c>
      <c r="F242" s="249" t="s">
        <v>113</v>
      </c>
      <c r="G242" s="204" t="s">
        <v>714</v>
      </c>
      <c r="H242" s="461"/>
      <c r="I242" s="477"/>
    </row>
    <row r="243" spans="1:9" s="95" customFormat="1">
      <c r="A243" s="97" t="s">
        <v>3</v>
      </c>
      <c r="B243" s="159" t="str">
        <f t="shared" si="3"/>
        <v>9TIẾNG VIỆT3</v>
      </c>
      <c r="C243" s="295" t="s">
        <v>65</v>
      </c>
      <c r="D243" s="280" t="s">
        <v>3</v>
      </c>
      <c r="E243" s="164" t="s">
        <v>16</v>
      </c>
      <c r="F243" s="249" t="s">
        <v>114</v>
      </c>
      <c r="G243" s="204" t="s">
        <v>715</v>
      </c>
      <c r="H243" s="461"/>
      <c r="I243" s="477"/>
    </row>
    <row r="244" spans="1:9" s="95" customFormat="1">
      <c r="A244" s="97" t="s">
        <v>3</v>
      </c>
      <c r="B244" s="159" t="str">
        <f t="shared" si="3"/>
        <v>9TIẾNG VIỆT4</v>
      </c>
      <c r="C244" s="295" t="s">
        <v>65</v>
      </c>
      <c r="D244" s="280" t="s">
        <v>3</v>
      </c>
      <c r="E244" s="164" t="s">
        <v>17</v>
      </c>
      <c r="F244" s="249" t="s">
        <v>115</v>
      </c>
      <c r="G244" s="204" t="s">
        <v>716</v>
      </c>
      <c r="H244" s="461"/>
      <c r="I244" s="477"/>
    </row>
    <row r="245" spans="1:9" s="95" customFormat="1" ht="33">
      <c r="A245" s="97" t="s">
        <v>3</v>
      </c>
      <c r="B245" s="159" t="str">
        <f t="shared" si="3"/>
        <v>9TIẾNG VIỆT5</v>
      </c>
      <c r="C245" s="295" t="s">
        <v>65</v>
      </c>
      <c r="D245" s="280" t="s">
        <v>3</v>
      </c>
      <c r="E245" s="164" t="s">
        <v>18</v>
      </c>
      <c r="F245" s="249" t="s">
        <v>116</v>
      </c>
      <c r="G245" s="204" t="s">
        <v>717</v>
      </c>
      <c r="H245" s="461"/>
      <c r="I245" s="477"/>
    </row>
    <row r="246" spans="1:9" s="95" customFormat="1">
      <c r="A246" s="97" t="s">
        <v>3</v>
      </c>
      <c r="B246" s="159" t="str">
        <f t="shared" si="3"/>
        <v>9TIẾNG VIỆT6</v>
      </c>
      <c r="C246" s="295" t="s">
        <v>65</v>
      </c>
      <c r="D246" s="280" t="s">
        <v>3</v>
      </c>
      <c r="E246" s="164" t="s">
        <v>0</v>
      </c>
      <c r="F246" s="249" t="s">
        <v>117</v>
      </c>
      <c r="G246" s="205" t="s">
        <v>718</v>
      </c>
      <c r="H246" s="461" t="s">
        <v>1454</v>
      </c>
      <c r="I246" s="477"/>
    </row>
    <row r="247" spans="1:9" s="95" customFormat="1" ht="33">
      <c r="A247" s="97" t="s">
        <v>3</v>
      </c>
      <c r="B247" s="159" t="str">
        <f t="shared" si="3"/>
        <v>9TIẾNG VIỆT7</v>
      </c>
      <c r="C247" s="295" t="s">
        <v>65</v>
      </c>
      <c r="D247" s="280" t="s">
        <v>3</v>
      </c>
      <c r="E247" s="164" t="s">
        <v>1</v>
      </c>
      <c r="F247" s="249" t="s">
        <v>118</v>
      </c>
      <c r="G247" s="206" t="s">
        <v>719</v>
      </c>
      <c r="H247" s="461"/>
      <c r="I247" s="478"/>
    </row>
    <row r="248" spans="1:9" s="95" customFormat="1">
      <c r="A248" s="97" t="s">
        <v>4</v>
      </c>
      <c r="B248" s="159" t="str">
        <f t="shared" si="3"/>
        <v>10TIẾNG VIỆT1</v>
      </c>
      <c r="C248" s="295" t="s">
        <v>65</v>
      </c>
      <c r="D248" s="164" t="s">
        <v>4</v>
      </c>
      <c r="E248" s="280" t="s">
        <v>90</v>
      </c>
      <c r="F248" s="249" t="s">
        <v>119</v>
      </c>
      <c r="G248" s="203" t="s">
        <v>720</v>
      </c>
      <c r="H248" s="461" t="s">
        <v>1455</v>
      </c>
      <c r="I248" s="476" t="s">
        <v>466</v>
      </c>
    </row>
    <row r="249" spans="1:9" s="95" customFormat="1">
      <c r="A249" s="97" t="s">
        <v>4</v>
      </c>
      <c r="B249" s="159" t="str">
        <f t="shared" si="3"/>
        <v>10TIẾNG VIỆT2</v>
      </c>
      <c r="C249" s="295" t="s">
        <v>65</v>
      </c>
      <c r="D249" s="164" t="s">
        <v>4</v>
      </c>
      <c r="E249" s="280" t="s">
        <v>15</v>
      </c>
      <c r="F249" s="249" t="s">
        <v>120</v>
      </c>
      <c r="G249" s="203" t="s">
        <v>721</v>
      </c>
      <c r="H249" s="461"/>
      <c r="I249" s="477"/>
    </row>
    <row r="250" spans="1:9" s="95" customFormat="1">
      <c r="A250" s="97" t="s">
        <v>4</v>
      </c>
      <c r="B250" s="159" t="str">
        <f t="shared" ref="B250:B313" si="4">D250&amp;C250&amp;E250</f>
        <v>10TIẾNG VIỆT3</v>
      </c>
      <c r="C250" s="295" t="s">
        <v>65</v>
      </c>
      <c r="D250" s="164" t="s">
        <v>4</v>
      </c>
      <c r="E250" s="280" t="s">
        <v>16</v>
      </c>
      <c r="F250" s="249" t="s">
        <v>121</v>
      </c>
      <c r="G250" s="203" t="s">
        <v>722</v>
      </c>
      <c r="H250" s="461"/>
      <c r="I250" s="477"/>
    </row>
    <row r="251" spans="1:9" s="95" customFormat="1">
      <c r="A251" s="97" t="s">
        <v>4</v>
      </c>
      <c r="B251" s="159" t="str">
        <f t="shared" si="4"/>
        <v>10TIẾNG VIỆT4</v>
      </c>
      <c r="C251" s="295" t="s">
        <v>65</v>
      </c>
      <c r="D251" s="164" t="s">
        <v>4</v>
      </c>
      <c r="E251" s="280" t="s">
        <v>17</v>
      </c>
      <c r="F251" s="249" t="s">
        <v>122</v>
      </c>
      <c r="G251" s="203" t="s">
        <v>723</v>
      </c>
      <c r="H251" s="461"/>
      <c r="I251" s="477"/>
    </row>
    <row r="252" spans="1:9" s="95" customFormat="1">
      <c r="A252" s="97" t="s">
        <v>4</v>
      </c>
      <c r="B252" s="159" t="str">
        <f t="shared" si="4"/>
        <v>10TIẾNG VIỆT5</v>
      </c>
      <c r="C252" s="295" t="s">
        <v>65</v>
      </c>
      <c r="D252" s="164" t="s">
        <v>4</v>
      </c>
      <c r="E252" s="280" t="s">
        <v>18</v>
      </c>
      <c r="F252" s="249" t="s">
        <v>123</v>
      </c>
      <c r="G252" s="203" t="s">
        <v>724</v>
      </c>
      <c r="H252" s="461"/>
      <c r="I252" s="477"/>
    </row>
    <row r="253" spans="1:9" s="95" customFormat="1">
      <c r="A253" s="97" t="s">
        <v>4</v>
      </c>
      <c r="B253" s="159" t="str">
        <f t="shared" si="4"/>
        <v>10TIẾNG VIỆT6</v>
      </c>
      <c r="C253" s="295" t="s">
        <v>65</v>
      </c>
      <c r="D253" s="164" t="s">
        <v>4</v>
      </c>
      <c r="E253" s="280" t="s">
        <v>0</v>
      </c>
      <c r="F253" s="249" t="s">
        <v>124</v>
      </c>
      <c r="G253" s="203" t="s">
        <v>725</v>
      </c>
      <c r="H253" s="461"/>
      <c r="I253" s="477"/>
    </row>
    <row r="254" spans="1:9" s="95" customFormat="1">
      <c r="A254" s="97" t="s">
        <v>4</v>
      </c>
      <c r="B254" s="159" t="str">
        <f t="shared" si="4"/>
        <v>10TIẾNG VIỆT7</v>
      </c>
      <c r="C254" s="295" t="s">
        <v>65</v>
      </c>
      <c r="D254" s="164" t="s">
        <v>4</v>
      </c>
      <c r="E254" s="280" t="s">
        <v>1</v>
      </c>
      <c r="F254" s="249" t="s">
        <v>125</v>
      </c>
      <c r="G254" s="203" t="s">
        <v>726</v>
      </c>
      <c r="H254" s="461"/>
      <c r="I254" s="478"/>
    </row>
    <row r="255" spans="1:9" s="95" customFormat="1">
      <c r="A255" s="97" t="s">
        <v>5</v>
      </c>
      <c r="B255" s="159" t="str">
        <f t="shared" si="4"/>
        <v>11TIẾNG VIỆT1</v>
      </c>
      <c r="C255" s="295" t="s">
        <v>65</v>
      </c>
      <c r="D255" s="280" t="s">
        <v>5</v>
      </c>
      <c r="E255" s="164" t="s">
        <v>90</v>
      </c>
      <c r="F255" s="249" t="s">
        <v>126</v>
      </c>
      <c r="G255" s="207" t="s">
        <v>727</v>
      </c>
      <c r="H255" s="461"/>
      <c r="I255" s="476" t="s">
        <v>466</v>
      </c>
    </row>
    <row r="256" spans="1:9" s="95" customFormat="1">
      <c r="A256" s="97" t="s">
        <v>5</v>
      </c>
      <c r="B256" s="159" t="str">
        <f t="shared" si="4"/>
        <v>11TIẾNG VIỆT2</v>
      </c>
      <c r="C256" s="295" t="s">
        <v>65</v>
      </c>
      <c r="D256" s="280" t="s">
        <v>5</v>
      </c>
      <c r="E256" s="164" t="s">
        <v>15</v>
      </c>
      <c r="F256" s="249" t="s">
        <v>127</v>
      </c>
      <c r="G256" s="207" t="s">
        <v>728</v>
      </c>
      <c r="H256" s="461"/>
      <c r="I256" s="477"/>
    </row>
    <row r="257" spans="1:9" s="95" customFormat="1">
      <c r="A257" s="97" t="s">
        <v>5</v>
      </c>
      <c r="B257" s="159" t="str">
        <f t="shared" si="4"/>
        <v>11TIẾNG VIỆT3</v>
      </c>
      <c r="C257" s="295" t="s">
        <v>65</v>
      </c>
      <c r="D257" s="280" t="s">
        <v>5</v>
      </c>
      <c r="E257" s="164" t="s">
        <v>16</v>
      </c>
      <c r="F257" s="249" t="s">
        <v>128</v>
      </c>
      <c r="G257" s="207" t="s">
        <v>729</v>
      </c>
      <c r="H257" s="461"/>
      <c r="I257" s="477"/>
    </row>
    <row r="258" spans="1:9" s="95" customFormat="1">
      <c r="A258" s="97" t="s">
        <v>5</v>
      </c>
      <c r="B258" s="159" t="str">
        <f t="shared" si="4"/>
        <v>11TIẾNG VIỆT4</v>
      </c>
      <c r="C258" s="295" t="s">
        <v>65</v>
      </c>
      <c r="D258" s="280" t="s">
        <v>5</v>
      </c>
      <c r="E258" s="164" t="s">
        <v>17</v>
      </c>
      <c r="F258" s="249" t="s">
        <v>129</v>
      </c>
      <c r="G258" s="207" t="s">
        <v>730</v>
      </c>
      <c r="H258" s="461"/>
      <c r="I258" s="477"/>
    </row>
    <row r="259" spans="1:9" s="95" customFormat="1">
      <c r="A259" s="97" t="s">
        <v>5</v>
      </c>
      <c r="B259" s="159" t="str">
        <f t="shared" si="4"/>
        <v>11TIẾNG VIỆT5</v>
      </c>
      <c r="C259" s="295" t="s">
        <v>65</v>
      </c>
      <c r="D259" s="280" t="s">
        <v>5</v>
      </c>
      <c r="E259" s="164" t="s">
        <v>18</v>
      </c>
      <c r="F259" s="249" t="s">
        <v>130</v>
      </c>
      <c r="G259" s="207" t="s">
        <v>731</v>
      </c>
      <c r="H259" s="461"/>
      <c r="I259" s="477"/>
    </row>
    <row r="260" spans="1:9" s="95" customFormat="1">
      <c r="A260" s="97" t="s">
        <v>5</v>
      </c>
      <c r="B260" s="159" t="str">
        <f t="shared" si="4"/>
        <v>11TIẾNG VIỆT6</v>
      </c>
      <c r="C260" s="295" t="s">
        <v>65</v>
      </c>
      <c r="D260" s="280" t="s">
        <v>5</v>
      </c>
      <c r="E260" s="164" t="s">
        <v>0</v>
      </c>
      <c r="F260" s="249" t="s">
        <v>131</v>
      </c>
      <c r="G260" s="207" t="s">
        <v>732</v>
      </c>
      <c r="H260" s="461"/>
      <c r="I260" s="477"/>
    </row>
    <row r="261" spans="1:9" s="95" customFormat="1">
      <c r="A261" s="97" t="s">
        <v>5</v>
      </c>
      <c r="B261" s="159" t="str">
        <f t="shared" si="4"/>
        <v>11TIẾNG VIỆT7</v>
      </c>
      <c r="C261" s="295" t="s">
        <v>65</v>
      </c>
      <c r="D261" s="280" t="s">
        <v>5</v>
      </c>
      <c r="E261" s="164" t="s">
        <v>1</v>
      </c>
      <c r="F261" s="249" t="s">
        <v>132</v>
      </c>
      <c r="G261" s="207" t="s">
        <v>733</v>
      </c>
      <c r="H261" s="461"/>
      <c r="I261" s="478"/>
    </row>
    <row r="262" spans="1:9" s="95" customFormat="1">
      <c r="A262" s="97" t="s">
        <v>6</v>
      </c>
      <c r="B262" s="159" t="str">
        <f t="shared" si="4"/>
        <v>12TIẾNG VIỆT1</v>
      </c>
      <c r="C262" s="295" t="s">
        <v>65</v>
      </c>
      <c r="D262" s="164" t="s">
        <v>6</v>
      </c>
      <c r="E262" s="280" t="s">
        <v>90</v>
      </c>
      <c r="F262" s="249" t="s">
        <v>133</v>
      </c>
      <c r="G262" s="203" t="s">
        <v>734</v>
      </c>
      <c r="H262" s="461"/>
      <c r="I262" s="476" t="s">
        <v>466</v>
      </c>
    </row>
    <row r="263" spans="1:9" s="95" customFormat="1">
      <c r="A263" s="97" t="s">
        <v>6</v>
      </c>
      <c r="B263" s="159" t="str">
        <f t="shared" si="4"/>
        <v>12TIẾNG VIỆT2</v>
      </c>
      <c r="C263" s="295" t="s">
        <v>65</v>
      </c>
      <c r="D263" s="164" t="s">
        <v>6</v>
      </c>
      <c r="E263" s="280" t="s">
        <v>15</v>
      </c>
      <c r="F263" s="249" t="s">
        <v>134</v>
      </c>
      <c r="G263" s="203" t="s">
        <v>735</v>
      </c>
      <c r="H263" s="461"/>
      <c r="I263" s="477"/>
    </row>
    <row r="264" spans="1:9" s="95" customFormat="1">
      <c r="A264" s="97" t="s">
        <v>6</v>
      </c>
      <c r="B264" s="159" t="str">
        <f t="shared" si="4"/>
        <v>12TIẾNG VIỆT3</v>
      </c>
      <c r="C264" s="295" t="s">
        <v>65</v>
      </c>
      <c r="D264" s="164" t="s">
        <v>6</v>
      </c>
      <c r="E264" s="280" t="s">
        <v>16</v>
      </c>
      <c r="F264" s="249" t="s">
        <v>135</v>
      </c>
      <c r="G264" s="203" t="s">
        <v>732</v>
      </c>
      <c r="H264" s="461"/>
      <c r="I264" s="477"/>
    </row>
    <row r="265" spans="1:9" s="95" customFormat="1">
      <c r="A265" s="97" t="s">
        <v>6</v>
      </c>
      <c r="B265" s="159" t="str">
        <f t="shared" si="4"/>
        <v>12TIẾNG VIỆT4</v>
      </c>
      <c r="C265" s="295" t="s">
        <v>65</v>
      </c>
      <c r="D265" s="164" t="s">
        <v>6</v>
      </c>
      <c r="E265" s="280" t="s">
        <v>17</v>
      </c>
      <c r="F265" s="249" t="s">
        <v>136</v>
      </c>
      <c r="G265" s="203" t="s">
        <v>736</v>
      </c>
      <c r="H265" s="461"/>
      <c r="I265" s="477"/>
    </row>
    <row r="266" spans="1:9" s="95" customFormat="1">
      <c r="A266" s="97" t="s">
        <v>6</v>
      </c>
      <c r="B266" s="159" t="str">
        <f t="shared" si="4"/>
        <v>12TIẾNG VIỆT5</v>
      </c>
      <c r="C266" s="295" t="s">
        <v>65</v>
      </c>
      <c r="D266" s="164" t="s">
        <v>6</v>
      </c>
      <c r="E266" s="280" t="s">
        <v>18</v>
      </c>
      <c r="F266" s="249" t="s">
        <v>137</v>
      </c>
      <c r="G266" s="203" t="s">
        <v>737</v>
      </c>
      <c r="H266" s="461"/>
      <c r="I266" s="477"/>
    </row>
    <row r="267" spans="1:9" s="95" customFormat="1">
      <c r="A267" s="97" t="s">
        <v>6</v>
      </c>
      <c r="B267" s="159" t="str">
        <f t="shared" si="4"/>
        <v>12TIẾNG VIỆT6</v>
      </c>
      <c r="C267" s="295" t="s">
        <v>65</v>
      </c>
      <c r="D267" s="164" t="s">
        <v>6</v>
      </c>
      <c r="E267" s="280" t="s">
        <v>0</v>
      </c>
      <c r="F267" s="249" t="s">
        <v>138</v>
      </c>
      <c r="G267" s="203" t="s">
        <v>738</v>
      </c>
      <c r="H267" s="461"/>
      <c r="I267" s="477"/>
    </row>
    <row r="268" spans="1:9" s="95" customFormat="1">
      <c r="A268" s="97" t="s">
        <v>6</v>
      </c>
      <c r="B268" s="159" t="str">
        <f t="shared" si="4"/>
        <v>12TIẾNG VIỆT7</v>
      </c>
      <c r="C268" s="295" t="s">
        <v>65</v>
      </c>
      <c r="D268" s="164" t="s">
        <v>6</v>
      </c>
      <c r="E268" s="280" t="s">
        <v>1</v>
      </c>
      <c r="F268" s="249" t="s">
        <v>139</v>
      </c>
      <c r="G268" s="203" t="s">
        <v>739</v>
      </c>
      <c r="H268" s="461"/>
      <c r="I268" s="478"/>
    </row>
    <row r="269" spans="1:9" s="95" customFormat="1">
      <c r="A269" s="97" t="s">
        <v>7</v>
      </c>
      <c r="B269" s="159" t="str">
        <f t="shared" si="4"/>
        <v>13TIẾNG VIỆT1</v>
      </c>
      <c r="C269" s="295" t="s">
        <v>65</v>
      </c>
      <c r="D269" s="280" t="s">
        <v>7</v>
      </c>
      <c r="E269" s="164" t="s">
        <v>90</v>
      </c>
      <c r="F269" s="249" t="s">
        <v>140</v>
      </c>
      <c r="G269" s="207" t="s">
        <v>740</v>
      </c>
      <c r="H269" s="461"/>
      <c r="I269" s="476" t="s">
        <v>466</v>
      </c>
    </row>
    <row r="270" spans="1:9" s="95" customFormat="1">
      <c r="A270" s="97" t="s">
        <v>7</v>
      </c>
      <c r="B270" s="159" t="str">
        <f t="shared" si="4"/>
        <v>13TIẾNG VIỆT2</v>
      </c>
      <c r="C270" s="295" t="s">
        <v>65</v>
      </c>
      <c r="D270" s="280" t="s">
        <v>7</v>
      </c>
      <c r="E270" s="164" t="s">
        <v>15</v>
      </c>
      <c r="F270" s="249" t="s">
        <v>141</v>
      </c>
      <c r="G270" s="207" t="s">
        <v>728</v>
      </c>
      <c r="H270" s="461"/>
      <c r="I270" s="477"/>
    </row>
    <row r="271" spans="1:9" s="95" customFormat="1">
      <c r="A271" s="97" t="s">
        <v>7</v>
      </c>
      <c r="B271" s="159" t="str">
        <f t="shared" si="4"/>
        <v>13TIẾNG VIỆT3</v>
      </c>
      <c r="C271" s="295" t="s">
        <v>65</v>
      </c>
      <c r="D271" s="280" t="s">
        <v>7</v>
      </c>
      <c r="E271" s="164" t="s">
        <v>16</v>
      </c>
      <c r="F271" s="249" t="s">
        <v>142</v>
      </c>
      <c r="G271" s="207" t="s">
        <v>741</v>
      </c>
      <c r="H271" s="461"/>
      <c r="I271" s="477"/>
    </row>
    <row r="272" spans="1:9" s="95" customFormat="1">
      <c r="A272" s="97" t="s">
        <v>7</v>
      </c>
      <c r="B272" s="159" t="str">
        <f t="shared" si="4"/>
        <v>13TIẾNG VIỆT4</v>
      </c>
      <c r="C272" s="295" t="s">
        <v>65</v>
      </c>
      <c r="D272" s="280" t="s">
        <v>7</v>
      </c>
      <c r="E272" s="164" t="s">
        <v>17</v>
      </c>
      <c r="F272" s="249" t="s">
        <v>143</v>
      </c>
      <c r="G272" s="207" t="s">
        <v>742</v>
      </c>
      <c r="H272" s="461"/>
      <c r="I272" s="477"/>
    </row>
    <row r="273" spans="1:9" s="95" customFormat="1">
      <c r="A273" s="97" t="s">
        <v>7</v>
      </c>
      <c r="B273" s="159" t="str">
        <f t="shared" si="4"/>
        <v>13TIẾNG VIỆT5</v>
      </c>
      <c r="C273" s="295" t="s">
        <v>65</v>
      </c>
      <c r="D273" s="280" t="s">
        <v>7</v>
      </c>
      <c r="E273" s="164" t="s">
        <v>18</v>
      </c>
      <c r="F273" s="249" t="s">
        <v>144</v>
      </c>
      <c r="G273" s="207" t="s">
        <v>743</v>
      </c>
      <c r="H273" s="461"/>
      <c r="I273" s="477"/>
    </row>
    <row r="274" spans="1:9" s="95" customFormat="1">
      <c r="A274" s="97" t="s">
        <v>7</v>
      </c>
      <c r="B274" s="159" t="str">
        <f t="shared" si="4"/>
        <v>13TIẾNG VIỆT6</v>
      </c>
      <c r="C274" s="295" t="s">
        <v>65</v>
      </c>
      <c r="D274" s="280" t="s">
        <v>7</v>
      </c>
      <c r="E274" s="164" t="s">
        <v>0</v>
      </c>
      <c r="F274" s="249" t="s">
        <v>145</v>
      </c>
      <c r="G274" s="207" t="s">
        <v>744</v>
      </c>
      <c r="H274" s="461"/>
      <c r="I274" s="477"/>
    </row>
    <row r="275" spans="1:9" s="95" customFormat="1">
      <c r="A275" s="97" t="s">
        <v>7</v>
      </c>
      <c r="B275" s="159" t="str">
        <f t="shared" si="4"/>
        <v>13TIẾNG VIỆT7</v>
      </c>
      <c r="C275" s="295" t="s">
        <v>65</v>
      </c>
      <c r="D275" s="280" t="s">
        <v>7</v>
      </c>
      <c r="E275" s="164" t="s">
        <v>1</v>
      </c>
      <c r="F275" s="249" t="s">
        <v>146</v>
      </c>
      <c r="G275" s="207" t="s">
        <v>745</v>
      </c>
      <c r="H275" s="461"/>
      <c r="I275" s="478"/>
    </row>
    <row r="276" spans="1:9" s="95" customFormat="1">
      <c r="A276" s="97" t="s">
        <v>8</v>
      </c>
      <c r="B276" s="159" t="str">
        <f t="shared" si="4"/>
        <v>14TIẾNG VIỆT1</v>
      </c>
      <c r="C276" s="295" t="s">
        <v>65</v>
      </c>
      <c r="D276" s="164" t="s">
        <v>8</v>
      </c>
      <c r="E276" s="280" t="s">
        <v>90</v>
      </c>
      <c r="F276" s="249" t="s">
        <v>147</v>
      </c>
      <c r="G276" s="203" t="s">
        <v>746</v>
      </c>
      <c r="H276" s="461" t="s">
        <v>1456</v>
      </c>
      <c r="I276" s="476" t="s">
        <v>466</v>
      </c>
    </row>
    <row r="277" spans="1:9" s="95" customFormat="1">
      <c r="A277" s="97" t="s">
        <v>8</v>
      </c>
      <c r="B277" s="159" t="str">
        <f t="shared" si="4"/>
        <v>14TIẾNG VIỆT2</v>
      </c>
      <c r="C277" s="295" t="s">
        <v>65</v>
      </c>
      <c r="D277" s="164" t="s">
        <v>8</v>
      </c>
      <c r="E277" s="280" t="s">
        <v>15</v>
      </c>
      <c r="F277" s="249" t="s">
        <v>148</v>
      </c>
      <c r="G277" s="203" t="s">
        <v>747</v>
      </c>
      <c r="H277" s="461"/>
      <c r="I277" s="477"/>
    </row>
    <row r="278" spans="1:9" s="95" customFormat="1">
      <c r="A278" s="97" t="s">
        <v>8</v>
      </c>
      <c r="B278" s="159" t="str">
        <f t="shared" si="4"/>
        <v>14TIẾNG VIỆT3</v>
      </c>
      <c r="C278" s="295" t="s">
        <v>65</v>
      </c>
      <c r="D278" s="164" t="s">
        <v>8</v>
      </c>
      <c r="E278" s="280" t="s">
        <v>16</v>
      </c>
      <c r="F278" s="249" t="s">
        <v>149</v>
      </c>
      <c r="G278" s="203" t="s">
        <v>748</v>
      </c>
      <c r="H278" s="461"/>
      <c r="I278" s="477"/>
    </row>
    <row r="279" spans="1:9" s="95" customFormat="1">
      <c r="A279" s="97" t="s">
        <v>8</v>
      </c>
      <c r="B279" s="159" t="str">
        <f t="shared" si="4"/>
        <v>14TIẾNG VIỆT4</v>
      </c>
      <c r="C279" s="295" t="s">
        <v>65</v>
      </c>
      <c r="D279" s="164" t="s">
        <v>8</v>
      </c>
      <c r="E279" s="280" t="s">
        <v>17</v>
      </c>
      <c r="F279" s="249" t="s">
        <v>150</v>
      </c>
      <c r="G279" s="203" t="s">
        <v>749</v>
      </c>
      <c r="H279" s="461"/>
      <c r="I279" s="477"/>
    </row>
    <row r="280" spans="1:9" s="95" customFormat="1">
      <c r="A280" s="97" t="s">
        <v>8</v>
      </c>
      <c r="B280" s="159" t="str">
        <f t="shared" si="4"/>
        <v>14TIẾNG VIỆT5</v>
      </c>
      <c r="C280" s="295" t="s">
        <v>65</v>
      </c>
      <c r="D280" s="164" t="s">
        <v>8</v>
      </c>
      <c r="E280" s="280" t="s">
        <v>18</v>
      </c>
      <c r="F280" s="249" t="s">
        <v>151</v>
      </c>
      <c r="G280" s="203" t="s">
        <v>750</v>
      </c>
      <c r="H280" s="461"/>
      <c r="I280" s="477"/>
    </row>
    <row r="281" spans="1:9" s="95" customFormat="1">
      <c r="A281" s="97" t="s">
        <v>8</v>
      </c>
      <c r="B281" s="159" t="str">
        <f t="shared" si="4"/>
        <v>14TIẾNG VIỆT6</v>
      </c>
      <c r="C281" s="295" t="s">
        <v>65</v>
      </c>
      <c r="D281" s="164" t="s">
        <v>8</v>
      </c>
      <c r="E281" s="280" t="s">
        <v>0</v>
      </c>
      <c r="F281" s="249" t="s">
        <v>152</v>
      </c>
      <c r="G281" s="203" t="s">
        <v>751</v>
      </c>
      <c r="H281" s="461"/>
      <c r="I281" s="477"/>
    </row>
    <row r="282" spans="1:9" s="95" customFormat="1">
      <c r="A282" s="97" t="s">
        <v>8</v>
      </c>
      <c r="B282" s="159" t="str">
        <f t="shared" si="4"/>
        <v>14TIẾNG VIỆT7</v>
      </c>
      <c r="C282" s="295" t="s">
        <v>65</v>
      </c>
      <c r="D282" s="164" t="s">
        <v>8</v>
      </c>
      <c r="E282" s="280" t="s">
        <v>1</v>
      </c>
      <c r="F282" s="249" t="s">
        <v>153</v>
      </c>
      <c r="G282" s="203" t="s">
        <v>752</v>
      </c>
      <c r="H282" s="461"/>
      <c r="I282" s="478"/>
    </row>
    <row r="283" spans="1:9" s="95" customFormat="1">
      <c r="A283" s="97" t="s">
        <v>9</v>
      </c>
      <c r="B283" s="159" t="str">
        <f t="shared" si="4"/>
        <v>15TIẾNG VIỆT1</v>
      </c>
      <c r="C283" s="295" t="s">
        <v>65</v>
      </c>
      <c r="D283" s="280" t="s">
        <v>9</v>
      </c>
      <c r="E283" s="164" t="s">
        <v>90</v>
      </c>
      <c r="F283" s="249" t="s">
        <v>154</v>
      </c>
      <c r="G283" s="207" t="s">
        <v>753</v>
      </c>
      <c r="H283" s="461"/>
      <c r="I283" s="476" t="s">
        <v>466</v>
      </c>
    </row>
    <row r="284" spans="1:9" s="95" customFormat="1">
      <c r="A284" s="97" t="s">
        <v>9</v>
      </c>
      <c r="B284" s="159" t="str">
        <f t="shared" si="4"/>
        <v>15TIẾNG VIỆT2</v>
      </c>
      <c r="C284" s="295" t="s">
        <v>65</v>
      </c>
      <c r="D284" s="280" t="s">
        <v>9</v>
      </c>
      <c r="E284" s="164" t="s">
        <v>15</v>
      </c>
      <c r="F284" s="249" t="s">
        <v>155</v>
      </c>
      <c r="G284" s="207" t="s">
        <v>754</v>
      </c>
      <c r="H284" s="461"/>
      <c r="I284" s="477"/>
    </row>
    <row r="285" spans="1:9" s="95" customFormat="1">
      <c r="A285" s="97" t="s">
        <v>9</v>
      </c>
      <c r="B285" s="159" t="str">
        <f t="shared" si="4"/>
        <v>15TIẾNG VIỆT3</v>
      </c>
      <c r="C285" s="295" t="s">
        <v>65</v>
      </c>
      <c r="D285" s="280" t="s">
        <v>9</v>
      </c>
      <c r="E285" s="164" t="s">
        <v>16</v>
      </c>
      <c r="F285" s="249" t="s">
        <v>156</v>
      </c>
      <c r="G285" s="207" t="s">
        <v>748</v>
      </c>
      <c r="H285" s="461"/>
      <c r="I285" s="477"/>
    </row>
    <row r="286" spans="1:9" s="95" customFormat="1">
      <c r="A286" s="97" t="s">
        <v>9</v>
      </c>
      <c r="B286" s="159" t="str">
        <f t="shared" si="4"/>
        <v>15TIẾNG VIỆT4</v>
      </c>
      <c r="C286" s="295" t="s">
        <v>65</v>
      </c>
      <c r="D286" s="280" t="s">
        <v>9</v>
      </c>
      <c r="E286" s="164" t="s">
        <v>17</v>
      </c>
      <c r="F286" s="249" t="s">
        <v>157</v>
      </c>
      <c r="G286" s="207" t="s">
        <v>755</v>
      </c>
      <c r="H286" s="461"/>
      <c r="I286" s="477"/>
    </row>
    <row r="287" spans="1:9" s="95" customFormat="1">
      <c r="A287" s="97" t="s">
        <v>9</v>
      </c>
      <c r="B287" s="159" t="str">
        <f t="shared" si="4"/>
        <v>15TIẾNG VIỆT5</v>
      </c>
      <c r="C287" s="295" t="s">
        <v>65</v>
      </c>
      <c r="D287" s="280" t="s">
        <v>9</v>
      </c>
      <c r="E287" s="164" t="s">
        <v>18</v>
      </c>
      <c r="F287" s="249" t="s">
        <v>158</v>
      </c>
      <c r="G287" s="207" t="s">
        <v>756</v>
      </c>
      <c r="H287" s="461"/>
      <c r="I287" s="477"/>
    </row>
    <row r="288" spans="1:9" s="95" customFormat="1">
      <c r="A288" s="97" t="s">
        <v>9</v>
      </c>
      <c r="B288" s="159" t="str">
        <f t="shared" si="4"/>
        <v>15TIẾNG VIỆT6</v>
      </c>
      <c r="C288" s="295" t="s">
        <v>65</v>
      </c>
      <c r="D288" s="280" t="s">
        <v>9</v>
      </c>
      <c r="E288" s="164" t="s">
        <v>0</v>
      </c>
      <c r="F288" s="249" t="s">
        <v>159</v>
      </c>
      <c r="G288" s="207" t="s">
        <v>748</v>
      </c>
      <c r="H288" s="461"/>
      <c r="I288" s="477"/>
    </row>
    <row r="289" spans="1:9" s="95" customFormat="1">
      <c r="A289" s="97" t="s">
        <v>9</v>
      </c>
      <c r="B289" s="159" t="str">
        <f t="shared" si="4"/>
        <v>15TIẾNG VIỆT7</v>
      </c>
      <c r="C289" s="295" t="s">
        <v>65</v>
      </c>
      <c r="D289" s="280" t="s">
        <v>9</v>
      </c>
      <c r="E289" s="164" t="s">
        <v>1</v>
      </c>
      <c r="F289" s="249" t="s">
        <v>160</v>
      </c>
      <c r="G289" s="207" t="s">
        <v>757</v>
      </c>
      <c r="H289" s="461"/>
      <c r="I289" s="478"/>
    </row>
    <row r="290" spans="1:9" s="95" customFormat="1">
      <c r="A290" s="97" t="s">
        <v>10</v>
      </c>
      <c r="B290" s="159" t="str">
        <f t="shared" si="4"/>
        <v>16TIẾNG VIỆT1</v>
      </c>
      <c r="C290" s="295" t="s">
        <v>65</v>
      </c>
      <c r="D290" s="164" t="s">
        <v>10</v>
      </c>
      <c r="E290" s="280" t="s">
        <v>90</v>
      </c>
      <c r="F290" s="249" t="s">
        <v>161</v>
      </c>
      <c r="G290" s="203" t="s">
        <v>758</v>
      </c>
      <c r="H290" s="461"/>
      <c r="I290" s="476" t="s">
        <v>466</v>
      </c>
    </row>
    <row r="291" spans="1:9" s="95" customFormat="1">
      <c r="A291" s="97" t="s">
        <v>10</v>
      </c>
      <c r="B291" s="159" t="str">
        <f t="shared" si="4"/>
        <v>16TIẾNG VIỆT2</v>
      </c>
      <c r="C291" s="295" t="s">
        <v>65</v>
      </c>
      <c r="D291" s="164" t="s">
        <v>10</v>
      </c>
      <c r="E291" s="280" t="s">
        <v>15</v>
      </c>
      <c r="F291" s="249" t="s">
        <v>162</v>
      </c>
      <c r="G291" s="203" t="s">
        <v>759</v>
      </c>
      <c r="H291" s="461"/>
      <c r="I291" s="477"/>
    </row>
    <row r="292" spans="1:9" s="95" customFormat="1">
      <c r="A292" s="97" t="s">
        <v>10</v>
      </c>
      <c r="B292" s="159" t="str">
        <f t="shared" si="4"/>
        <v>16TIẾNG VIỆT3</v>
      </c>
      <c r="C292" s="295" t="s">
        <v>65</v>
      </c>
      <c r="D292" s="164" t="s">
        <v>10</v>
      </c>
      <c r="E292" s="280" t="s">
        <v>16</v>
      </c>
      <c r="F292" s="249" t="s">
        <v>163</v>
      </c>
      <c r="G292" s="203" t="s">
        <v>760</v>
      </c>
      <c r="H292" s="461"/>
      <c r="I292" s="477"/>
    </row>
    <row r="293" spans="1:9" s="95" customFormat="1">
      <c r="A293" s="97" t="s">
        <v>10</v>
      </c>
      <c r="B293" s="159" t="str">
        <f t="shared" si="4"/>
        <v>16TIẾNG VIỆT4</v>
      </c>
      <c r="C293" s="295" t="s">
        <v>65</v>
      </c>
      <c r="D293" s="164" t="s">
        <v>10</v>
      </c>
      <c r="E293" s="280" t="s">
        <v>17</v>
      </c>
      <c r="F293" s="249" t="s">
        <v>164</v>
      </c>
      <c r="G293" s="203" t="s">
        <v>761</v>
      </c>
      <c r="H293" s="461"/>
      <c r="I293" s="477"/>
    </row>
    <row r="294" spans="1:9" s="95" customFormat="1">
      <c r="A294" s="97" t="s">
        <v>10</v>
      </c>
      <c r="B294" s="159" t="str">
        <f t="shared" si="4"/>
        <v>16TIẾNG VIỆT5</v>
      </c>
      <c r="C294" s="295" t="s">
        <v>65</v>
      </c>
      <c r="D294" s="164" t="s">
        <v>10</v>
      </c>
      <c r="E294" s="280" t="s">
        <v>18</v>
      </c>
      <c r="F294" s="249" t="s">
        <v>165</v>
      </c>
      <c r="G294" s="203" t="s">
        <v>762</v>
      </c>
      <c r="H294" s="461"/>
      <c r="I294" s="477"/>
    </row>
    <row r="295" spans="1:9" s="95" customFormat="1">
      <c r="A295" s="97" t="s">
        <v>10</v>
      </c>
      <c r="B295" s="159" t="str">
        <f t="shared" si="4"/>
        <v>16TIẾNG VIỆT6</v>
      </c>
      <c r="C295" s="295" t="s">
        <v>65</v>
      </c>
      <c r="D295" s="164" t="s">
        <v>10</v>
      </c>
      <c r="E295" s="280" t="s">
        <v>0</v>
      </c>
      <c r="F295" s="249" t="s">
        <v>166</v>
      </c>
      <c r="G295" s="203" t="s">
        <v>763</v>
      </c>
      <c r="H295" s="461"/>
      <c r="I295" s="477"/>
    </row>
    <row r="296" spans="1:9" s="95" customFormat="1">
      <c r="A296" s="97" t="s">
        <v>10</v>
      </c>
      <c r="B296" s="159" t="str">
        <f t="shared" si="4"/>
        <v>16TIẾNG VIỆT7</v>
      </c>
      <c r="C296" s="295" t="s">
        <v>65</v>
      </c>
      <c r="D296" s="164" t="s">
        <v>10</v>
      </c>
      <c r="E296" s="280" t="s">
        <v>1</v>
      </c>
      <c r="F296" s="249" t="s">
        <v>167</v>
      </c>
      <c r="G296" s="203" t="s">
        <v>764</v>
      </c>
      <c r="H296" s="461"/>
      <c r="I296" s="478"/>
    </row>
    <row r="297" spans="1:9" s="95" customFormat="1">
      <c r="A297" s="97" t="s">
        <v>11</v>
      </c>
      <c r="B297" s="159" t="str">
        <f t="shared" si="4"/>
        <v>17TIẾNG VIỆT1</v>
      </c>
      <c r="C297" s="295" t="s">
        <v>65</v>
      </c>
      <c r="D297" s="280" t="s">
        <v>11</v>
      </c>
      <c r="E297" s="164" t="s">
        <v>90</v>
      </c>
      <c r="F297" s="249" t="s">
        <v>168</v>
      </c>
      <c r="G297" s="207" t="s">
        <v>765</v>
      </c>
      <c r="H297" s="461"/>
      <c r="I297" s="476" t="s">
        <v>466</v>
      </c>
    </row>
    <row r="298" spans="1:9" s="95" customFormat="1">
      <c r="A298" s="97" t="s">
        <v>11</v>
      </c>
      <c r="B298" s="159" t="str">
        <f t="shared" si="4"/>
        <v>17TIẾNG VIỆT2</v>
      </c>
      <c r="C298" s="295" t="s">
        <v>65</v>
      </c>
      <c r="D298" s="280" t="s">
        <v>11</v>
      </c>
      <c r="E298" s="164" t="s">
        <v>15</v>
      </c>
      <c r="F298" s="249" t="s">
        <v>169</v>
      </c>
      <c r="G298" s="207" t="s">
        <v>766</v>
      </c>
      <c r="H298" s="461"/>
      <c r="I298" s="477"/>
    </row>
    <row r="299" spans="1:9" s="95" customFormat="1">
      <c r="A299" s="97" t="s">
        <v>11</v>
      </c>
      <c r="B299" s="159" t="str">
        <f t="shared" si="4"/>
        <v>17TIẾNG VIỆT3</v>
      </c>
      <c r="C299" s="295" t="s">
        <v>65</v>
      </c>
      <c r="D299" s="280" t="s">
        <v>11</v>
      </c>
      <c r="E299" s="164" t="s">
        <v>16</v>
      </c>
      <c r="F299" s="249" t="s">
        <v>170</v>
      </c>
      <c r="G299" s="207" t="s">
        <v>767</v>
      </c>
      <c r="H299" s="461"/>
      <c r="I299" s="477"/>
    </row>
    <row r="300" spans="1:9" s="95" customFormat="1">
      <c r="A300" s="97" t="s">
        <v>11</v>
      </c>
      <c r="B300" s="159" t="str">
        <f t="shared" si="4"/>
        <v>17TIẾNG VIỆT4</v>
      </c>
      <c r="C300" s="295" t="s">
        <v>65</v>
      </c>
      <c r="D300" s="280" t="s">
        <v>11</v>
      </c>
      <c r="E300" s="164" t="s">
        <v>17</v>
      </c>
      <c r="F300" s="249" t="s">
        <v>171</v>
      </c>
      <c r="G300" s="207" t="s">
        <v>768</v>
      </c>
      <c r="H300" s="461"/>
      <c r="I300" s="477"/>
    </row>
    <row r="301" spans="1:9" s="95" customFormat="1">
      <c r="A301" s="97" t="s">
        <v>11</v>
      </c>
      <c r="B301" s="159" t="str">
        <f t="shared" si="4"/>
        <v>17TIẾNG VIỆT5</v>
      </c>
      <c r="C301" s="295" t="s">
        <v>65</v>
      </c>
      <c r="D301" s="280" t="s">
        <v>11</v>
      </c>
      <c r="E301" s="164" t="s">
        <v>18</v>
      </c>
      <c r="F301" s="249" t="s">
        <v>172</v>
      </c>
      <c r="G301" s="207" t="s">
        <v>769</v>
      </c>
      <c r="H301" s="461"/>
      <c r="I301" s="477"/>
    </row>
    <row r="302" spans="1:9" s="95" customFormat="1">
      <c r="A302" s="97" t="s">
        <v>11</v>
      </c>
      <c r="B302" s="159" t="str">
        <f t="shared" si="4"/>
        <v>17TIẾNG VIỆT6</v>
      </c>
      <c r="C302" s="295" t="s">
        <v>65</v>
      </c>
      <c r="D302" s="280" t="s">
        <v>11</v>
      </c>
      <c r="E302" s="164" t="s">
        <v>0</v>
      </c>
      <c r="F302" s="249" t="s">
        <v>173</v>
      </c>
      <c r="G302" s="207" t="s">
        <v>770</v>
      </c>
      <c r="H302" s="461"/>
      <c r="I302" s="477"/>
    </row>
    <row r="303" spans="1:9" s="95" customFormat="1">
      <c r="A303" s="97" t="s">
        <v>11</v>
      </c>
      <c r="B303" s="159" t="str">
        <f t="shared" si="4"/>
        <v>17TIẾNG VIỆT7</v>
      </c>
      <c r="C303" s="295" t="s">
        <v>65</v>
      </c>
      <c r="D303" s="280" t="s">
        <v>11</v>
      </c>
      <c r="E303" s="164" t="s">
        <v>1</v>
      </c>
      <c r="F303" s="249" t="s">
        <v>174</v>
      </c>
      <c r="G303" s="207" t="s">
        <v>771</v>
      </c>
      <c r="H303" s="461"/>
      <c r="I303" s="478"/>
    </row>
    <row r="304" spans="1:9" s="95" customFormat="1">
      <c r="A304" s="97" t="s">
        <v>12</v>
      </c>
      <c r="B304" s="159" t="str">
        <f t="shared" si="4"/>
        <v>18TIẾNG VIỆT1</v>
      </c>
      <c r="C304" s="295" t="s">
        <v>65</v>
      </c>
      <c r="D304" s="164" t="s">
        <v>12</v>
      </c>
      <c r="E304" s="280" t="s">
        <v>90</v>
      </c>
      <c r="F304" s="249" t="s">
        <v>175</v>
      </c>
      <c r="G304" s="204" t="s">
        <v>772</v>
      </c>
      <c r="H304" s="461" t="s">
        <v>1457</v>
      </c>
      <c r="I304" s="476" t="s">
        <v>466</v>
      </c>
    </row>
    <row r="305" spans="1:9" s="95" customFormat="1">
      <c r="A305" s="97" t="s">
        <v>12</v>
      </c>
      <c r="B305" s="159" t="str">
        <f t="shared" si="4"/>
        <v>18TIẾNG VIỆT2</v>
      </c>
      <c r="C305" s="295" t="s">
        <v>65</v>
      </c>
      <c r="D305" s="164" t="s">
        <v>12</v>
      </c>
      <c r="E305" s="280" t="s">
        <v>15</v>
      </c>
      <c r="F305" s="249" t="s">
        <v>176</v>
      </c>
      <c r="G305" s="204" t="s">
        <v>773</v>
      </c>
      <c r="H305" s="461"/>
      <c r="I305" s="477"/>
    </row>
    <row r="306" spans="1:9" s="95" customFormat="1">
      <c r="A306" s="97" t="s">
        <v>12</v>
      </c>
      <c r="B306" s="159" t="str">
        <f t="shared" si="4"/>
        <v>18TIẾNG VIỆT3</v>
      </c>
      <c r="C306" s="295" t="s">
        <v>65</v>
      </c>
      <c r="D306" s="164" t="s">
        <v>12</v>
      </c>
      <c r="E306" s="280" t="s">
        <v>16</v>
      </c>
      <c r="F306" s="249" t="s">
        <v>177</v>
      </c>
      <c r="G306" s="204" t="s">
        <v>774</v>
      </c>
      <c r="H306" s="461"/>
      <c r="I306" s="477"/>
    </row>
    <row r="307" spans="1:9" s="95" customFormat="1" ht="33">
      <c r="A307" s="97" t="s">
        <v>12</v>
      </c>
      <c r="B307" s="159" t="str">
        <f t="shared" si="4"/>
        <v>18TIẾNG VIỆT4</v>
      </c>
      <c r="C307" s="295" t="s">
        <v>65</v>
      </c>
      <c r="D307" s="164" t="s">
        <v>12</v>
      </c>
      <c r="E307" s="280" t="s">
        <v>17</v>
      </c>
      <c r="F307" s="249" t="s">
        <v>178</v>
      </c>
      <c r="G307" s="204" t="s">
        <v>775</v>
      </c>
      <c r="H307" s="461"/>
      <c r="I307" s="477"/>
    </row>
    <row r="308" spans="1:9" s="95" customFormat="1" ht="33">
      <c r="A308" s="97" t="s">
        <v>12</v>
      </c>
      <c r="B308" s="159" t="str">
        <f t="shared" si="4"/>
        <v>18TIẾNG VIỆT5</v>
      </c>
      <c r="C308" s="295" t="s">
        <v>65</v>
      </c>
      <c r="D308" s="164" t="s">
        <v>12</v>
      </c>
      <c r="E308" s="280" t="s">
        <v>18</v>
      </c>
      <c r="F308" s="249" t="s">
        <v>179</v>
      </c>
      <c r="G308" s="204" t="s">
        <v>776</v>
      </c>
      <c r="H308" s="461"/>
      <c r="I308" s="477"/>
    </row>
    <row r="309" spans="1:9" s="95" customFormat="1">
      <c r="A309" s="97" t="s">
        <v>12</v>
      </c>
      <c r="B309" s="159" t="str">
        <f t="shared" si="4"/>
        <v>18TIẾNG VIỆT6</v>
      </c>
      <c r="C309" s="295" t="s">
        <v>65</v>
      </c>
      <c r="D309" s="164" t="s">
        <v>12</v>
      </c>
      <c r="E309" s="280" t="s">
        <v>0</v>
      </c>
      <c r="F309" s="249" t="s">
        <v>180</v>
      </c>
      <c r="G309" s="206" t="s">
        <v>777</v>
      </c>
      <c r="H309" s="461" t="s">
        <v>1458</v>
      </c>
      <c r="I309" s="477"/>
    </row>
    <row r="310" spans="1:9" s="95" customFormat="1" ht="49.5">
      <c r="A310" s="97" t="s">
        <v>12</v>
      </c>
      <c r="B310" s="159" t="str">
        <f t="shared" si="4"/>
        <v>18TIẾNG VIỆT7</v>
      </c>
      <c r="C310" s="295" t="s">
        <v>65</v>
      </c>
      <c r="D310" s="164" t="s">
        <v>12</v>
      </c>
      <c r="E310" s="280" t="s">
        <v>1</v>
      </c>
      <c r="F310" s="249" t="s">
        <v>181</v>
      </c>
      <c r="G310" s="206" t="s">
        <v>778</v>
      </c>
      <c r="H310" s="461"/>
      <c r="I310" s="478"/>
    </row>
    <row r="311" spans="1:9" s="95" customFormat="1">
      <c r="A311" s="97" t="s">
        <v>13</v>
      </c>
      <c r="B311" s="159" t="str">
        <f t="shared" si="4"/>
        <v>19TIẾNG VIỆT1</v>
      </c>
      <c r="C311" s="295" t="s">
        <v>65</v>
      </c>
      <c r="D311" s="280" t="s">
        <v>13</v>
      </c>
      <c r="E311" s="164" t="s">
        <v>90</v>
      </c>
      <c r="F311" s="249" t="s">
        <v>182</v>
      </c>
      <c r="G311" s="203" t="s">
        <v>779</v>
      </c>
      <c r="H311" s="461" t="s">
        <v>1459</v>
      </c>
      <c r="I311" s="476" t="s">
        <v>466</v>
      </c>
    </row>
    <row r="312" spans="1:9" s="95" customFormat="1">
      <c r="A312" s="97" t="s">
        <v>13</v>
      </c>
      <c r="B312" s="159" t="str">
        <f t="shared" si="4"/>
        <v>19TIẾNG VIỆT2</v>
      </c>
      <c r="C312" s="295" t="s">
        <v>65</v>
      </c>
      <c r="D312" s="280" t="s">
        <v>13</v>
      </c>
      <c r="E312" s="164" t="s">
        <v>15</v>
      </c>
      <c r="F312" s="249" t="s">
        <v>183</v>
      </c>
      <c r="G312" s="203" t="s">
        <v>780</v>
      </c>
      <c r="H312" s="461"/>
      <c r="I312" s="477"/>
    </row>
    <row r="313" spans="1:9" s="95" customFormat="1">
      <c r="A313" s="97" t="s">
        <v>13</v>
      </c>
      <c r="B313" s="159" t="str">
        <f t="shared" si="4"/>
        <v>19TIẾNG VIỆT3</v>
      </c>
      <c r="C313" s="295" t="s">
        <v>65</v>
      </c>
      <c r="D313" s="280" t="s">
        <v>13</v>
      </c>
      <c r="E313" s="164" t="s">
        <v>16</v>
      </c>
      <c r="F313" s="249" t="s">
        <v>184</v>
      </c>
      <c r="G313" s="203" t="s">
        <v>781</v>
      </c>
      <c r="H313" s="461"/>
      <c r="I313" s="477"/>
    </row>
    <row r="314" spans="1:9" s="95" customFormat="1">
      <c r="A314" s="97" t="s">
        <v>13</v>
      </c>
      <c r="B314" s="159" t="str">
        <f t="shared" ref="B314:B377" si="5">D314&amp;C314&amp;E314</f>
        <v>19TIẾNG VIỆT4</v>
      </c>
      <c r="C314" s="295" t="s">
        <v>65</v>
      </c>
      <c r="D314" s="280" t="s">
        <v>13</v>
      </c>
      <c r="E314" s="164" t="s">
        <v>17</v>
      </c>
      <c r="F314" s="249" t="s">
        <v>185</v>
      </c>
      <c r="G314" s="203" t="s">
        <v>782</v>
      </c>
      <c r="H314" s="461"/>
      <c r="I314" s="477"/>
    </row>
    <row r="315" spans="1:9" s="95" customFormat="1">
      <c r="A315" s="97" t="s">
        <v>13</v>
      </c>
      <c r="B315" s="159" t="str">
        <f t="shared" si="5"/>
        <v>19TIẾNG VIỆT5</v>
      </c>
      <c r="C315" s="295" t="s">
        <v>65</v>
      </c>
      <c r="D315" s="280" t="s">
        <v>13</v>
      </c>
      <c r="E315" s="164" t="s">
        <v>18</v>
      </c>
      <c r="F315" s="249" t="s">
        <v>186</v>
      </c>
      <c r="G315" s="203" t="s">
        <v>783</v>
      </c>
      <c r="H315" s="461"/>
      <c r="I315" s="477"/>
    </row>
    <row r="316" spans="1:9" s="95" customFormat="1">
      <c r="A316" s="97" t="s">
        <v>13</v>
      </c>
      <c r="B316" s="159" t="str">
        <f t="shared" si="5"/>
        <v>19TIẾNG VIỆT6</v>
      </c>
      <c r="C316" s="295" t="s">
        <v>65</v>
      </c>
      <c r="D316" s="280" t="s">
        <v>13</v>
      </c>
      <c r="E316" s="164" t="s">
        <v>0</v>
      </c>
      <c r="F316" s="249" t="s">
        <v>187</v>
      </c>
      <c r="G316" s="203" t="s">
        <v>784</v>
      </c>
      <c r="H316" s="461"/>
      <c r="I316" s="477"/>
    </row>
    <row r="317" spans="1:9" s="95" customFormat="1">
      <c r="A317" s="97" t="s">
        <v>13</v>
      </c>
      <c r="B317" s="159" t="str">
        <f t="shared" si="5"/>
        <v>19TIẾNG VIỆT7</v>
      </c>
      <c r="C317" s="295" t="s">
        <v>65</v>
      </c>
      <c r="D317" s="280" t="s">
        <v>13</v>
      </c>
      <c r="E317" s="164" t="s">
        <v>1</v>
      </c>
      <c r="F317" s="249" t="s">
        <v>188</v>
      </c>
      <c r="G317" s="203" t="s">
        <v>785</v>
      </c>
      <c r="H317" s="461"/>
      <c r="I317" s="478"/>
    </row>
    <row r="318" spans="1:9" s="95" customFormat="1">
      <c r="A318" s="97" t="s">
        <v>14</v>
      </c>
      <c r="B318" s="159" t="str">
        <f t="shared" si="5"/>
        <v>20TIẾNG VIỆT1</v>
      </c>
      <c r="C318" s="295" t="s">
        <v>65</v>
      </c>
      <c r="D318" s="164" t="s">
        <v>14</v>
      </c>
      <c r="E318" s="280" t="s">
        <v>90</v>
      </c>
      <c r="F318" s="249" t="s">
        <v>189</v>
      </c>
      <c r="G318" s="207" t="s">
        <v>786</v>
      </c>
      <c r="H318" s="461"/>
      <c r="I318" s="476" t="s">
        <v>466</v>
      </c>
    </row>
    <row r="319" spans="1:9" s="95" customFormat="1">
      <c r="A319" s="97" t="s">
        <v>14</v>
      </c>
      <c r="B319" s="159" t="str">
        <f t="shared" si="5"/>
        <v>20TIẾNG VIỆT2</v>
      </c>
      <c r="C319" s="295" t="s">
        <v>65</v>
      </c>
      <c r="D319" s="164" t="s">
        <v>14</v>
      </c>
      <c r="E319" s="280" t="s">
        <v>15</v>
      </c>
      <c r="F319" s="249" t="s">
        <v>190</v>
      </c>
      <c r="G319" s="207" t="s">
        <v>787</v>
      </c>
      <c r="H319" s="461"/>
      <c r="I319" s="477"/>
    </row>
    <row r="320" spans="1:9" s="95" customFormat="1">
      <c r="A320" s="97" t="s">
        <v>14</v>
      </c>
      <c r="B320" s="159" t="str">
        <f t="shared" si="5"/>
        <v>20TIẾNG VIỆT3</v>
      </c>
      <c r="C320" s="295" t="s">
        <v>65</v>
      </c>
      <c r="D320" s="164" t="s">
        <v>14</v>
      </c>
      <c r="E320" s="280" t="s">
        <v>16</v>
      </c>
      <c r="F320" s="249" t="s">
        <v>191</v>
      </c>
      <c r="G320" s="207" t="s">
        <v>788</v>
      </c>
      <c r="H320" s="461"/>
      <c r="I320" s="477"/>
    </row>
    <row r="321" spans="1:9" s="95" customFormat="1">
      <c r="A321" s="97" t="s">
        <v>14</v>
      </c>
      <c r="B321" s="159" t="str">
        <f t="shared" si="5"/>
        <v>20TIẾNG VIỆT4</v>
      </c>
      <c r="C321" s="295" t="s">
        <v>65</v>
      </c>
      <c r="D321" s="164" t="s">
        <v>14</v>
      </c>
      <c r="E321" s="280" t="s">
        <v>17</v>
      </c>
      <c r="F321" s="249" t="s">
        <v>192</v>
      </c>
      <c r="G321" s="207" t="s">
        <v>789</v>
      </c>
      <c r="H321" s="461"/>
      <c r="I321" s="477"/>
    </row>
    <row r="322" spans="1:9" s="95" customFormat="1">
      <c r="A322" s="97" t="s">
        <v>14</v>
      </c>
      <c r="B322" s="159" t="str">
        <f t="shared" si="5"/>
        <v>20TIẾNG VIỆT5</v>
      </c>
      <c r="C322" s="295" t="s">
        <v>65</v>
      </c>
      <c r="D322" s="164" t="s">
        <v>14</v>
      </c>
      <c r="E322" s="280" t="s">
        <v>18</v>
      </c>
      <c r="F322" s="249" t="s">
        <v>193</v>
      </c>
      <c r="G322" s="207" t="s">
        <v>790</v>
      </c>
      <c r="H322" s="461"/>
      <c r="I322" s="477"/>
    </row>
    <row r="323" spans="1:9" s="95" customFormat="1">
      <c r="A323" s="97" t="s">
        <v>14</v>
      </c>
      <c r="B323" s="159" t="str">
        <f t="shared" si="5"/>
        <v>20TIẾNG VIỆT6</v>
      </c>
      <c r="C323" s="295" t="s">
        <v>65</v>
      </c>
      <c r="D323" s="164" t="s">
        <v>14</v>
      </c>
      <c r="E323" s="280" t="s">
        <v>0</v>
      </c>
      <c r="F323" s="249" t="s">
        <v>194</v>
      </c>
      <c r="G323" s="207" t="s">
        <v>791</v>
      </c>
      <c r="H323" s="461"/>
      <c r="I323" s="477"/>
    </row>
    <row r="324" spans="1:9" s="95" customFormat="1">
      <c r="A324" s="97" t="s">
        <v>14</v>
      </c>
      <c r="B324" s="159" t="str">
        <f t="shared" si="5"/>
        <v>20TIẾNG VIỆT7</v>
      </c>
      <c r="C324" s="295" t="s">
        <v>65</v>
      </c>
      <c r="D324" s="164" t="s">
        <v>14</v>
      </c>
      <c r="E324" s="280" t="s">
        <v>1</v>
      </c>
      <c r="F324" s="249" t="s">
        <v>195</v>
      </c>
      <c r="G324" s="207" t="s">
        <v>792</v>
      </c>
      <c r="H324" s="461"/>
      <c r="I324" s="478"/>
    </row>
    <row r="325" spans="1:9" s="95" customFormat="1">
      <c r="A325" s="97" t="s">
        <v>32</v>
      </c>
      <c r="B325" s="159" t="str">
        <f t="shared" si="5"/>
        <v>21TIẾNG VIỆT1</v>
      </c>
      <c r="C325" s="295" t="s">
        <v>65</v>
      </c>
      <c r="D325" s="280" t="s">
        <v>32</v>
      </c>
      <c r="E325" s="164" t="s">
        <v>90</v>
      </c>
      <c r="F325" s="249" t="s">
        <v>196</v>
      </c>
      <c r="G325" s="203" t="s">
        <v>793</v>
      </c>
      <c r="H325" s="461"/>
      <c r="I325" s="476" t="s">
        <v>466</v>
      </c>
    </row>
    <row r="326" spans="1:9" s="95" customFormat="1">
      <c r="A326" s="97" t="s">
        <v>32</v>
      </c>
      <c r="B326" s="159" t="str">
        <f t="shared" si="5"/>
        <v>21TIẾNG VIỆT2</v>
      </c>
      <c r="C326" s="295" t="s">
        <v>65</v>
      </c>
      <c r="D326" s="280" t="s">
        <v>32</v>
      </c>
      <c r="E326" s="164" t="s">
        <v>15</v>
      </c>
      <c r="F326" s="249" t="s">
        <v>197</v>
      </c>
      <c r="G326" s="203" t="s">
        <v>794</v>
      </c>
      <c r="H326" s="461"/>
      <c r="I326" s="477"/>
    </row>
    <row r="327" spans="1:9" s="95" customFormat="1">
      <c r="A327" s="97" t="s">
        <v>32</v>
      </c>
      <c r="B327" s="159" t="str">
        <f t="shared" si="5"/>
        <v>21TIẾNG VIỆT3</v>
      </c>
      <c r="C327" s="295" t="s">
        <v>65</v>
      </c>
      <c r="D327" s="280" t="s">
        <v>32</v>
      </c>
      <c r="E327" s="164" t="s">
        <v>16</v>
      </c>
      <c r="F327" s="249" t="s">
        <v>198</v>
      </c>
      <c r="G327" s="203" t="s">
        <v>791</v>
      </c>
      <c r="H327" s="461"/>
      <c r="I327" s="477"/>
    </row>
    <row r="328" spans="1:9" s="95" customFormat="1">
      <c r="A328" s="97" t="s">
        <v>32</v>
      </c>
      <c r="B328" s="159" t="str">
        <f t="shared" si="5"/>
        <v>21TIẾNG VIỆT4</v>
      </c>
      <c r="C328" s="295" t="s">
        <v>65</v>
      </c>
      <c r="D328" s="280" t="s">
        <v>32</v>
      </c>
      <c r="E328" s="164" t="s">
        <v>17</v>
      </c>
      <c r="F328" s="249" t="s">
        <v>199</v>
      </c>
      <c r="G328" s="203" t="s">
        <v>795</v>
      </c>
      <c r="H328" s="461"/>
      <c r="I328" s="477"/>
    </row>
    <row r="329" spans="1:9" s="95" customFormat="1">
      <c r="A329" s="97" t="s">
        <v>32</v>
      </c>
      <c r="B329" s="159" t="str">
        <f t="shared" si="5"/>
        <v>21TIẾNG VIỆT5</v>
      </c>
      <c r="C329" s="295" t="s">
        <v>65</v>
      </c>
      <c r="D329" s="280" t="s">
        <v>32</v>
      </c>
      <c r="E329" s="164" t="s">
        <v>18</v>
      </c>
      <c r="F329" s="249" t="s">
        <v>200</v>
      </c>
      <c r="G329" s="203" t="s">
        <v>796</v>
      </c>
      <c r="H329" s="461"/>
      <c r="I329" s="477"/>
    </row>
    <row r="330" spans="1:9" s="95" customFormat="1">
      <c r="A330" s="97" t="s">
        <v>32</v>
      </c>
      <c r="B330" s="159" t="str">
        <f t="shared" si="5"/>
        <v>21TIẾNG VIỆT6</v>
      </c>
      <c r="C330" s="295" t="s">
        <v>65</v>
      </c>
      <c r="D330" s="280" t="s">
        <v>32</v>
      </c>
      <c r="E330" s="164" t="s">
        <v>0</v>
      </c>
      <c r="F330" s="249" t="s">
        <v>201</v>
      </c>
      <c r="G330" s="203" t="s">
        <v>797</v>
      </c>
      <c r="H330" s="461"/>
      <c r="I330" s="477"/>
    </row>
    <row r="331" spans="1:9" s="95" customFormat="1">
      <c r="A331" s="97" t="s">
        <v>32</v>
      </c>
      <c r="B331" s="159" t="str">
        <f t="shared" si="5"/>
        <v>21TIẾNG VIỆT7</v>
      </c>
      <c r="C331" s="295" t="s">
        <v>65</v>
      </c>
      <c r="D331" s="280" t="s">
        <v>32</v>
      </c>
      <c r="E331" s="164" t="s">
        <v>1</v>
      </c>
      <c r="F331" s="249" t="s">
        <v>202</v>
      </c>
      <c r="G331" s="203" t="s">
        <v>798</v>
      </c>
      <c r="H331" s="461"/>
      <c r="I331" s="478"/>
    </row>
    <row r="332" spans="1:9" s="95" customFormat="1">
      <c r="A332" s="97" t="s">
        <v>33</v>
      </c>
      <c r="B332" s="159" t="str">
        <f t="shared" si="5"/>
        <v>22TIẾNG VIỆT1</v>
      </c>
      <c r="C332" s="295" t="s">
        <v>65</v>
      </c>
      <c r="D332" s="164" t="s">
        <v>33</v>
      </c>
      <c r="E332" s="280" t="s">
        <v>90</v>
      </c>
      <c r="F332" s="249" t="s">
        <v>203</v>
      </c>
      <c r="G332" s="207" t="s">
        <v>799</v>
      </c>
      <c r="H332" s="461"/>
      <c r="I332" s="476" t="s">
        <v>466</v>
      </c>
    </row>
    <row r="333" spans="1:9" s="95" customFormat="1">
      <c r="A333" s="97" t="s">
        <v>33</v>
      </c>
      <c r="B333" s="159" t="str">
        <f t="shared" si="5"/>
        <v>22TIẾNG VIỆT2</v>
      </c>
      <c r="C333" s="295" t="s">
        <v>65</v>
      </c>
      <c r="D333" s="164" t="s">
        <v>33</v>
      </c>
      <c r="E333" s="280" t="s">
        <v>15</v>
      </c>
      <c r="F333" s="249" t="s">
        <v>204</v>
      </c>
      <c r="G333" s="207" t="s">
        <v>800</v>
      </c>
      <c r="H333" s="461"/>
      <c r="I333" s="477"/>
    </row>
    <row r="334" spans="1:9" s="95" customFormat="1">
      <c r="A334" s="97" t="s">
        <v>33</v>
      </c>
      <c r="B334" s="159" t="str">
        <f t="shared" si="5"/>
        <v>22TIẾNG VIỆT3</v>
      </c>
      <c r="C334" s="295" t="s">
        <v>65</v>
      </c>
      <c r="D334" s="164" t="s">
        <v>33</v>
      </c>
      <c r="E334" s="280" t="s">
        <v>16</v>
      </c>
      <c r="F334" s="249" t="s">
        <v>205</v>
      </c>
      <c r="G334" s="207" t="s">
        <v>791</v>
      </c>
      <c r="H334" s="461"/>
      <c r="I334" s="477"/>
    </row>
    <row r="335" spans="1:9" s="95" customFormat="1">
      <c r="A335" s="97" t="s">
        <v>33</v>
      </c>
      <c r="B335" s="159" t="str">
        <f t="shared" si="5"/>
        <v>22TIẾNG VIỆT4</v>
      </c>
      <c r="C335" s="295" t="s">
        <v>65</v>
      </c>
      <c r="D335" s="164" t="s">
        <v>33</v>
      </c>
      <c r="E335" s="280" t="s">
        <v>17</v>
      </c>
      <c r="F335" s="249" t="s">
        <v>206</v>
      </c>
      <c r="G335" s="207" t="s">
        <v>801</v>
      </c>
      <c r="H335" s="461"/>
      <c r="I335" s="477"/>
    </row>
    <row r="336" spans="1:9" s="95" customFormat="1">
      <c r="A336" s="97" t="s">
        <v>33</v>
      </c>
      <c r="B336" s="159" t="str">
        <f t="shared" si="5"/>
        <v>22TIẾNG VIỆT5</v>
      </c>
      <c r="C336" s="295" t="s">
        <v>65</v>
      </c>
      <c r="D336" s="164" t="s">
        <v>33</v>
      </c>
      <c r="E336" s="280" t="s">
        <v>18</v>
      </c>
      <c r="F336" s="249" t="s">
        <v>207</v>
      </c>
      <c r="G336" s="207" t="s">
        <v>802</v>
      </c>
      <c r="H336" s="461"/>
      <c r="I336" s="477"/>
    </row>
    <row r="337" spans="1:9" s="95" customFormat="1">
      <c r="A337" s="97" t="s">
        <v>33</v>
      </c>
      <c r="B337" s="159" t="str">
        <f t="shared" si="5"/>
        <v>22TIẾNG VIỆT6</v>
      </c>
      <c r="C337" s="295" t="s">
        <v>65</v>
      </c>
      <c r="D337" s="164" t="s">
        <v>33</v>
      </c>
      <c r="E337" s="280" t="s">
        <v>0</v>
      </c>
      <c r="F337" s="249" t="s">
        <v>208</v>
      </c>
      <c r="G337" s="207" t="s">
        <v>803</v>
      </c>
      <c r="H337" s="461"/>
      <c r="I337" s="477"/>
    </row>
    <row r="338" spans="1:9" s="95" customFormat="1">
      <c r="A338" s="97" t="s">
        <v>33</v>
      </c>
      <c r="B338" s="159" t="str">
        <f t="shared" si="5"/>
        <v>22TIẾNG VIỆT7</v>
      </c>
      <c r="C338" s="295" t="s">
        <v>65</v>
      </c>
      <c r="D338" s="164" t="s">
        <v>33</v>
      </c>
      <c r="E338" s="280" t="s">
        <v>1</v>
      </c>
      <c r="F338" s="249" t="s">
        <v>209</v>
      </c>
      <c r="G338" s="207" t="s">
        <v>804</v>
      </c>
      <c r="H338" s="461"/>
      <c r="I338" s="478"/>
    </row>
    <row r="339" spans="1:9" s="95" customFormat="1">
      <c r="A339" s="97" t="s">
        <v>34</v>
      </c>
      <c r="B339" s="159" t="str">
        <f t="shared" si="5"/>
        <v>23TIẾNG VIỆT1</v>
      </c>
      <c r="C339" s="295" t="s">
        <v>65</v>
      </c>
      <c r="D339" s="280" t="s">
        <v>34</v>
      </c>
      <c r="E339" s="164" t="s">
        <v>90</v>
      </c>
      <c r="F339" s="249" t="s">
        <v>210</v>
      </c>
      <c r="G339" s="203" t="s">
        <v>805</v>
      </c>
      <c r="H339" s="461" t="s">
        <v>1460</v>
      </c>
      <c r="I339" s="476" t="s">
        <v>466</v>
      </c>
    </row>
    <row r="340" spans="1:9" s="95" customFormat="1">
      <c r="A340" s="97" t="s">
        <v>34</v>
      </c>
      <c r="B340" s="159" t="str">
        <f t="shared" si="5"/>
        <v>23TIẾNG VIỆT2</v>
      </c>
      <c r="C340" s="295" t="s">
        <v>65</v>
      </c>
      <c r="D340" s="280" t="s">
        <v>34</v>
      </c>
      <c r="E340" s="164" t="s">
        <v>15</v>
      </c>
      <c r="F340" s="249" t="s">
        <v>211</v>
      </c>
      <c r="G340" s="203" t="s">
        <v>806</v>
      </c>
      <c r="H340" s="461"/>
      <c r="I340" s="477"/>
    </row>
    <row r="341" spans="1:9" s="95" customFormat="1">
      <c r="A341" s="97" t="s">
        <v>34</v>
      </c>
      <c r="B341" s="159" t="str">
        <f t="shared" si="5"/>
        <v>23TIẾNG VIỆT3</v>
      </c>
      <c r="C341" s="295" t="s">
        <v>65</v>
      </c>
      <c r="D341" s="280" t="s">
        <v>34</v>
      </c>
      <c r="E341" s="164" t="s">
        <v>16</v>
      </c>
      <c r="F341" s="249" t="s">
        <v>212</v>
      </c>
      <c r="G341" s="203" t="s">
        <v>807</v>
      </c>
      <c r="H341" s="461"/>
      <c r="I341" s="477"/>
    </row>
    <row r="342" spans="1:9" s="95" customFormat="1">
      <c r="A342" s="97" t="s">
        <v>34</v>
      </c>
      <c r="B342" s="159" t="str">
        <f t="shared" si="5"/>
        <v>23TIẾNG VIỆT4</v>
      </c>
      <c r="C342" s="295" t="s">
        <v>65</v>
      </c>
      <c r="D342" s="280" t="s">
        <v>34</v>
      </c>
      <c r="E342" s="164" t="s">
        <v>17</v>
      </c>
      <c r="F342" s="249" t="s">
        <v>213</v>
      </c>
      <c r="G342" s="203" t="s">
        <v>808</v>
      </c>
      <c r="H342" s="461"/>
      <c r="I342" s="477"/>
    </row>
    <row r="343" spans="1:9" s="95" customFormat="1">
      <c r="A343" s="97" t="s">
        <v>34</v>
      </c>
      <c r="B343" s="159" t="str">
        <f t="shared" si="5"/>
        <v>23TIẾNG VIỆT5</v>
      </c>
      <c r="C343" s="295" t="s">
        <v>65</v>
      </c>
      <c r="D343" s="280" t="s">
        <v>34</v>
      </c>
      <c r="E343" s="164" t="s">
        <v>18</v>
      </c>
      <c r="F343" s="249" t="s">
        <v>214</v>
      </c>
      <c r="G343" s="203" t="s">
        <v>809</v>
      </c>
      <c r="H343" s="461"/>
      <c r="I343" s="477"/>
    </row>
    <row r="344" spans="1:9" s="95" customFormat="1">
      <c r="A344" s="97" t="s">
        <v>34</v>
      </c>
      <c r="B344" s="159" t="str">
        <f t="shared" si="5"/>
        <v>23TIẾNG VIỆT6</v>
      </c>
      <c r="C344" s="295" t="s">
        <v>65</v>
      </c>
      <c r="D344" s="280" t="s">
        <v>34</v>
      </c>
      <c r="E344" s="164" t="s">
        <v>0</v>
      </c>
      <c r="F344" s="249" t="s">
        <v>215</v>
      </c>
      <c r="G344" s="203" t="s">
        <v>810</v>
      </c>
      <c r="H344" s="461"/>
      <c r="I344" s="477"/>
    </row>
    <row r="345" spans="1:9" s="95" customFormat="1">
      <c r="A345" s="97" t="s">
        <v>34</v>
      </c>
      <c r="B345" s="159" t="str">
        <f t="shared" si="5"/>
        <v>23TIẾNG VIỆT7</v>
      </c>
      <c r="C345" s="295" t="s">
        <v>65</v>
      </c>
      <c r="D345" s="280" t="s">
        <v>34</v>
      </c>
      <c r="E345" s="164" t="s">
        <v>1</v>
      </c>
      <c r="F345" s="249" t="s">
        <v>216</v>
      </c>
      <c r="G345" s="203" t="s">
        <v>811</v>
      </c>
      <c r="H345" s="461"/>
      <c r="I345" s="478"/>
    </row>
    <row r="346" spans="1:9" s="95" customFormat="1">
      <c r="A346" s="97" t="s">
        <v>35</v>
      </c>
      <c r="B346" s="159" t="str">
        <f t="shared" si="5"/>
        <v>24TIẾNG VIỆT1</v>
      </c>
      <c r="C346" s="295" t="s">
        <v>65</v>
      </c>
      <c r="D346" s="164" t="s">
        <v>35</v>
      </c>
      <c r="E346" s="280" t="s">
        <v>90</v>
      </c>
      <c r="F346" s="249" t="s">
        <v>217</v>
      </c>
      <c r="G346" s="207" t="s">
        <v>812</v>
      </c>
      <c r="H346" s="461"/>
      <c r="I346" s="476" t="s">
        <v>466</v>
      </c>
    </row>
    <row r="347" spans="1:9" s="95" customFormat="1">
      <c r="A347" s="97" t="s">
        <v>35</v>
      </c>
      <c r="B347" s="159" t="str">
        <f t="shared" si="5"/>
        <v>24TIẾNG VIỆT2</v>
      </c>
      <c r="C347" s="295" t="s">
        <v>65</v>
      </c>
      <c r="D347" s="164" t="s">
        <v>35</v>
      </c>
      <c r="E347" s="280" t="s">
        <v>15</v>
      </c>
      <c r="F347" s="249" t="s">
        <v>218</v>
      </c>
      <c r="G347" s="207" t="s">
        <v>813</v>
      </c>
      <c r="H347" s="461"/>
      <c r="I347" s="477"/>
    </row>
    <row r="348" spans="1:9" s="95" customFormat="1">
      <c r="A348" s="97" t="s">
        <v>35</v>
      </c>
      <c r="B348" s="159" t="str">
        <f t="shared" si="5"/>
        <v>24TIẾNG VIỆT3</v>
      </c>
      <c r="C348" s="295" t="s">
        <v>65</v>
      </c>
      <c r="D348" s="164" t="s">
        <v>35</v>
      </c>
      <c r="E348" s="280" t="s">
        <v>16</v>
      </c>
      <c r="F348" s="249" t="s">
        <v>219</v>
      </c>
      <c r="G348" s="207" t="s">
        <v>814</v>
      </c>
      <c r="H348" s="461"/>
      <c r="I348" s="477"/>
    </row>
    <row r="349" spans="1:9" s="95" customFormat="1">
      <c r="A349" s="97" t="s">
        <v>35</v>
      </c>
      <c r="B349" s="159" t="str">
        <f t="shared" si="5"/>
        <v>24TIẾNG VIỆT4</v>
      </c>
      <c r="C349" s="295" t="s">
        <v>65</v>
      </c>
      <c r="D349" s="164" t="s">
        <v>35</v>
      </c>
      <c r="E349" s="280" t="s">
        <v>17</v>
      </c>
      <c r="F349" s="249" t="s">
        <v>220</v>
      </c>
      <c r="G349" s="207" t="s">
        <v>815</v>
      </c>
      <c r="H349" s="461"/>
      <c r="I349" s="477"/>
    </row>
    <row r="350" spans="1:9" s="95" customFormat="1">
      <c r="A350" s="97" t="s">
        <v>35</v>
      </c>
      <c r="B350" s="159" t="str">
        <f t="shared" si="5"/>
        <v>24TIẾNG VIỆT5</v>
      </c>
      <c r="C350" s="295" t="s">
        <v>65</v>
      </c>
      <c r="D350" s="164" t="s">
        <v>35</v>
      </c>
      <c r="E350" s="280" t="s">
        <v>18</v>
      </c>
      <c r="F350" s="249" t="s">
        <v>221</v>
      </c>
      <c r="G350" s="207" t="s">
        <v>816</v>
      </c>
      <c r="H350" s="461"/>
      <c r="I350" s="477"/>
    </row>
    <row r="351" spans="1:9" s="95" customFormat="1">
      <c r="A351" s="97" t="s">
        <v>35</v>
      </c>
      <c r="B351" s="159" t="str">
        <f t="shared" si="5"/>
        <v>24TIẾNG VIỆT6</v>
      </c>
      <c r="C351" s="295" t="s">
        <v>65</v>
      </c>
      <c r="D351" s="164" t="s">
        <v>35</v>
      </c>
      <c r="E351" s="280" t="s">
        <v>0</v>
      </c>
      <c r="F351" s="249" t="s">
        <v>222</v>
      </c>
      <c r="G351" s="207" t="s">
        <v>817</v>
      </c>
      <c r="H351" s="461"/>
      <c r="I351" s="477"/>
    </row>
    <row r="352" spans="1:9" s="95" customFormat="1">
      <c r="A352" s="97" t="s">
        <v>35</v>
      </c>
      <c r="B352" s="159" t="str">
        <f t="shared" si="5"/>
        <v>24TIẾNG VIỆT7</v>
      </c>
      <c r="C352" s="295" t="s">
        <v>65</v>
      </c>
      <c r="D352" s="164" t="s">
        <v>35</v>
      </c>
      <c r="E352" s="280" t="s">
        <v>1</v>
      </c>
      <c r="F352" s="249" t="s">
        <v>223</v>
      </c>
      <c r="G352" s="207" t="s">
        <v>818</v>
      </c>
      <c r="H352" s="461"/>
      <c r="I352" s="478"/>
    </row>
    <row r="353" spans="1:9" s="95" customFormat="1">
      <c r="A353" s="97" t="s">
        <v>36</v>
      </c>
      <c r="B353" s="159" t="str">
        <f t="shared" si="5"/>
        <v>25TIẾNG VIỆT1</v>
      </c>
      <c r="C353" s="295" t="s">
        <v>65</v>
      </c>
      <c r="D353" s="280" t="s">
        <v>36</v>
      </c>
      <c r="E353" s="164" t="s">
        <v>90</v>
      </c>
      <c r="F353" s="249" t="s">
        <v>224</v>
      </c>
      <c r="G353" s="203" t="s">
        <v>819</v>
      </c>
      <c r="H353" s="461"/>
      <c r="I353" s="476" t="s">
        <v>466</v>
      </c>
    </row>
    <row r="354" spans="1:9" s="95" customFormat="1">
      <c r="A354" s="97" t="s">
        <v>36</v>
      </c>
      <c r="B354" s="159" t="str">
        <f t="shared" si="5"/>
        <v>25TIẾNG VIỆT2</v>
      </c>
      <c r="C354" s="295" t="s">
        <v>65</v>
      </c>
      <c r="D354" s="280" t="s">
        <v>36</v>
      </c>
      <c r="E354" s="164" t="s">
        <v>15</v>
      </c>
      <c r="F354" s="249" t="s">
        <v>225</v>
      </c>
      <c r="G354" s="203" t="s">
        <v>820</v>
      </c>
      <c r="H354" s="461"/>
      <c r="I354" s="477"/>
    </row>
    <row r="355" spans="1:9" s="95" customFormat="1">
      <c r="A355" s="97" t="s">
        <v>36</v>
      </c>
      <c r="B355" s="159" t="str">
        <f t="shared" si="5"/>
        <v>25TIẾNG VIỆT3</v>
      </c>
      <c r="C355" s="295" t="s">
        <v>65</v>
      </c>
      <c r="D355" s="280" t="s">
        <v>36</v>
      </c>
      <c r="E355" s="164" t="s">
        <v>16</v>
      </c>
      <c r="F355" s="249" t="s">
        <v>226</v>
      </c>
      <c r="G355" s="203" t="s">
        <v>821</v>
      </c>
      <c r="H355" s="461"/>
      <c r="I355" s="477"/>
    </row>
    <row r="356" spans="1:9" s="95" customFormat="1">
      <c r="A356" s="97" t="s">
        <v>36</v>
      </c>
      <c r="B356" s="159" t="str">
        <f t="shared" si="5"/>
        <v>25TIẾNG VIỆT4</v>
      </c>
      <c r="C356" s="295" t="s">
        <v>65</v>
      </c>
      <c r="D356" s="280" t="s">
        <v>36</v>
      </c>
      <c r="E356" s="164" t="s">
        <v>17</v>
      </c>
      <c r="F356" s="249" t="s">
        <v>227</v>
      </c>
      <c r="G356" s="203" t="s">
        <v>822</v>
      </c>
      <c r="H356" s="461"/>
      <c r="I356" s="477"/>
    </row>
    <row r="357" spans="1:9" s="95" customFormat="1">
      <c r="A357" s="97" t="s">
        <v>36</v>
      </c>
      <c r="B357" s="159" t="str">
        <f t="shared" si="5"/>
        <v>25TIẾNG VIỆT5</v>
      </c>
      <c r="C357" s="295" t="s">
        <v>65</v>
      </c>
      <c r="D357" s="280" t="s">
        <v>36</v>
      </c>
      <c r="E357" s="164" t="s">
        <v>18</v>
      </c>
      <c r="F357" s="249" t="s">
        <v>228</v>
      </c>
      <c r="G357" s="203" t="s">
        <v>823</v>
      </c>
      <c r="H357" s="461"/>
      <c r="I357" s="477"/>
    </row>
    <row r="358" spans="1:9" s="95" customFormat="1">
      <c r="A358" s="97" t="s">
        <v>36</v>
      </c>
      <c r="B358" s="159" t="str">
        <f t="shared" si="5"/>
        <v>25TIẾNG VIỆT6</v>
      </c>
      <c r="C358" s="295" t="s">
        <v>65</v>
      </c>
      <c r="D358" s="280" t="s">
        <v>36</v>
      </c>
      <c r="E358" s="164" t="s">
        <v>0</v>
      </c>
      <c r="F358" s="249" t="s">
        <v>229</v>
      </c>
      <c r="G358" s="203" t="s">
        <v>824</v>
      </c>
      <c r="H358" s="461"/>
      <c r="I358" s="477"/>
    </row>
    <row r="359" spans="1:9" s="95" customFormat="1">
      <c r="A359" s="97" t="s">
        <v>36</v>
      </c>
      <c r="B359" s="159" t="str">
        <f t="shared" si="5"/>
        <v>25TIẾNG VIỆT7</v>
      </c>
      <c r="C359" s="295" t="s">
        <v>65</v>
      </c>
      <c r="D359" s="280" t="s">
        <v>36</v>
      </c>
      <c r="E359" s="164" t="s">
        <v>1</v>
      </c>
      <c r="F359" s="249" t="s">
        <v>230</v>
      </c>
      <c r="G359" s="203" t="s">
        <v>825</v>
      </c>
      <c r="H359" s="461"/>
      <c r="I359" s="478"/>
    </row>
    <row r="360" spans="1:9" s="95" customFormat="1">
      <c r="A360" s="97" t="s">
        <v>37</v>
      </c>
      <c r="B360" s="159" t="str">
        <f t="shared" si="5"/>
        <v>26TIẾNG VIỆT1</v>
      </c>
      <c r="C360" s="295" t="s">
        <v>65</v>
      </c>
      <c r="D360" s="164" t="s">
        <v>37</v>
      </c>
      <c r="E360" s="280" t="s">
        <v>90</v>
      </c>
      <c r="F360" s="249" t="s">
        <v>231</v>
      </c>
      <c r="G360" s="207" t="s">
        <v>826</v>
      </c>
      <c r="H360" s="461"/>
      <c r="I360" s="476" t="s">
        <v>466</v>
      </c>
    </row>
    <row r="361" spans="1:9" s="95" customFormat="1">
      <c r="A361" s="97" t="s">
        <v>37</v>
      </c>
      <c r="B361" s="159" t="str">
        <f t="shared" si="5"/>
        <v>26TIẾNG VIỆT2</v>
      </c>
      <c r="C361" s="295" t="s">
        <v>65</v>
      </c>
      <c r="D361" s="164" t="s">
        <v>37</v>
      </c>
      <c r="E361" s="280" t="s">
        <v>15</v>
      </c>
      <c r="F361" s="249" t="s">
        <v>232</v>
      </c>
      <c r="G361" s="207" t="s">
        <v>827</v>
      </c>
      <c r="H361" s="461"/>
      <c r="I361" s="477"/>
    </row>
    <row r="362" spans="1:9" s="95" customFormat="1">
      <c r="A362" s="97" t="s">
        <v>37</v>
      </c>
      <c r="B362" s="159" t="str">
        <f t="shared" si="5"/>
        <v>26TIẾNG VIỆT3</v>
      </c>
      <c r="C362" s="295" t="s">
        <v>65</v>
      </c>
      <c r="D362" s="164" t="s">
        <v>37</v>
      </c>
      <c r="E362" s="280" t="s">
        <v>16</v>
      </c>
      <c r="F362" s="249" t="s">
        <v>233</v>
      </c>
      <c r="G362" s="207" t="s">
        <v>828</v>
      </c>
      <c r="H362" s="461"/>
      <c r="I362" s="477"/>
    </row>
    <row r="363" spans="1:9" s="95" customFormat="1">
      <c r="A363" s="97" t="s">
        <v>37</v>
      </c>
      <c r="B363" s="159" t="str">
        <f t="shared" si="5"/>
        <v>26TIẾNG VIỆT4</v>
      </c>
      <c r="C363" s="295" t="s">
        <v>65</v>
      </c>
      <c r="D363" s="164" t="s">
        <v>37</v>
      </c>
      <c r="E363" s="280" t="s">
        <v>17</v>
      </c>
      <c r="F363" s="249" t="s">
        <v>234</v>
      </c>
      <c r="G363" s="207" t="s">
        <v>829</v>
      </c>
      <c r="H363" s="461"/>
      <c r="I363" s="477"/>
    </row>
    <row r="364" spans="1:9" s="95" customFormat="1">
      <c r="A364" s="97" t="s">
        <v>37</v>
      </c>
      <c r="B364" s="159" t="str">
        <f t="shared" si="5"/>
        <v>26TIẾNG VIỆT5</v>
      </c>
      <c r="C364" s="295" t="s">
        <v>65</v>
      </c>
      <c r="D364" s="164" t="s">
        <v>37</v>
      </c>
      <c r="E364" s="280" t="s">
        <v>18</v>
      </c>
      <c r="F364" s="249" t="s">
        <v>235</v>
      </c>
      <c r="G364" s="207" t="s">
        <v>830</v>
      </c>
      <c r="H364" s="461"/>
      <c r="I364" s="477"/>
    </row>
    <row r="365" spans="1:9" s="95" customFormat="1">
      <c r="A365" s="97" t="s">
        <v>37</v>
      </c>
      <c r="B365" s="159" t="str">
        <f t="shared" si="5"/>
        <v>26TIẾNG VIỆT6</v>
      </c>
      <c r="C365" s="295" t="s">
        <v>65</v>
      </c>
      <c r="D365" s="164" t="s">
        <v>37</v>
      </c>
      <c r="E365" s="280" t="s">
        <v>0</v>
      </c>
      <c r="F365" s="249" t="s">
        <v>236</v>
      </c>
      <c r="G365" s="207" t="s">
        <v>831</v>
      </c>
      <c r="H365" s="461"/>
      <c r="I365" s="477"/>
    </row>
    <row r="366" spans="1:9" s="95" customFormat="1">
      <c r="A366" s="97" t="s">
        <v>37</v>
      </c>
      <c r="B366" s="159" t="str">
        <f t="shared" si="5"/>
        <v>26TIẾNG VIỆT7</v>
      </c>
      <c r="C366" s="295" t="s">
        <v>65</v>
      </c>
      <c r="D366" s="164" t="s">
        <v>37</v>
      </c>
      <c r="E366" s="280" t="s">
        <v>1</v>
      </c>
      <c r="F366" s="249" t="s">
        <v>237</v>
      </c>
      <c r="G366" s="207" t="s">
        <v>832</v>
      </c>
      <c r="H366" s="461"/>
      <c r="I366" s="478"/>
    </row>
    <row r="367" spans="1:9" s="95" customFormat="1">
      <c r="A367" s="97" t="s">
        <v>38</v>
      </c>
      <c r="B367" s="159" t="str">
        <f t="shared" si="5"/>
        <v>27TIẾNG VIỆT1</v>
      </c>
      <c r="C367" s="295" t="s">
        <v>65</v>
      </c>
      <c r="D367" s="280" t="s">
        <v>38</v>
      </c>
      <c r="E367" s="164" t="s">
        <v>90</v>
      </c>
      <c r="F367" s="249" t="s">
        <v>238</v>
      </c>
      <c r="G367" s="204" t="s">
        <v>833</v>
      </c>
      <c r="H367" s="461" t="s">
        <v>1461</v>
      </c>
      <c r="I367" s="476" t="s">
        <v>466</v>
      </c>
    </row>
    <row r="368" spans="1:9" s="95" customFormat="1">
      <c r="A368" s="97" t="s">
        <v>38</v>
      </c>
      <c r="B368" s="159" t="str">
        <f t="shared" si="5"/>
        <v>27TIẾNG VIỆT2</v>
      </c>
      <c r="C368" s="295" t="s">
        <v>65</v>
      </c>
      <c r="D368" s="280" t="s">
        <v>38</v>
      </c>
      <c r="E368" s="164" t="s">
        <v>15</v>
      </c>
      <c r="F368" s="249" t="s">
        <v>239</v>
      </c>
      <c r="G368" s="204" t="s">
        <v>834</v>
      </c>
      <c r="H368" s="461"/>
      <c r="I368" s="477"/>
    </row>
    <row r="369" spans="1:9" s="95" customFormat="1">
      <c r="A369" s="97" t="s">
        <v>38</v>
      </c>
      <c r="B369" s="159" t="str">
        <f t="shared" si="5"/>
        <v>27TIẾNG VIỆT3</v>
      </c>
      <c r="C369" s="295" t="s">
        <v>65</v>
      </c>
      <c r="D369" s="280" t="s">
        <v>38</v>
      </c>
      <c r="E369" s="164" t="s">
        <v>16</v>
      </c>
      <c r="F369" s="249" t="s">
        <v>240</v>
      </c>
      <c r="G369" s="204" t="s">
        <v>835</v>
      </c>
      <c r="H369" s="461"/>
      <c r="I369" s="477"/>
    </row>
    <row r="370" spans="1:9" s="95" customFormat="1">
      <c r="A370" s="97" t="s">
        <v>38</v>
      </c>
      <c r="B370" s="159" t="str">
        <f t="shared" si="5"/>
        <v>27TIẾNG VIỆT4</v>
      </c>
      <c r="C370" s="295" t="s">
        <v>65</v>
      </c>
      <c r="D370" s="280" t="s">
        <v>38</v>
      </c>
      <c r="E370" s="164" t="s">
        <v>17</v>
      </c>
      <c r="F370" s="249" t="s">
        <v>241</v>
      </c>
      <c r="G370" s="204" t="s">
        <v>836</v>
      </c>
      <c r="H370" s="461"/>
      <c r="I370" s="477"/>
    </row>
    <row r="371" spans="1:9" s="95" customFormat="1" ht="33">
      <c r="A371" s="97" t="s">
        <v>38</v>
      </c>
      <c r="B371" s="159" t="str">
        <f t="shared" si="5"/>
        <v>27TIẾNG VIỆT5</v>
      </c>
      <c r="C371" s="295" t="s">
        <v>65</v>
      </c>
      <c r="D371" s="280" t="s">
        <v>38</v>
      </c>
      <c r="E371" s="164" t="s">
        <v>18</v>
      </c>
      <c r="F371" s="249" t="s">
        <v>242</v>
      </c>
      <c r="G371" s="204" t="s">
        <v>837</v>
      </c>
      <c r="H371" s="461"/>
      <c r="I371" s="477"/>
    </row>
    <row r="372" spans="1:9" s="95" customFormat="1">
      <c r="A372" s="97" t="s">
        <v>38</v>
      </c>
      <c r="B372" s="159" t="str">
        <f t="shared" si="5"/>
        <v>27TIẾNG VIỆT6</v>
      </c>
      <c r="C372" s="295" t="s">
        <v>65</v>
      </c>
      <c r="D372" s="280" t="s">
        <v>38</v>
      </c>
      <c r="E372" s="164" t="s">
        <v>0</v>
      </c>
      <c r="F372" s="249" t="s">
        <v>243</v>
      </c>
      <c r="G372" s="206" t="s">
        <v>838</v>
      </c>
      <c r="H372" s="461" t="s">
        <v>1462</v>
      </c>
      <c r="I372" s="477"/>
    </row>
    <row r="373" spans="1:9" s="95" customFormat="1" ht="33">
      <c r="A373" s="97" t="s">
        <v>38</v>
      </c>
      <c r="B373" s="159" t="str">
        <f t="shared" si="5"/>
        <v>27TIẾNG VIỆT7</v>
      </c>
      <c r="C373" s="295" t="s">
        <v>65</v>
      </c>
      <c r="D373" s="280" t="s">
        <v>38</v>
      </c>
      <c r="E373" s="164" t="s">
        <v>1</v>
      </c>
      <c r="F373" s="249" t="s">
        <v>244</v>
      </c>
      <c r="G373" s="206" t="s">
        <v>839</v>
      </c>
      <c r="H373" s="461"/>
      <c r="I373" s="478"/>
    </row>
    <row r="374" spans="1:9" s="95" customFormat="1">
      <c r="A374" s="97" t="s">
        <v>39</v>
      </c>
      <c r="B374" s="159" t="str">
        <f t="shared" si="5"/>
        <v>28TIẾNG VIỆT1</v>
      </c>
      <c r="C374" s="295" t="s">
        <v>65</v>
      </c>
      <c r="D374" s="164" t="s">
        <v>39</v>
      </c>
      <c r="E374" s="280" t="s">
        <v>90</v>
      </c>
      <c r="F374" s="249" t="s">
        <v>245</v>
      </c>
      <c r="G374" s="203" t="s">
        <v>840</v>
      </c>
      <c r="H374" s="461" t="s">
        <v>1463</v>
      </c>
      <c r="I374" s="476" t="s">
        <v>466</v>
      </c>
    </row>
    <row r="375" spans="1:9" s="95" customFormat="1">
      <c r="A375" s="97" t="s">
        <v>39</v>
      </c>
      <c r="B375" s="159" t="str">
        <f t="shared" si="5"/>
        <v>28TIẾNG VIỆT2</v>
      </c>
      <c r="C375" s="295" t="s">
        <v>65</v>
      </c>
      <c r="D375" s="164" t="s">
        <v>39</v>
      </c>
      <c r="E375" s="280" t="s">
        <v>15</v>
      </c>
      <c r="F375" s="249" t="s">
        <v>246</v>
      </c>
      <c r="G375" s="203" t="s">
        <v>841</v>
      </c>
      <c r="H375" s="461"/>
      <c r="I375" s="477"/>
    </row>
    <row r="376" spans="1:9" s="95" customFormat="1">
      <c r="A376" s="97" t="s">
        <v>39</v>
      </c>
      <c r="B376" s="159" t="str">
        <f t="shared" si="5"/>
        <v>28TIẾNG VIỆT3</v>
      </c>
      <c r="C376" s="295" t="s">
        <v>65</v>
      </c>
      <c r="D376" s="164" t="s">
        <v>39</v>
      </c>
      <c r="E376" s="280" t="s">
        <v>16</v>
      </c>
      <c r="F376" s="249" t="s">
        <v>247</v>
      </c>
      <c r="G376" s="203" t="s">
        <v>842</v>
      </c>
      <c r="H376" s="461"/>
      <c r="I376" s="477"/>
    </row>
    <row r="377" spans="1:9" s="95" customFormat="1">
      <c r="A377" s="97" t="s">
        <v>39</v>
      </c>
      <c r="B377" s="159" t="str">
        <f t="shared" si="5"/>
        <v>28TIẾNG VIỆT4</v>
      </c>
      <c r="C377" s="295" t="s">
        <v>65</v>
      </c>
      <c r="D377" s="164" t="s">
        <v>39</v>
      </c>
      <c r="E377" s="280" t="s">
        <v>17</v>
      </c>
      <c r="F377" s="249" t="s">
        <v>248</v>
      </c>
      <c r="G377" s="203" t="s">
        <v>843</v>
      </c>
      <c r="H377" s="461"/>
      <c r="I377" s="477"/>
    </row>
    <row r="378" spans="1:9" s="95" customFormat="1">
      <c r="A378" s="97" t="s">
        <v>39</v>
      </c>
      <c r="B378" s="159" t="str">
        <f t="shared" ref="B378:B429" si="6">D378&amp;C378&amp;E378</f>
        <v>28TIẾNG VIỆT5</v>
      </c>
      <c r="C378" s="295" t="s">
        <v>65</v>
      </c>
      <c r="D378" s="164" t="s">
        <v>39</v>
      </c>
      <c r="E378" s="280" t="s">
        <v>18</v>
      </c>
      <c r="F378" s="249" t="s">
        <v>249</v>
      </c>
      <c r="G378" s="203" t="s">
        <v>844</v>
      </c>
      <c r="H378" s="461"/>
      <c r="I378" s="477"/>
    </row>
    <row r="379" spans="1:9" s="95" customFormat="1">
      <c r="A379" s="97" t="s">
        <v>39</v>
      </c>
      <c r="B379" s="159" t="str">
        <f t="shared" si="6"/>
        <v>28TIẾNG VIỆT6</v>
      </c>
      <c r="C379" s="295" t="s">
        <v>65</v>
      </c>
      <c r="D379" s="164" t="s">
        <v>39</v>
      </c>
      <c r="E379" s="280" t="s">
        <v>0</v>
      </c>
      <c r="F379" s="249" t="s">
        <v>250</v>
      </c>
      <c r="G379" s="203" t="s">
        <v>845</v>
      </c>
      <c r="H379" s="461"/>
      <c r="I379" s="477"/>
    </row>
    <row r="380" spans="1:9" s="95" customFormat="1">
      <c r="A380" s="97" t="s">
        <v>39</v>
      </c>
      <c r="B380" s="159" t="str">
        <f t="shared" si="6"/>
        <v>28TIẾNG VIỆT7</v>
      </c>
      <c r="C380" s="295" t="s">
        <v>65</v>
      </c>
      <c r="D380" s="164" t="s">
        <v>39</v>
      </c>
      <c r="E380" s="280" t="s">
        <v>1</v>
      </c>
      <c r="F380" s="249" t="s">
        <v>251</v>
      </c>
      <c r="G380" s="203" t="s">
        <v>846</v>
      </c>
      <c r="H380" s="461"/>
      <c r="I380" s="478"/>
    </row>
    <row r="381" spans="1:9" s="95" customFormat="1">
      <c r="A381" s="97" t="s">
        <v>40</v>
      </c>
      <c r="B381" s="159" t="str">
        <f t="shared" si="6"/>
        <v>29TIẾNG VIỆT1</v>
      </c>
      <c r="C381" s="295" t="s">
        <v>65</v>
      </c>
      <c r="D381" s="280" t="s">
        <v>40</v>
      </c>
      <c r="E381" s="164" t="s">
        <v>90</v>
      </c>
      <c r="F381" s="249" t="s">
        <v>252</v>
      </c>
      <c r="G381" s="207" t="s">
        <v>847</v>
      </c>
      <c r="H381" s="461"/>
      <c r="I381" s="476" t="s">
        <v>466</v>
      </c>
    </row>
    <row r="382" spans="1:9" s="95" customFormat="1">
      <c r="A382" s="97" t="s">
        <v>40</v>
      </c>
      <c r="B382" s="159" t="str">
        <f t="shared" si="6"/>
        <v>29TIẾNG VIỆT2</v>
      </c>
      <c r="C382" s="295" t="s">
        <v>65</v>
      </c>
      <c r="D382" s="280" t="s">
        <v>40</v>
      </c>
      <c r="E382" s="164" t="s">
        <v>15</v>
      </c>
      <c r="F382" s="249" t="s">
        <v>253</v>
      </c>
      <c r="G382" s="207" t="s">
        <v>848</v>
      </c>
      <c r="H382" s="461"/>
      <c r="I382" s="477"/>
    </row>
    <row r="383" spans="1:9" s="95" customFormat="1">
      <c r="A383" s="97" t="s">
        <v>40</v>
      </c>
      <c r="B383" s="159" t="str">
        <f t="shared" si="6"/>
        <v>29TIẾNG VIỆT3</v>
      </c>
      <c r="C383" s="295" t="s">
        <v>65</v>
      </c>
      <c r="D383" s="280" t="s">
        <v>40</v>
      </c>
      <c r="E383" s="164" t="s">
        <v>16</v>
      </c>
      <c r="F383" s="249" t="s">
        <v>254</v>
      </c>
      <c r="G383" s="207" t="s">
        <v>849</v>
      </c>
      <c r="H383" s="461"/>
      <c r="I383" s="477"/>
    </row>
    <row r="384" spans="1:9" s="95" customFormat="1">
      <c r="A384" s="97" t="s">
        <v>40</v>
      </c>
      <c r="B384" s="159" t="str">
        <f t="shared" si="6"/>
        <v>29TIẾNG VIỆT4</v>
      </c>
      <c r="C384" s="295" t="s">
        <v>65</v>
      </c>
      <c r="D384" s="280" t="s">
        <v>40</v>
      </c>
      <c r="E384" s="164" t="s">
        <v>17</v>
      </c>
      <c r="F384" s="249" t="s">
        <v>255</v>
      </c>
      <c r="G384" s="207" t="s">
        <v>850</v>
      </c>
      <c r="H384" s="461"/>
      <c r="I384" s="477"/>
    </row>
    <row r="385" spans="1:9" s="95" customFormat="1">
      <c r="A385" s="97" t="s">
        <v>40</v>
      </c>
      <c r="B385" s="159" t="str">
        <f t="shared" si="6"/>
        <v>29TIẾNG VIỆT5</v>
      </c>
      <c r="C385" s="295" t="s">
        <v>65</v>
      </c>
      <c r="D385" s="280" t="s">
        <v>40</v>
      </c>
      <c r="E385" s="164" t="s">
        <v>18</v>
      </c>
      <c r="F385" s="249" t="s">
        <v>256</v>
      </c>
      <c r="G385" s="207" t="s">
        <v>851</v>
      </c>
      <c r="H385" s="461"/>
      <c r="I385" s="477"/>
    </row>
    <row r="386" spans="1:9" s="95" customFormat="1">
      <c r="A386" s="97" t="s">
        <v>40</v>
      </c>
      <c r="B386" s="159" t="str">
        <f t="shared" si="6"/>
        <v>29TIẾNG VIỆT6</v>
      </c>
      <c r="C386" s="295" t="s">
        <v>65</v>
      </c>
      <c r="D386" s="280" t="s">
        <v>40</v>
      </c>
      <c r="E386" s="164" t="s">
        <v>0</v>
      </c>
      <c r="F386" s="249" t="s">
        <v>257</v>
      </c>
      <c r="G386" s="207" t="s">
        <v>852</v>
      </c>
      <c r="H386" s="461"/>
      <c r="I386" s="477"/>
    </row>
    <row r="387" spans="1:9" s="95" customFormat="1">
      <c r="A387" s="97" t="s">
        <v>40</v>
      </c>
      <c r="B387" s="159" t="str">
        <f t="shared" si="6"/>
        <v>29TIẾNG VIỆT7</v>
      </c>
      <c r="C387" s="295" t="s">
        <v>65</v>
      </c>
      <c r="D387" s="280" t="s">
        <v>40</v>
      </c>
      <c r="E387" s="164" t="s">
        <v>1</v>
      </c>
      <c r="F387" s="249" t="s">
        <v>258</v>
      </c>
      <c r="G387" s="207" t="s">
        <v>853</v>
      </c>
      <c r="H387" s="461"/>
      <c r="I387" s="478"/>
    </row>
    <row r="388" spans="1:9" s="95" customFormat="1">
      <c r="A388" s="97" t="s">
        <v>41</v>
      </c>
      <c r="B388" s="159" t="str">
        <f t="shared" si="6"/>
        <v>30TIẾNG VIỆT1</v>
      </c>
      <c r="C388" s="295" t="s">
        <v>65</v>
      </c>
      <c r="D388" s="164" t="s">
        <v>41</v>
      </c>
      <c r="E388" s="280" t="s">
        <v>90</v>
      </c>
      <c r="F388" s="249" t="s">
        <v>259</v>
      </c>
      <c r="G388" s="203" t="s">
        <v>854</v>
      </c>
      <c r="H388" s="461"/>
      <c r="I388" s="476" t="s">
        <v>466</v>
      </c>
    </row>
    <row r="389" spans="1:9" s="95" customFormat="1">
      <c r="A389" s="97" t="s">
        <v>41</v>
      </c>
      <c r="B389" s="159" t="str">
        <f t="shared" si="6"/>
        <v>30TIẾNG VIỆT2</v>
      </c>
      <c r="C389" s="295" t="s">
        <v>65</v>
      </c>
      <c r="D389" s="164" t="s">
        <v>41</v>
      </c>
      <c r="E389" s="280" t="s">
        <v>15</v>
      </c>
      <c r="F389" s="249" t="s">
        <v>260</v>
      </c>
      <c r="G389" s="203" t="s">
        <v>855</v>
      </c>
      <c r="H389" s="461"/>
      <c r="I389" s="477"/>
    </row>
    <row r="390" spans="1:9" s="95" customFormat="1">
      <c r="A390" s="97" t="s">
        <v>41</v>
      </c>
      <c r="B390" s="159" t="str">
        <f t="shared" si="6"/>
        <v>30TIẾNG VIỆT3</v>
      </c>
      <c r="C390" s="295" t="s">
        <v>65</v>
      </c>
      <c r="D390" s="164" t="s">
        <v>41</v>
      </c>
      <c r="E390" s="280" t="s">
        <v>16</v>
      </c>
      <c r="F390" s="249" t="s">
        <v>261</v>
      </c>
      <c r="G390" s="203" t="s">
        <v>856</v>
      </c>
      <c r="H390" s="461"/>
      <c r="I390" s="477"/>
    </row>
    <row r="391" spans="1:9" s="95" customFormat="1">
      <c r="A391" s="97" t="s">
        <v>41</v>
      </c>
      <c r="B391" s="159" t="str">
        <f t="shared" si="6"/>
        <v>30TIẾNG VIỆT4</v>
      </c>
      <c r="C391" s="295" t="s">
        <v>65</v>
      </c>
      <c r="D391" s="164" t="s">
        <v>41</v>
      </c>
      <c r="E391" s="280" t="s">
        <v>17</v>
      </c>
      <c r="F391" s="249" t="s">
        <v>262</v>
      </c>
      <c r="G391" s="203" t="s">
        <v>857</v>
      </c>
      <c r="H391" s="461"/>
      <c r="I391" s="477"/>
    </row>
    <row r="392" spans="1:9" s="95" customFormat="1">
      <c r="A392" s="97" t="s">
        <v>41</v>
      </c>
      <c r="B392" s="159" t="str">
        <f t="shared" si="6"/>
        <v>30TIẾNG VIỆT5</v>
      </c>
      <c r="C392" s="295" t="s">
        <v>65</v>
      </c>
      <c r="D392" s="164" t="s">
        <v>41</v>
      </c>
      <c r="E392" s="280" t="s">
        <v>18</v>
      </c>
      <c r="F392" s="249" t="s">
        <v>263</v>
      </c>
      <c r="G392" s="203" t="s">
        <v>858</v>
      </c>
      <c r="H392" s="461"/>
      <c r="I392" s="477"/>
    </row>
    <row r="393" spans="1:9" s="95" customFormat="1">
      <c r="A393" s="97" t="s">
        <v>41</v>
      </c>
      <c r="B393" s="159" t="str">
        <f t="shared" si="6"/>
        <v>30TIẾNG VIỆT6</v>
      </c>
      <c r="C393" s="295" t="s">
        <v>65</v>
      </c>
      <c r="D393" s="164" t="s">
        <v>41</v>
      </c>
      <c r="E393" s="280" t="s">
        <v>0</v>
      </c>
      <c r="F393" s="249" t="s">
        <v>264</v>
      </c>
      <c r="G393" s="203" t="s">
        <v>859</v>
      </c>
      <c r="H393" s="461"/>
      <c r="I393" s="477"/>
    </row>
    <row r="394" spans="1:9" s="95" customFormat="1">
      <c r="A394" s="97" t="s">
        <v>41</v>
      </c>
      <c r="B394" s="159" t="str">
        <f t="shared" si="6"/>
        <v>30TIẾNG VIỆT7</v>
      </c>
      <c r="C394" s="295" t="s">
        <v>65</v>
      </c>
      <c r="D394" s="164" t="s">
        <v>41</v>
      </c>
      <c r="E394" s="280" t="s">
        <v>1</v>
      </c>
      <c r="F394" s="249" t="s">
        <v>265</v>
      </c>
      <c r="G394" s="203" t="s">
        <v>860</v>
      </c>
      <c r="H394" s="461"/>
      <c r="I394" s="478"/>
    </row>
    <row r="395" spans="1:9" s="95" customFormat="1">
      <c r="A395" s="97" t="s">
        <v>42</v>
      </c>
      <c r="B395" s="159" t="str">
        <f t="shared" si="6"/>
        <v>31TIẾNG VIỆT1</v>
      </c>
      <c r="C395" s="295" t="s">
        <v>65</v>
      </c>
      <c r="D395" s="280" t="s">
        <v>42</v>
      </c>
      <c r="E395" s="164" t="s">
        <v>90</v>
      </c>
      <c r="F395" s="249" t="s">
        <v>266</v>
      </c>
      <c r="G395" s="207" t="s">
        <v>861</v>
      </c>
      <c r="H395" s="461"/>
      <c r="I395" s="476" t="s">
        <v>466</v>
      </c>
    </row>
    <row r="396" spans="1:9" s="95" customFormat="1">
      <c r="A396" s="97" t="s">
        <v>42</v>
      </c>
      <c r="B396" s="159" t="str">
        <f t="shared" si="6"/>
        <v>31TIẾNG VIỆT2</v>
      </c>
      <c r="C396" s="295" t="s">
        <v>65</v>
      </c>
      <c r="D396" s="280" t="s">
        <v>42</v>
      </c>
      <c r="E396" s="164" t="s">
        <v>15</v>
      </c>
      <c r="F396" s="249" t="s">
        <v>267</v>
      </c>
      <c r="G396" s="207" t="s">
        <v>848</v>
      </c>
      <c r="H396" s="461"/>
      <c r="I396" s="477"/>
    </row>
    <row r="397" spans="1:9" s="95" customFormat="1">
      <c r="A397" s="97" t="s">
        <v>42</v>
      </c>
      <c r="B397" s="159" t="str">
        <f t="shared" si="6"/>
        <v>31TIẾNG VIỆT3</v>
      </c>
      <c r="C397" s="295" t="s">
        <v>65</v>
      </c>
      <c r="D397" s="280" t="s">
        <v>42</v>
      </c>
      <c r="E397" s="164" t="s">
        <v>16</v>
      </c>
      <c r="F397" s="249" t="s">
        <v>268</v>
      </c>
      <c r="G397" s="207" t="s">
        <v>862</v>
      </c>
      <c r="H397" s="461"/>
      <c r="I397" s="477"/>
    </row>
    <row r="398" spans="1:9" s="95" customFormat="1">
      <c r="A398" s="97" t="s">
        <v>42</v>
      </c>
      <c r="B398" s="159" t="str">
        <f t="shared" si="6"/>
        <v>31TIẾNG VIỆT4</v>
      </c>
      <c r="C398" s="295" t="s">
        <v>65</v>
      </c>
      <c r="D398" s="280" t="s">
        <v>42</v>
      </c>
      <c r="E398" s="164" t="s">
        <v>17</v>
      </c>
      <c r="F398" s="249" t="s">
        <v>269</v>
      </c>
      <c r="G398" s="207" t="s">
        <v>863</v>
      </c>
      <c r="H398" s="461"/>
      <c r="I398" s="477"/>
    </row>
    <row r="399" spans="1:9" s="95" customFormat="1">
      <c r="A399" s="97" t="s">
        <v>42</v>
      </c>
      <c r="B399" s="159" t="str">
        <f t="shared" si="6"/>
        <v>31TIẾNG VIỆT5</v>
      </c>
      <c r="C399" s="295" t="s">
        <v>65</v>
      </c>
      <c r="D399" s="280" t="s">
        <v>42</v>
      </c>
      <c r="E399" s="164" t="s">
        <v>18</v>
      </c>
      <c r="F399" s="249" t="s">
        <v>270</v>
      </c>
      <c r="G399" s="207" t="s">
        <v>864</v>
      </c>
      <c r="H399" s="461"/>
      <c r="I399" s="477"/>
    </row>
    <row r="400" spans="1:9" s="95" customFormat="1">
      <c r="A400" s="97" t="s">
        <v>42</v>
      </c>
      <c r="B400" s="159" t="str">
        <f t="shared" si="6"/>
        <v>31TIẾNG VIỆT6</v>
      </c>
      <c r="C400" s="295" t="s">
        <v>65</v>
      </c>
      <c r="D400" s="280" t="s">
        <v>42</v>
      </c>
      <c r="E400" s="164" t="s">
        <v>0</v>
      </c>
      <c r="F400" s="249" t="s">
        <v>271</v>
      </c>
      <c r="G400" s="207" t="s">
        <v>865</v>
      </c>
      <c r="H400" s="461"/>
      <c r="I400" s="477"/>
    </row>
    <row r="401" spans="1:9" s="95" customFormat="1">
      <c r="A401" s="97" t="s">
        <v>42</v>
      </c>
      <c r="B401" s="159" t="str">
        <f t="shared" si="6"/>
        <v>31TIẾNG VIỆT7</v>
      </c>
      <c r="C401" s="295" t="s">
        <v>65</v>
      </c>
      <c r="D401" s="280" t="s">
        <v>42</v>
      </c>
      <c r="E401" s="164" t="s">
        <v>1</v>
      </c>
      <c r="F401" s="249" t="s">
        <v>272</v>
      </c>
      <c r="G401" s="207" t="s">
        <v>866</v>
      </c>
      <c r="H401" s="461"/>
      <c r="I401" s="478"/>
    </row>
    <row r="402" spans="1:9" s="95" customFormat="1">
      <c r="A402" s="97" t="s">
        <v>43</v>
      </c>
      <c r="B402" s="159" t="str">
        <f t="shared" si="6"/>
        <v>32TIẾNG VIỆT1</v>
      </c>
      <c r="C402" s="295" t="s">
        <v>65</v>
      </c>
      <c r="D402" s="164" t="s">
        <v>43</v>
      </c>
      <c r="E402" s="280" t="s">
        <v>90</v>
      </c>
      <c r="F402" s="249" t="s">
        <v>273</v>
      </c>
      <c r="G402" s="203" t="s">
        <v>867</v>
      </c>
      <c r="H402" s="461" t="s">
        <v>1464</v>
      </c>
      <c r="I402" s="476" t="s">
        <v>466</v>
      </c>
    </row>
    <row r="403" spans="1:9" s="95" customFormat="1">
      <c r="A403" s="97" t="s">
        <v>43</v>
      </c>
      <c r="B403" s="159" t="str">
        <f t="shared" si="6"/>
        <v>32TIẾNG VIỆT2</v>
      </c>
      <c r="C403" s="295" t="s">
        <v>65</v>
      </c>
      <c r="D403" s="164" t="s">
        <v>43</v>
      </c>
      <c r="E403" s="280" t="s">
        <v>15</v>
      </c>
      <c r="F403" s="249" t="s">
        <v>274</v>
      </c>
      <c r="G403" s="203" t="s">
        <v>868</v>
      </c>
      <c r="H403" s="461"/>
      <c r="I403" s="477"/>
    </row>
    <row r="404" spans="1:9" s="95" customFormat="1">
      <c r="A404" s="97" t="s">
        <v>43</v>
      </c>
      <c r="B404" s="159" t="str">
        <f t="shared" si="6"/>
        <v>32TIẾNG VIỆT3</v>
      </c>
      <c r="C404" s="295" t="s">
        <v>65</v>
      </c>
      <c r="D404" s="164" t="s">
        <v>43</v>
      </c>
      <c r="E404" s="280" t="s">
        <v>16</v>
      </c>
      <c r="F404" s="249" t="s">
        <v>275</v>
      </c>
      <c r="G404" s="203" t="s">
        <v>869</v>
      </c>
      <c r="H404" s="461"/>
      <c r="I404" s="477"/>
    </row>
    <row r="405" spans="1:9" s="95" customFormat="1">
      <c r="A405" s="97" t="s">
        <v>43</v>
      </c>
      <c r="B405" s="159" t="str">
        <f t="shared" si="6"/>
        <v>32TIẾNG VIỆT4</v>
      </c>
      <c r="C405" s="295" t="s">
        <v>65</v>
      </c>
      <c r="D405" s="164" t="s">
        <v>43</v>
      </c>
      <c r="E405" s="280" t="s">
        <v>17</v>
      </c>
      <c r="F405" s="249" t="s">
        <v>276</v>
      </c>
      <c r="G405" s="203" t="s">
        <v>870</v>
      </c>
      <c r="H405" s="461"/>
      <c r="I405" s="477"/>
    </row>
    <row r="406" spans="1:9" s="95" customFormat="1">
      <c r="A406" s="97" t="s">
        <v>43</v>
      </c>
      <c r="B406" s="159" t="str">
        <f t="shared" si="6"/>
        <v>32TIẾNG VIỆT5</v>
      </c>
      <c r="C406" s="295" t="s">
        <v>65</v>
      </c>
      <c r="D406" s="164" t="s">
        <v>43</v>
      </c>
      <c r="E406" s="280" t="s">
        <v>18</v>
      </c>
      <c r="F406" s="249" t="s">
        <v>277</v>
      </c>
      <c r="G406" s="203" t="s">
        <v>871</v>
      </c>
      <c r="H406" s="461"/>
      <c r="I406" s="477"/>
    </row>
    <row r="407" spans="1:9" s="95" customFormat="1">
      <c r="A407" s="97" t="s">
        <v>43</v>
      </c>
      <c r="B407" s="159" t="str">
        <f t="shared" si="6"/>
        <v>32TIẾNG VIỆT6</v>
      </c>
      <c r="C407" s="295" t="s">
        <v>65</v>
      </c>
      <c r="D407" s="164" t="s">
        <v>43</v>
      </c>
      <c r="E407" s="280" t="s">
        <v>0</v>
      </c>
      <c r="F407" s="249" t="s">
        <v>278</v>
      </c>
      <c r="G407" s="203" t="s">
        <v>872</v>
      </c>
      <c r="H407" s="461"/>
      <c r="I407" s="477"/>
    </row>
    <row r="408" spans="1:9" s="95" customFormat="1">
      <c r="A408" s="97" t="s">
        <v>43</v>
      </c>
      <c r="B408" s="159" t="str">
        <f t="shared" si="6"/>
        <v>32TIẾNG VIỆT7</v>
      </c>
      <c r="C408" s="295" t="s">
        <v>65</v>
      </c>
      <c r="D408" s="164" t="s">
        <v>43</v>
      </c>
      <c r="E408" s="280" t="s">
        <v>1</v>
      </c>
      <c r="F408" s="249" t="s">
        <v>279</v>
      </c>
      <c r="G408" s="203" t="s">
        <v>873</v>
      </c>
      <c r="H408" s="461"/>
      <c r="I408" s="478"/>
    </row>
    <row r="409" spans="1:9" s="95" customFormat="1">
      <c r="A409" s="97" t="s">
        <v>44</v>
      </c>
      <c r="B409" s="159" t="str">
        <f t="shared" si="6"/>
        <v>33TIẾNG VIỆT1</v>
      </c>
      <c r="C409" s="295" t="s">
        <v>65</v>
      </c>
      <c r="D409" s="280" t="s">
        <v>44</v>
      </c>
      <c r="E409" s="164" t="s">
        <v>90</v>
      </c>
      <c r="F409" s="249" t="s">
        <v>280</v>
      </c>
      <c r="G409" s="207" t="s">
        <v>874</v>
      </c>
      <c r="H409" s="461"/>
      <c r="I409" s="476" t="s">
        <v>466</v>
      </c>
    </row>
    <row r="410" spans="1:9" s="95" customFormat="1">
      <c r="A410" s="97" t="s">
        <v>44</v>
      </c>
      <c r="B410" s="159" t="str">
        <f t="shared" si="6"/>
        <v>33TIẾNG VIỆT2</v>
      </c>
      <c r="C410" s="295" t="s">
        <v>65</v>
      </c>
      <c r="D410" s="280" t="s">
        <v>44</v>
      </c>
      <c r="E410" s="164" t="s">
        <v>15</v>
      </c>
      <c r="F410" s="249" t="s">
        <v>281</v>
      </c>
      <c r="G410" s="207" t="s">
        <v>875</v>
      </c>
      <c r="H410" s="461"/>
      <c r="I410" s="477"/>
    </row>
    <row r="411" spans="1:9" s="95" customFormat="1">
      <c r="A411" s="97" t="s">
        <v>44</v>
      </c>
      <c r="B411" s="159" t="str">
        <f t="shared" si="6"/>
        <v>33TIẾNG VIỆT3</v>
      </c>
      <c r="C411" s="295" t="s">
        <v>65</v>
      </c>
      <c r="D411" s="280" t="s">
        <v>44</v>
      </c>
      <c r="E411" s="164" t="s">
        <v>16</v>
      </c>
      <c r="F411" s="249" t="s">
        <v>282</v>
      </c>
      <c r="G411" s="207" t="s">
        <v>876</v>
      </c>
      <c r="H411" s="461"/>
      <c r="I411" s="477"/>
    </row>
    <row r="412" spans="1:9" s="95" customFormat="1">
      <c r="A412" s="97" t="s">
        <v>44</v>
      </c>
      <c r="B412" s="159" t="str">
        <f t="shared" si="6"/>
        <v>33TIẾNG VIỆT4</v>
      </c>
      <c r="C412" s="295" t="s">
        <v>65</v>
      </c>
      <c r="D412" s="280" t="s">
        <v>44</v>
      </c>
      <c r="E412" s="164" t="s">
        <v>17</v>
      </c>
      <c r="F412" s="249" t="s">
        <v>283</v>
      </c>
      <c r="G412" s="207" t="s">
        <v>877</v>
      </c>
      <c r="H412" s="461"/>
      <c r="I412" s="477"/>
    </row>
    <row r="413" spans="1:9" s="95" customFormat="1">
      <c r="A413" s="97" t="s">
        <v>44</v>
      </c>
      <c r="B413" s="159" t="str">
        <f t="shared" si="6"/>
        <v>33TIẾNG VIỆT5</v>
      </c>
      <c r="C413" s="295" t="s">
        <v>65</v>
      </c>
      <c r="D413" s="280" t="s">
        <v>44</v>
      </c>
      <c r="E413" s="164" t="s">
        <v>18</v>
      </c>
      <c r="F413" s="249" t="s">
        <v>284</v>
      </c>
      <c r="G413" s="207" t="s">
        <v>878</v>
      </c>
      <c r="H413" s="461"/>
      <c r="I413" s="477"/>
    </row>
    <row r="414" spans="1:9" s="95" customFormat="1">
      <c r="A414" s="97" t="s">
        <v>44</v>
      </c>
      <c r="B414" s="159" t="str">
        <f t="shared" si="6"/>
        <v>33TIẾNG VIỆT6</v>
      </c>
      <c r="C414" s="295" t="s">
        <v>65</v>
      </c>
      <c r="D414" s="280" t="s">
        <v>44</v>
      </c>
      <c r="E414" s="164" t="s">
        <v>0</v>
      </c>
      <c r="F414" s="249" t="s">
        <v>285</v>
      </c>
      <c r="G414" s="207" t="s">
        <v>767</v>
      </c>
      <c r="H414" s="461"/>
      <c r="I414" s="477"/>
    </row>
    <row r="415" spans="1:9" s="95" customFormat="1">
      <c r="A415" s="97" t="s">
        <v>44</v>
      </c>
      <c r="B415" s="159" t="str">
        <f t="shared" si="6"/>
        <v>33TIẾNG VIỆT7</v>
      </c>
      <c r="C415" s="295" t="s">
        <v>65</v>
      </c>
      <c r="D415" s="280" t="s">
        <v>44</v>
      </c>
      <c r="E415" s="164" t="s">
        <v>1</v>
      </c>
      <c r="F415" s="249" t="s">
        <v>286</v>
      </c>
      <c r="G415" s="207" t="s">
        <v>879</v>
      </c>
      <c r="H415" s="461"/>
      <c r="I415" s="478"/>
    </row>
    <row r="416" spans="1:9" s="95" customFormat="1">
      <c r="A416" s="97" t="s">
        <v>45</v>
      </c>
      <c r="B416" s="159" t="str">
        <f t="shared" si="6"/>
        <v>34TIẾNG VIỆT1</v>
      </c>
      <c r="C416" s="295" t="s">
        <v>65</v>
      </c>
      <c r="D416" s="164" t="s">
        <v>45</v>
      </c>
      <c r="E416" s="280" t="s">
        <v>90</v>
      </c>
      <c r="F416" s="249" t="s">
        <v>287</v>
      </c>
      <c r="G416" s="203" t="s">
        <v>880</v>
      </c>
      <c r="H416" s="461"/>
      <c r="I416" s="476" t="s">
        <v>466</v>
      </c>
    </row>
    <row r="417" spans="1:9" s="95" customFormat="1">
      <c r="A417" s="97" t="s">
        <v>45</v>
      </c>
      <c r="B417" s="159" t="str">
        <f t="shared" si="6"/>
        <v>34TIẾNG VIỆT2</v>
      </c>
      <c r="C417" s="295" t="s">
        <v>65</v>
      </c>
      <c r="D417" s="164" t="s">
        <v>45</v>
      </c>
      <c r="E417" s="280" t="s">
        <v>15</v>
      </c>
      <c r="F417" s="249" t="s">
        <v>288</v>
      </c>
      <c r="G417" s="203" t="s">
        <v>881</v>
      </c>
      <c r="H417" s="461"/>
      <c r="I417" s="477"/>
    </row>
    <row r="418" spans="1:9" s="95" customFormat="1">
      <c r="A418" s="97" t="s">
        <v>45</v>
      </c>
      <c r="B418" s="159" t="str">
        <f t="shared" si="6"/>
        <v>34TIẾNG VIỆT3</v>
      </c>
      <c r="C418" s="295" t="s">
        <v>65</v>
      </c>
      <c r="D418" s="164" t="s">
        <v>45</v>
      </c>
      <c r="E418" s="280" t="s">
        <v>16</v>
      </c>
      <c r="F418" s="249" t="s">
        <v>289</v>
      </c>
      <c r="G418" s="203" t="s">
        <v>882</v>
      </c>
      <c r="H418" s="461"/>
      <c r="I418" s="477"/>
    </row>
    <row r="419" spans="1:9" s="95" customFormat="1">
      <c r="A419" s="97" t="s">
        <v>45</v>
      </c>
      <c r="B419" s="159" t="str">
        <f t="shared" si="6"/>
        <v>34TIẾNG VIỆT4</v>
      </c>
      <c r="C419" s="295" t="s">
        <v>65</v>
      </c>
      <c r="D419" s="164" t="s">
        <v>45</v>
      </c>
      <c r="E419" s="280" t="s">
        <v>17</v>
      </c>
      <c r="F419" s="249" t="s">
        <v>290</v>
      </c>
      <c r="G419" s="203" t="s">
        <v>883</v>
      </c>
      <c r="H419" s="461"/>
      <c r="I419" s="477"/>
    </row>
    <row r="420" spans="1:9" s="95" customFormat="1">
      <c r="A420" s="97" t="s">
        <v>45</v>
      </c>
      <c r="B420" s="159" t="str">
        <f t="shared" si="6"/>
        <v>34TIẾNG VIỆT5</v>
      </c>
      <c r="C420" s="295" t="s">
        <v>65</v>
      </c>
      <c r="D420" s="164" t="s">
        <v>45</v>
      </c>
      <c r="E420" s="280" t="s">
        <v>18</v>
      </c>
      <c r="F420" s="249" t="s">
        <v>291</v>
      </c>
      <c r="G420" s="203" t="s">
        <v>884</v>
      </c>
      <c r="H420" s="461"/>
      <c r="I420" s="477"/>
    </row>
    <row r="421" spans="1:9" s="95" customFormat="1">
      <c r="A421" s="97" t="s">
        <v>45</v>
      </c>
      <c r="B421" s="159" t="str">
        <f t="shared" si="6"/>
        <v>34TIẾNG VIỆT6</v>
      </c>
      <c r="C421" s="295" t="s">
        <v>65</v>
      </c>
      <c r="D421" s="164" t="s">
        <v>45</v>
      </c>
      <c r="E421" s="280" t="s">
        <v>0</v>
      </c>
      <c r="F421" s="249" t="s">
        <v>292</v>
      </c>
      <c r="G421" s="203" t="s">
        <v>885</v>
      </c>
      <c r="H421" s="461"/>
      <c r="I421" s="477"/>
    </row>
    <row r="422" spans="1:9" s="95" customFormat="1">
      <c r="A422" s="97" t="s">
        <v>45</v>
      </c>
      <c r="B422" s="159" t="str">
        <f t="shared" si="6"/>
        <v>34TIẾNG VIỆT7</v>
      </c>
      <c r="C422" s="295" t="s">
        <v>65</v>
      </c>
      <c r="D422" s="164" t="s">
        <v>45</v>
      </c>
      <c r="E422" s="280" t="s">
        <v>1</v>
      </c>
      <c r="F422" s="249" t="s">
        <v>293</v>
      </c>
      <c r="G422" s="203" t="s">
        <v>879</v>
      </c>
      <c r="H422" s="461"/>
      <c r="I422" s="478"/>
    </row>
    <row r="423" spans="1:9" s="95" customFormat="1">
      <c r="A423" s="97" t="s">
        <v>46</v>
      </c>
      <c r="B423" s="159" t="str">
        <f t="shared" si="6"/>
        <v>35TIẾNG VIỆT1</v>
      </c>
      <c r="C423" s="295" t="s">
        <v>65</v>
      </c>
      <c r="D423" s="280" t="s">
        <v>46</v>
      </c>
      <c r="E423" s="164" t="s">
        <v>90</v>
      </c>
      <c r="F423" s="249" t="s">
        <v>294</v>
      </c>
      <c r="G423" s="204" t="s">
        <v>886</v>
      </c>
      <c r="H423" s="461" t="s">
        <v>1465</v>
      </c>
      <c r="I423" s="476" t="s">
        <v>466</v>
      </c>
    </row>
    <row r="424" spans="1:9" s="95" customFormat="1">
      <c r="A424" s="97" t="s">
        <v>46</v>
      </c>
      <c r="B424" s="159" t="str">
        <f t="shared" si="6"/>
        <v>35TIẾNG VIỆT2</v>
      </c>
      <c r="C424" s="295" t="s">
        <v>65</v>
      </c>
      <c r="D424" s="280" t="s">
        <v>46</v>
      </c>
      <c r="E424" s="164" t="s">
        <v>15</v>
      </c>
      <c r="F424" s="249" t="s">
        <v>295</v>
      </c>
      <c r="G424" s="204" t="s">
        <v>887</v>
      </c>
      <c r="H424" s="461"/>
      <c r="I424" s="477"/>
    </row>
    <row r="425" spans="1:9" s="95" customFormat="1" ht="33">
      <c r="A425" s="97" t="s">
        <v>46</v>
      </c>
      <c r="B425" s="159" t="str">
        <f t="shared" si="6"/>
        <v>35TIẾNG VIỆT3</v>
      </c>
      <c r="C425" s="295" t="s">
        <v>65</v>
      </c>
      <c r="D425" s="280" t="s">
        <v>46</v>
      </c>
      <c r="E425" s="164" t="s">
        <v>16</v>
      </c>
      <c r="F425" s="249" t="s">
        <v>296</v>
      </c>
      <c r="G425" s="204" t="s">
        <v>888</v>
      </c>
      <c r="H425" s="461"/>
      <c r="I425" s="477"/>
    </row>
    <row r="426" spans="1:9" s="95" customFormat="1">
      <c r="A426" s="97" t="s">
        <v>46</v>
      </c>
      <c r="B426" s="159" t="str">
        <f t="shared" si="6"/>
        <v>35TIẾNG VIỆT4</v>
      </c>
      <c r="C426" s="295" t="s">
        <v>65</v>
      </c>
      <c r="D426" s="280" t="s">
        <v>46</v>
      </c>
      <c r="E426" s="164" t="s">
        <v>17</v>
      </c>
      <c r="F426" s="249" t="s">
        <v>297</v>
      </c>
      <c r="G426" s="204" t="s">
        <v>889</v>
      </c>
      <c r="H426" s="461"/>
      <c r="I426" s="477"/>
    </row>
    <row r="427" spans="1:9" s="95" customFormat="1" ht="33">
      <c r="A427" s="97" t="s">
        <v>46</v>
      </c>
      <c r="B427" s="159" t="str">
        <f t="shared" si="6"/>
        <v>35TIẾNG VIỆT5</v>
      </c>
      <c r="C427" s="295" t="s">
        <v>65</v>
      </c>
      <c r="D427" s="280" t="s">
        <v>46</v>
      </c>
      <c r="E427" s="164" t="s">
        <v>18</v>
      </c>
      <c r="F427" s="249" t="s">
        <v>298</v>
      </c>
      <c r="G427" s="204" t="s">
        <v>890</v>
      </c>
      <c r="H427" s="461"/>
      <c r="I427" s="477"/>
    </row>
    <row r="428" spans="1:9" s="95" customFormat="1">
      <c r="A428" s="97" t="s">
        <v>46</v>
      </c>
      <c r="B428" s="159" t="str">
        <f t="shared" si="6"/>
        <v>35TIẾNG VIỆT6</v>
      </c>
      <c r="C428" s="295" t="s">
        <v>65</v>
      </c>
      <c r="D428" s="280" t="s">
        <v>46</v>
      </c>
      <c r="E428" s="164" t="s">
        <v>0</v>
      </c>
      <c r="F428" s="249" t="s">
        <v>299</v>
      </c>
      <c r="G428" s="206" t="s">
        <v>891</v>
      </c>
      <c r="H428" s="461" t="s">
        <v>1466</v>
      </c>
      <c r="I428" s="477"/>
    </row>
    <row r="429" spans="1:9" s="95" customFormat="1" ht="49.5">
      <c r="A429" s="97" t="s">
        <v>46</v>
      </c>
      <c r="B429" s="159" t="str">
        <f t="shared" si="6"/>
        <v>35TIẾNG VIỆT7</v>
      </c>
      <c r="C429" s="295" t="s">
        <v>65</v>
      </c>
      <c r="D429" s="280" t="s">
        <v>46</v>
      </c>
      <c r="E429" s="164" t="s">
        <v>1</v>
      </c>
      <c r="F429" s="249" t="s">
        <v>300</v>
      </c>
      <c r="G429" s="206" t="s">
        <v>892</v>
      </c>
      <c r="H429" s="461"/>
      <c r="I429" s="478"/>
    </row>
    <row r="430" spans="1:9">
      <c r="A430" s="98" t="s">
        <v>27</v>
      </c>
      <c r="B430" s="285" t="str">
        <f>D430&amp;C430&amp;E430</f>
        <v xml:space="preserve">   </v>
      </c>
      <c r="C430" s="292" t="s">
        <v>27</v>
      </c>
      <c r="D430" s="157" t="s">
        <v>27</v>
      </c>
      <c r="E430" s="108" t="s">
        <v>27</v>
      </c>
      <c r="F430" s="260" t="s">
        <v>27</v>
      </c>
      <c r="G430" s="83" t="s">
        <v>27</v>
      </c>
      <c r="H430" s="99" t="s">
        <v>27</v>
      </c>
      <c r="I430" s="98" t="s">
        <v>27</v>
      </c>
    </row>
    <row r="431" spans="1:9" s="91" customFormat="1" ht="27" customHeight="1">
      <c r="A431" s="433" t="s">
        <v>1479</v>
      </c>
      <c r="B431" s="433"/>
      <c r="C431" s="433"/>
      <c r="D431" s="433"/>
      <c r="E431" s="433"/>
      <c r="F431" s="433"/>
      <c r="G431" s="433"/>
      <c r="I431" s="145"/>
    </row>
    <row r="432" spans="1:9" s="100" customFormat="1" ht="49.5">
      <c r="A432" s="92" t="s">
        <v>26</v>
      </c>
      <c r="B432" s="158" t="s">
        <v>28</v>
      </c>
      <c r="C432" s="82" t="s">
        <v>81</v>
      </c>
      <c r="D432" s="153" t="s">
        <v>26</v>
      </c>
      <c r="E432" s="160" t="s">
        <v>320</v>
      </c>
      <c r="F432" s="257" t="s">
        <v>68</v>
      </c>
      <c r="G432" s="82" t="s">
        <v>51</v>
      </c>
      <c r="H432" s="245" t="s">
        <v>1430</v>
      </c>
      <c r="I432" s="143" t="s">
        <v>1340</v>
      </c>
    </row>
    <row r="433" spans="1:9" s="102" customFormat="1">
      <c r="A433" s="123">
        <v>1</v>
      </c>
      <c r="B433" s="159" t="str">
        <f>D433&amp;C433&amp;E433</f>
        <v>1ĐẠO ĐỨC1</v>
      </c>
      <c r="C433" s="101" t="s">
        <v>47</v>
      </c>
      <c r="D433" s="143">
        <v>1</v>
      </c>
      <c r="E433" s="165">
        <v>1</v>
      </c>
      <c r="F433" s="255">
        <v>1</v>
      </c>
      <c r="G433" s="223" t="s">
        <v>893</v>
      </c>
      <c r="H433" s="461" t="s">
        <v>1440</v>
      </c>
      <c r="I433" s="483" t="s">
        <v>88</v>
      </c>
    </row>
    <row r="434" spans="1:9" s="102" customFormat="1">
      <c r="A434" s="123">
        <v>2</v>
      </c>
      <c r="B434" s="159" t="str">
        <f t="shared" ref="B434:B467" si="7">D434&amp;C434&amp;E434</f>
        <v>2ĐẠO ĐỨC1</v>
      </c>
      <c r="C434" s="101" t="s">
        <v>47</v>
      </c>
      <c r="D434" s="143">
        <v>2</v>
      </c>
      <c r="E434" s="165">
        <v>1</v>
      </c>
      <c r="F434" s="255">
        <v>2</v>
      </c>
      <c r="G434" s="223" t="s">
        <v>894</v>
      </c>
      <c r="H434" s="461"/>
      <c r="I434" s="484"/>
    </row>
    <row r="435" spans="1:9" s="103" customFormat="1">
      <c r="A435" s="123">
        <v>3</v>
      </c>
      <c r="B435" s="159" t="str">
        <f t="shared" si="7"/>
        <v>3ĐẠO ĐỨC1</v>
      </c>
      <c r="C435" s="101" t="s">
        <v>47</v>
      </c>
      <c r="D435" s="143">
        <v>3</v>
      </c>
      <c r="E435" s="165">
        <v>1</v>
      </c>
      <c r="F435" s="255">
        <v>3</v>
      </c>
      <c r="G435" s="223" t="s">
        <v>895</v>
      </c>
      <c r="H435" s="461"/>
      <c r="I435" s="483" t="s">
        <v>87</v>
      </c>
    </row>
    <row r="436" spans="1:9" s="103" customFormat="1">
      <c r="A436" s="123">
        <v>4</v>
      </c>
      <c r="B436" s="159" t="str">
        <f t="shared" si="7"/>
        <v>4ĐẠO ĐỨC1</v>
      </c>
      <c r="C436" s="101" t="s">
        <v>47</v>
      </c>
      <c r="D436" s="143">
        <v>4</v>
      </c>
      <c r="E436" s="165">
        <v>1</v>
      </c>
      <c r="F436" s="255">
        <v>4</v>
      </c>
      <c r="G436" s="223" t="s">
        <v>896</v>
      </c>
      <c r="H436" s="461"/>
      <c r="I436" s="485"/>
    </row>
    <row r="437" spans="1:9" s="103" customFormat="1">
      <c r="A437" s="123">
        <v>5</v>
      </c>
      <c r="B437" s="159" t="str">
        <f t="shared" si="7"/>
        <v>5ĐẠO ĐỨC1</v>
      </c>
      <c r="C437" s="101" t="s">
        <v>47</v>
      </c>
      <c r="D437" s="143">
        <v>5</v>
      </c>
      <c r="E437" s="165">
        <v>1</v>
      </c>
      <c r="F437" s="255">
        <v>5</v>
      </c>
      <c r="G437" s="223" t="s">
        <v>897</v>
      </c>
      <c r="H437" s="461"/>
      <c r="I437" s="484"/>
    </row>
    <row r="438" spans="1:9" s="102" customFormat="1" ht="16.5" customHeight="1">
      <c r="A438" s="123">
        <v>6</v>
      </c>
      <c r="B438" s="159" t="str">
        <f t="shared" si="7"/>
        <v>6ĐẠO ĐỨC1</v>
      </c>
      <c r="C438" s="101" t="s">
        <v>47</v>
      </c>
      <c r="D438" s="143">
        <v>6</v>
      </c>
      <c r="E438" s="165">
        <v>1</v>
      </c>
      <c r="F438" s="255">
        <v>6</v>
      </c>
      <c r="G438" s="223" t="s">
        <v>898</v>
      </c>
      <c r="H438" s="461" t="s">
        <v>1441</v>
      </c>
      <c r="I438" s="483" t="s">
        <v>88</v>
      </c>
    </row>
    <row r="439" spans="1:9" s="102" customFormat="1">
      <c r="A439" s="123">
        <v>7</v>
      </c>
      <c r="B439" s="159" t="str">
        <f t="shared" si="7"/>
        <v>7ĐẠO ĐỨC1</v>
      </c>
      <c r="C439" s="101" t="s">
        <v>47</v>
      </c>
      <c r="D439" s="143">
        <v>7</v>
      </c>
      <c r="E439" s="165">
        <v>1</v>
      </c>
      <c r="F439" s="255">
        <v>7</v>
      </c>
      <c r="G439" s="223" t="s">
        <v>899</v>
      </c>
      <c r="H439" s="461"/>
      <c r="I439" s="485"/>
    </row>
    <row r="440" spans="1:9" s="102" customFormat="1">
      <c r="A440" s="123">
        <v>8</v>
      </c>
      <c r="B440" s="159" t="str">
        <f t="shared" si="7"/>
        <v>8ĐẠO ĐỨC1</v>
      </c>
      <c r="C440" s="101" t="s">
        <v>47</v>
      </c>
      <c r="D440" s="143">
        <v>8</v>
      </c>
      <c r="E440" s="165">
        <v>1</v>
      </c>
      <c r="F440" s="255">
        <v>8</v>
      </c>
      <c r="G440" s="223" t="s">
        <v>900</v>
      </c>
      <c r="H440" s="461"/>
      <c r="I440" s="484"/>
    </row>
    <row r="441" spans="1:9" s="103" customFormat="1">
      <c r="A441" s="123">
        <v>9</v>
      </c>
      <c r="B441" s="159" t="str">
        <f t="shared" si="7"/>
        <v>9ĐẠO ĐỨC1</v>
      </c>
      <c r="C441" s="101" t="s">
        <v>47</v>
      </c>
      <c r="D441" s="143">
        <v>9</v>
      </c>
      <c r="E441" s="165">
        <v>1</v>
      </c>
      <c r="F441" s="255">
        <v>9</v>
      </c>
      <c r="G441" s="223" t="s">
        <v>901</v>
      </c>
      <c r="H441" s="461" t="s">
        <v>1442</v>
      </c>
      <c r="I441" s="483" t="s">
        <v>88</v>
      </c>
    </row>
    <row r="442" spans="1:9" s="103" customFormat="1">
      <c r="A442" s="123">
        <v>10</v>
      </c>
      <c r="B442" s="159" t="str">
        <f t="shared" si="7"/>
        <v>10ĐẠO ĐỨC1</v>
      </c>
      <c r="C442" s="101" t="s">
        <v>47</v>
      </c>
      <c r="D442" s="143">
        <v>10</v>
      </c>
      <c r="E442" s="165">
        <v>1</v>
      </c>
      <c r="F442" s="255">
        <v>10</v>
      </c>
      <c r="G442" s="223" t="s">
        <v>902</v>
      </c>
      <c r="H442" s="461"/>
      <c r="I442" s="484"/>
    </row>
    <row r="443" spans="1:9" s="103" customFormat="1">
      <c r="A443" s="123">
        <v>11</v>
      </c>
      <c r="B443" s="159" t="str">
        <f t="shared" si="7"/>
        <v>11ĐẠO ĐỨC1</v>
      </c>
      <c r="C443" s="101" t="s">
        <v>47</v>
      </c>
      <c r="D443" s="143">
        <v>11</v>
      </c>
      <c r="E443" s="165">
        <v>1</v>
      </c>
      <c r="F443" s="255">
        <v>11</v>
      </c>
      <c r="G443" s="223" t="s">
        <v>903</v>
      </c>
      <c r="H443" s="461"/>
      <c r="I443" s="483" t="s">
        <v>87</v>
      </c>
    </row>
    <row r="444" spans="1:9" s="102" customFormat="1">
      <c r="A444" s="123">
        <v>12</v>
      </c>
      <c r="B444" s="159" t="str">
        <f t="shared" si="7"/>
        <v>12ĐẠO ĐỨC1</v>
      </c>
      <c r="C444" s="101" t="s">
        <v>47</v>
      </c>
      <c r="D444" s="143">
        <v>12</v>
      </c>
      <c r="E444" s="165">
        <v>1</v>
      </c>
      <c r="F444" s="255">
        <v>12</v>
      </c>
      <c r="G444" s="223" t="s">
        <v>904</v>
      </c>
      <c r="H444" s="461"/>
      <c r="I444" s="485"/>
    </row>
    <row r="445" spans="1:9" s="102" customFormat="1">
      <c r="A445" s="123">
        <v>13</v>
      </c>
      <c r="B445" s="159" t="str">
        <f t="shared" si="7"/>
        <v>13ĐẠO ĐỨC1</v>
      </c>
      <c r="C445" s="101" t="s">
        <v>47</v>
      </c>
      <c r="D445" s="143">
        <v>13</v>
      </c>
      <c r="E445" s="165">
        <v>1</v>
      </c>
      <c r="F445" s="255">
        <v>13</v>
      </c>
      <c r="G445" s="223" t="s">
        <v>905</v>
      </c>
      <c r="H445" s="461"/>
      <c r="I445" s="484"/>
    </row>
    <row r="446" spans="1:9" s="103" customFormat="1" ht="16.5" customHeight="1">
      <c r="A446" s="123">
        <v>14</v>
      </c>
      <c r="B446" s="159" t="str">
        <f t="shared" si="7"/>
        <v>14ĐẠO ĐỨC1</v>
      </c>
      <c r="C446" s="101" t="s">
        <v>47</v>
      </c>
      <c r="D446" s="143">
        <v>14</v>
      </c>
      <c r="E446" s="165">
        <v>1</v>
      </c>
      <c r="F446" s="255">
        <v>14</v>
      </c>
      <c r="G446" s="223" t="s">
        <v>906</v>
      </c>
      <c r="H446" s="461" t="s">
        <v>1443</v>
      </c>
      <c r="I446" s="483" t="s">
        <v>87</v>
      </c>
    </row>
    <row r="447" spans="1:9" s="103" customFormat="1">
      <c r="A447" s="123">
        <v>15</v>
      </c>
      <c r="B447" s="159" t="str">
        <f t="shared" si="7"/>
        <v>15ĐẠO ĐỨC1</v>
      </c>
      <c r="C447" s="101" t="s">
        <v>47</v>
      </c>
      <c r="D447" s="143">
        <v>15</v>
      </c>
      <c r="E447" s="165">
        <v>1</v>
      </c>
      <c r="F447" s="255">
        <v>15</v>
      </c>
      <c r="G447" s="223" t="s">
        <v>907</v>
      </c>
      <c r="H447" s="461"/>
      <c r="I447" s="485"/>
    </row>
    <row r="448" spans="1:9" s="103" customFormat="1">
      <c r="A448" s="123">
        <v>16</v>
      </c>
      <c r="B448" s="159" t="str">
        <f t="shared" si="7"/>
        <v>16ĐẠO ĐỨC1</v>
      </c>
      <c r="C448" s="101" t="s">
        <v>47</v>
      </c>
      <c r="D448" s="143">
        <v>16</v>
      </c>
      <c r="E448" s="165">
        <v>1</v>
      </c>
      <c r="F448" s="255">
        <v>16</v>
      </c>
      <c r="G448" s="223" t="s">
        <v>908</v>
      </c>
      <c r="H448" s="461"/>
      <c r="I448" s="484"/>
    </row>
    <row r="449" spans="1:9" s="102" customFormat="1">
      <c r="A449" s="123">
        <v>17</v>
      </c>
      <c r="B449" s="159" t="str">
        <f t="shared" si="7"/>
        <v>17ĐẠO ĐỨC1</v>
      </c>
      <c r="C449" s="101" t="s">
        <v>47</v>
      </c>
      <c r="D449" s="143">
        <v>17</v>
      </c>
      <c r="E449" s="165">
        <v>1</v>
      </c>
      <c r="F449" s="255">
        <v>17</v>
      </c>
      <c r="G449" s="224" t="s">
        <v>909</v>
      </c>
      <c r="H449" s="223"/>
      <c r="I449" s="143" t="s">
        <v>89</v>
      </c>
    </row>
    <row r="450" spans="1:9" s="103" customFormat="1">
      <c r="A450" s="123">
        <v>18</v>
      </c>
      <c r="B450" s="159" t="str">
        <f t="shared" si="7"/>
        <v>18ĐẠO ĐỨC1</v>
      </c>
      <c r="C450" s="101" t="s">
        <v>47</v>
      </c>
      <c r="D450" s="143">
        <v>18</v>
      </c>
      <c r="E450" s="165">
        <v>1</v>
      </c>
      <c r="F450" s="255">
        <v>18</v>
      </c>
      <c r="G450" s="223" t="s">
        <v>910</v>
      </c>
      <c r="H450" s="461" t="s">
        <v>1444</v>
      </c>
      <c r="I450" s="483" t="s">
        <v>88</v>
      </c>
    </row>
    <row r="451" spans="1:9" s="103" customFormat="1">
      <c r="A451" s="123">
        <v>19</v>
      </c>
      <c r="B451" s="159" t="str">
        <f t="shared" si="7"/>
        <v>19ĐẠO ĐỨC1</v>
      </c>
      <c r="C451" s="101" t="s">
        <v>47</v>
      </c>
      <c r="D451" s="143">
        <v>19</v>
      </c>
      <c r="E451" s="165">
        <v>1</v>
      </c>
      <c r="F451" s="255">
        <v>19</v>
      </c>
      <c r="G451" s="223" t="s">
        <v>911</v>
      </c>
      <c r="H451" s="461"/>
      <c r="I451" s="484"/>
    </row>
    <row r="452" spans="1:9" s="103" customFormat="1">
      <c r="A452" s="123">
        <v>20</v>
      </c>
      <c r="B452" s="159" t="str">
        <f t="shared" si="7"/>
        <v>20ĐẠO ĐỨC1</v>
      </c>
      <c r="C452" s="101" t="s">
        <v>47</v>
      </c>
      <c r="D452" s="143">
        <v>20</v>
      </c>
      <c r="E452" s="165">
        <v>1</v>
      </c>
      <c r="F452" s="255">
        <v>20</v>
      </c>
      <c r="G452" s="223" t="s">
        <v>912</v>
      </c>
      <c r="H452" s="461"/>
      <c r="I452" s="483" t="s">
        <v>88</v>
      </c>
    </row>
    <row r="453" spans="1:9" s="102" customFormat="1" ht="16.5" customHeight="1">
      <c r="A453" s="123">
        <v>21</v>
      </c>
      <c r="B453" s="159" t="str">
        <f t="shared" si="7"/>
        <v>21ĐẠO ĐỨC1</v>
      </c>
      <c r="C453" s="101" t="s">
        <v>47</v>
      </c>
      <c r="D453" s="143">
        <v>21</v>
      </c>
      <c r="E453" s="165">
        <v>1</v>
      </c>
      <c r="F453" s="255">
        <v>21</v>
      </c>
      <c r="G453" s="223" t="s">
        <v>913</v>
      </c>
      <c r="H453" s="461"/>
      <c r="I453" s="484"/>
    </row>
    <row r="454" spans="1:9" s="102" customFormat="1">
      <c r="A454" s="123">
        <v>22</v>
      </c>
      <c r="B454" s="159" t="str">
        <f t="shared" si="7"/>
        <v>22ĐẠO ĐỨC1</v>
      </c>
      <c r="C454" s="101" t="s">
        <v>47</v>
      </c>
      <c r="D454" s="143">
        <v>22</v>
      </c>
      <c r="E454" s="165">
        <v>1</v>
      </c>
      <c r="F454" s="255">
        <v>22</v>
      </c>
      <c r="G454" s="223" t="s">
        <v>914</v>
      </c>
      <c r="H454" s="461" t="s">
        <v>1445</v>
      </c>
      <c r="I454" s="483" t="s">
        <v>87</v>
      </c>
    </row>
    <row r="455" spans="1:9" s="102" customFormat="1">
      <c r="A455" s="123">
        <v>23</v>
      </c>
      <c r="B455" s="159" t="str">
        <f t="shared" si="7"/>
        <v>23ĐẠO ĐỨC1</v>
      </c>
      <c r="C455" s="101" t="s">
        <v>47</v>
      </c>
      <c r="D455" s="143">
        <v>23</v>
      </c>
      <c r="E455" s="165">
        <v>1</v>
      </c>
      <c r="F455" s="255">
        <v>23</v>
      </c>
      <c r="G455" s="223" t="s">
        <v>915</v>
      </c>
      <c r="H455" s="461"/>
      <c r="I455" s="485"/>
    </row>
    <row r="456" spans="1:9" s="103" customFormat="1">
      <c r="A456" s="123">
        <v>24</v>
      </c>
      <c r="B456" s="159" t="str">
        <f t="shared" si="7"/>
        <v>24ĐẠO ĐỨC1</v>
      </c>
      <c r="C456" s="101" t="s">
        <v>47</v>
      </c>
      <c r="D456" s="143">
        <v>24</v>
      </c>
      <c r="E456" s="165">
        <v>1</v>
      </c>
      <c r="F456" s="255">
        <v>24</v>
      </c>
      <c r="G456" s="223" t="s">
        <v>916</v>
      </c>
      <c r="H456" s="461"/>
      <c r="I456" s="484"/>
    </row>
    <row r="457" spans="1:9" s="103" customFormat="1">
      <c r="A457" s="123">
        <v>25</v>
      </c>
      <c r="B457" s="159" t="str">
        <f t="shared" si="7"/>
        <v>25ĐẠO ĐỨC1</v>
      </c>
      <c r="C457" s="101" t="s">
        <v>47</v>
      </c>
      <c r="D457" s="143">
        <v>25</v>
      </c>
      <c r="E457" s="165">
        <v>1</v>
      </c>
      <c r="F457" s="255">
        <v>25</v>
      </c>
      <c r="G457" s="223" t="s">
        <v>917</v>
      </c>
      <c r="H457" s="461" t="s">
        <v>1446</v>
      </c>
      <c r="I457" s="483" t="s">
        <v>87</v>
      </c>
    </row>
    <row r="458" spans="1:9" s="103" customFormat="1">
      <c r="A458" s="123">
        <v>26</v>
      </c>
      <c r="B458" s="159" t="str">
        <f t="shared" si="7"/>
        <v>26ĐẠO ĐỨC1</v>
      </c>
      <c r="C458" s="101" t="s">
        <v>47</v>
      </c>
      <c r="D458" s="143">
        <v>26</v>
      </c>
      <c r="E458" s="165">
        <v>1</v>
      </c>
      <c r="F458" s="255">
        <v>26</v>
      </c>
      <c r="G458" s="223" t="s">
        <v>918</v>
      </c>
      <c r="H458" s="461"/>
      <c r="I458" s="485"/>
    </row>
    <row r="459" spans="1:9" s="102" customFormat="1" ht="16.5" customHeight="1">
      <c r="A459" s="123">
        <v>27</v>
      </c>
      <c r="B459" s="159" t="str">
        <f t="shared" si="7"/>
        <v>27ĐẠO ĐỨC1</v>
      </c>
      <c r="C459" s="101" t="s">
        <v>47</v>
      </c>
      <c r="D459" s="143">
        <v>27</v>
      </c>
      <c r="E459" s="165">
        <v>1</v>
      </c>
      <c r="F459" s="255">
        <v>27</v>
      </c>
      <c r="G459" s="223" t="s">
        <v>919</v>
      </c>
      <c r="H459" s="461"/>
      <c r="I459" s="484"/>
    </row>
    <row r="460" spans="1:9" s="102" customFormat="1">
      <c r="A460" s="123">
        <v>28</v>
      </c>
      <c r="B460" s="159" t="str">
        <f t="shared" si="7"/>
        <v>28ĐẠO ĐỨC1</v>
      </c>
      <c r="C460" s="101" t="s">
        <v>47</v>
      </c>
      <c r="D460" s="143">
        <v>28</v>
      </c>
      <c r="E460" s="165">
        <v>1</v>
      </c>
      <c r="F460" s="255">
        <v>28</v>
      </c>
      <c r="G460" s="223" t="s">
        <v>920</v>
      </c>
      <c r="H460" s="461"/>
      <c r="I460" s="483" t="s">
        <v>87</v>
      </c>
    </row>
    <row r="461" spans="1:9" s="102" customFormat="1">
      <c r="A461" s="123">
        <v>29</v>
      </c>
      <c r="B461" s="159" t="str">
        <f t="shared" si="7"/>
        <v>29ĐẠO ĐỨC1</v>
      </c>
      <c r="C461" s="101" t="s">
        <v>47</v>
      </c>
      <c r="D461" s="143">
        <v>29</v>
      </c>
      <c r="E461" s="165">
        <v>1</v>
      </c>
      <c r="F461" s="255">
        <v>29</v>
      </c>
      <c r="G461" s="223" t="s">
        <v>921</v>
      </c>
      <c r="H461" s="461"/>
      <c r="I461" s="485"/>
    </row>
    <row r="462" spans="1:9" s="103" customFormat="1" ht="16.5" customHeight="1">
      <c r="A462" s="123">
        <v>30</v>
      </c>
      <c r="B462" s="159" t="str">
        <f t="shared" si="7"/>
        <v>30ĐẠO ĐỨC1</v>
      </c>
      <c r="C462" s="101" t="s">
        <v>47</v>
      </c>
      <c r="D462" s="143">
        <v>30</v>
      </c>
      <c r="E462" s="165">
        <v>1</v>
      </c>
      <c r="F462" s="255">
        <v>30</v>
      </c>
      <c r="G462" s="223" t="s">
        <v>922</v>
      </c>
      <c r="H462" s="461"/>
      <c r="I462" s="484"/>
    </row>
    <row r="463" spans="1:9" s="103" customFormat="1">
      <c r="A463" s="123">
        <v>31</v>
      </c>
      <c r="B463" s="159" t="str">
        <f t="shared" si="7"/>
        <v>31ĐẠO ĐỨC1</v>
      </c>
      <c r="C463" s="101" t="s">
        <v>47</v>
      </c>
      <c r="D463" s="143">
        <v>31</v>
      </c>
      <c r="E463" s="165">
        <v>1</v>
      </c>
      <c r="F463" s="255">
        <v>31</v>
      </c>
      <c r="G463" s="223" t="s">
        <v>923</v>
      </c>
      <c r="H463" s="461" t="s">
        <v>1447</v>
      </c>
      <c r="I463" s="483" t="s">
        <v>87</v>
      </c>
    </row>
    <row r="464" spans="1:9" s="102" customFormat="1">
      <c r="A464" s="123">
        <v>32</v>
      </c>
      <c r="B464" s="159" t="str">
        <f t="shared" si="7"/>
        <v>32ĐẠO ĐỨC1</v>
      </c>
      <c r="C464" s="101" t="s">
        <v>47</v>
      </c>
      <c r="D464" s="143">
        <v>32</v>
      </c>
      <c r="E464" s="165">
        <v>1</v>
      </c>
      <c r="F464" s="255">
        <v>32</v>
      </c>
      <c r="G464" s="223" t="s">
        <v>924</v>
      </c>
      <c r="H464" s="461"/>
      <c r="I464" s="485"/>
    </row>
    <row r="465" spans="1:9" s="102" customFormat="1">
      <c r="A465" s="123">
        <v>33</v>
      </c>
      <c r="B465" s="159" t="str">
        <f t="shared" si="7"/>
        <v>33ĐẠO ĐỨC1</v>
      </c>
      <c r="C465" s="101" t="s">
        <v>47</v>
      </c>
      <c r="D465" s="143">
        <v>33</v>
      </c>
      <c r="E465" s="165">
        <v>1</v>
      </c>
      <c r="F465" s="255">
        <v>33</v>
      </c>
      <c r="G465" s="223" t="s">
        <v>925</v>
      </c>
      <c r="H465" s="461"/>
      <c r="I465" s="484"/>
    </row>
    <row r="466" spans="1:9" s="103" customFormat="1">
      <c r="A466" s="123">
        <v>34</v>
      </c>
      <c r="B466" s="159" t="str">
        <f t="shared" si="7"/>
        <v>34ĐẠO ĐỨC1</v>
      </c>
      <c r="C466" s="101" t="s">
        <v>47</v>
      </c>
      <c r="D466" s="143">
        <v>34</v>
      </c>
      <c r="E466" s="165">
        <v>1</v>
      </c>
      <c r="F466" s="255">
        <v>34</v>
      </c>
      <c r="G466" s="224" t="s">
        <v>926</v>
      </c>
      <c r="H466" s="105"/>
      <c r="I466" s="143" t="s">
        <v>89</v>
      </c>
    </row>
    <row r="467" spans="1:9" s="103" customFormat="1">
      <c r="A467" s="123">
        <v>35</v>
      </c>
      <c r="B467" s="159" t="str">
        <f t="shared" si="7"/>
        <v>35ĐẠO ĐỨC1</v>
      </c>
      <c r="C467" s="101" t="s">
        <v>47</v>
      </c>
      <c r="D467" s="143">
        <v>35</v>
      </c>
      <c r="E467" s="165">
        <v>1</v>
      </c>
      <c r="F467" s="255">
        <v>35</v>
      </c>
      <c r="G467" s="224" t="s">
        <v>927</v>
      </c>
      <c r="H467" s="104"/>
      <c r="I467" s="143" t="s">
        <v>89</v>
      </c>
    </row>
    <row r="468" spans="1:9" ht="28.5" customHeight="1">
      <c r="A468" s="219"/>
      <c r="B468" s="286"/>
      <c r="C468" s="296"/>
      <c r="D468" s="220"/>
      <c r="E468" s="220"/>
      <c r="F468" s="261"/>
      <c r="G468" s="221"/>
      <c r="I468" s="144"/>
    </row>
    <row r="469" spans="1:9" s="198" customFormat="1" ht="24.75" customHeight="1">
      <c r="A469" s="197"/>
      <c r="B469" s="287"/>
      <c r="C469" s="293"/>
      <c r="D469" s="209"/>
      <c r="E469" s="199"/>
      <c r="F469" s="250"/>
      <c r="G469" s="200"/>
      <c r="I469" s="107"/>
    </row>
    <row r="470" spans="1:9" s="84" customFormat="1" ht="26.25" customHeight="1">
      <c r="A470" s="347" t="s">
        <v>1637</v>
      </c>
      <c r="B470" s="347"/>
      <c r="C470" s="347"/>
      <c r="D470" s="347"/>
      <c r="E470" s="347"/>
      <c r="F470" s="347"/>
      <c r="G470" s="347"/>
      <c r="I470" s="142"/>
    </row>
    <row r="471" spans="1:9" s="84" customFormat="1" ht="47.25" customHeight="1">
      <c r="A471" s="92" t="s">
        <v>26</v>
      </c>
      <c r="B471" s="158" t="s">
        <v>28</v>
      </c>
      <c r="C471" s="82" t="s">
        <v>81</v>
      </c>
      <c r="D471" s="153" t="s">
        <v>26</v>
      </c>
      <c r="E471" s="160" t="s">
        <v>320</v>
      </c>
      <c r="F471" s="257" t="s">
        <v>68</v>
      </c>
      <c r="G471" s="82" t="s">
        <v>51</v>
      </c>
      <c r="H471" s="195" t="s">
        <v>301</v>
      </c>
      <c r="I471" s="142" t="s">
        <v>468</v>
      </c>
    </row>
    <row r="472" spans="1:9" s="84" customFormat="1" ht="18.75" customHeight="1">
      <c r="A472" s="423">
        <v>1</v>
      </c>
      <c r="B472" s="159" t="str">
        <f>D472&amp;C472&amp;E472</f>
        <v>1HĐ TRÃI NGHIỆM1</v>
      </c>
      <c r="C472" s="274" t="s">
        <v>72</v>
      </c>
      <c r="D472" s="143">
        <v>1</v>
      </c>
      <c r="E472" s="160">
        <v>1</v>
      </c>
      <c r="F472" s="255">
        <v>1</v>
      </c>
      <c r="G472" s="225" t="s">
        <v>302</v>
      </c>
      <c r="H472" s="487" t="s">
        <v>1431</v>
      </c>
      <c r="I472" s="480" t="s">
        <v>87</v>
      </c>
    </row>
    <row r="473" spans="1:9" s="84" customFormat="1" ht="17.25">
      <c r="A473" s="424"/>
      <c r="B473" s="159" t="str">
        <f t="shared" ref="B473:B536" si="8">D473&amp;C473&amp;E473</f>
        <v>1HĐ TRÃI NGHIỆM2</v>
      </c>
      <c r="C473" s="274" t="s">
        <v>72</v>
      </c>
      <c r="D473" s="143">
        <v>1</v>
      </c>
      <c r="E473" s="160">
        <v>2</v>
      </c>
      <c r="F473" s="255">
        <v>2</v>
      </c>
      <c r="G473" s="226" t="s">
        <v>928</v>
      </c>
      <c r="H473" s="488"/>
      <c r="I473" s="481"/>
    </row>
    <row r="474" spans="1:9" s="84" customFormat="1" ht="17.25">
      <c r="A474" s="425"/>
      <c r="B474" s="159" t="str">
        <f t="shared" si="8"/>
        <v>1HĐ TRÃI NGHIỆM3</v>
      </c>
      <c r="C474" s="274" t="s">
        <v>72</v>
      </c>
      <c r="D474" s="143">
        <v>1</v>
      </c>
      <c r="E474" s="160">
        <v>3</v>
      </c>
      <c r="F474" s="255">
        <v>3</v>
      </c>
      <c r="G474" s="226" t="s">
        <v>929</v>
      </c>
      <c r="H474" s="488"/>
      <c r="I474" s="482"/>
    </row>
    <row r="475" spans="1:9" s="84" customFormat="1" ht="17.25">
      <c r="A475" s="423">
        <v>2</v>
      </c>
      <c r="B475" s="159" t="str">
        <f t="shared" si="8"/>
        <v>2HĐ TRÃI NGHIỆM1</v>
      </c>
      <c r="C475" s="274" t="s">
        <v>72</v>
      </c>
      <c r="D475" s="143">
        <v>2</v>
      </c>
      <c r="E475" s="160">
        <v>1</v>
      </c>
      <c r="F475" s="255">
        <v>4</v>
      </c>
      <c r="G475" s="225" t="s">
        <v>930</v>
      </c>
      <c r="H475" s="488"/>
      <c r="I475" s="480" t="s">
        <v>87</v>
      </c>
    </row>
    <row r="476" spans="1:9" s="84" customFormat="1" ht="17.25">
      <c r="A476" s="424"/>
      <c r="B476" s="159" t="str">
        <f t="shared" si="8"/>
        <v>2HĐ TRÃI NGHIỆM2</v>
      </c>
      <c r="C476" s="274" t="s">
        <v>72</v>
      </c>
      <c r="D476" s="143">
        <v>2</v>
      </c>
      <c r="E476" s="160">
        <v>2</v>
      </c>
      <c r="F476" s="255">
        <v>5</v>
      </c>
      <c r="G476" s="226" t="s">
        <v>931</v>
      </c>
      <c r="H476" s="488"/>
      <c r="I476" s="481"/>
    </row>
    <row r="477" spans="1:9" s="84" customFormat="1" ht="17.25">
      <c r="A477" s="425"/>
      <c r="B477" s="159" t="str">
        <f t="shared" si="8"/>
        <v>2HĐ TRÃI NGHIỆM3</v>
      </c>
      <c r="C477" s="274" t="s">
        <v>72</v>
      </c>
      <c r="D477" s="143">
        <v>2</v>
      </c>
      <c r="E477" s="160">
        <v>3</v>
      </c>
      <c r="F477" s="255">
        <v>6</v>
      </c>
      <c r="G477" s="226" t="s">
        <v>932</v>
      </c>
      <c r="H477" s="488"/>
      <c r="I477" s="482"/>
    </row>
    <row r="478" spans="1:9" s="84" customFormat="1" ht="17.25">
      <c r="A478" s="423">
        <v>3</v>
      </c>
      <c r="B478" s="159" t="str">
        <f t="shared" si="8"/>
        <v>3HĐ TRÃI NGHIỆM1</v>
      </c>
      <c r="C478" s="274" t="s">
        <v>72</v>
      </c>
      <c r="D478" s="143">
        <v>3</v>
      </c>
      <c r="E478" s="160">
        <v>1</v>
      </c>
      <c r="F478" s="255">
        <v>7</v>
      </c>
      <c r="G478" s="225" t="s">
        <v>933</v>
      </c>
      <c r="H478" s="488"/>
      <c r="I478" s="480" t="s">
        <v>87</v>
      </c>
    </row>
    <row r="479" spans="1:9" s="84" customFormat="1" ht="17.25">
      <c r="A479" s="424"/>
      <c r="B479" s="159" t="str">
        <f t="shared" si="8"/>
        <v>3HĐ TRÃI NGHIỆM2</v>
      </c>
      <c r="C479" s="274" t="s">
        <v>72</v>
      </c>
      <c r="D479" s="143">
        <v>3</v>
      </c>
      <c r="E479" s="160">
        <v>2</v>
      </c>
      <c r="F479" s="255">
        <v>8</v>
      </c>
      <c r="G479" s="226" t="s">
        <v>934</v>
      </c>
      <c r="H479" s="488"/>
      <c r="I479" s="481"/>
    </row>
    <row r="480" spans="1:9" s="84" customFormat="1" ht="17.25">
      <c r="A480" s="425"/>
      <c r="B480" s="159" t="str">
        <f t="shared" si="8"/>
        <v>3HĐ TRÃI NGHIỆM3</v>
      </c>
      <c r="C480" s="274" t="s">
        <v>72</v>
      </c>
      <c r="D480" s="143">
        <v>3</v>
      </c>
      <c r="E480" s="160">
        <v>3</v>
      </c>
      <c r="F480" s="255">
        <v>9</v>
      </c>
      <c r="G480" s="226" t="s">
        <v>935</v>
      </c>
      <c r="H480" s="488"/>
      <c r="I480" s="482"/>
    </row>
    <row r="481" spans="1:9" s="84" customFormat="1" ht="17.25">
      <c r="A481" s="423">
        <v>4</v>
      </c>
      <c r="B481" s="159" t="str">
        <f t="shared" si="8"/>
        <v>4HĐ TRÃI NGHIỆM1</v>
      </c>
      <c r="C481" s="274" t="s">
        <v>72</v>
      </c>
      <c r="D481" s="143">
        <v>4</v>
      </c>
      <c r="E481" s="160">
        <v>1</v>
      </c>
      <c r="F481" s="255">
        <v>10</v>
      </c>
      <c r="G481" s="225" t="s">
        <v>936</v>
      </c>
      <c r="H481" s="488"/>
      <c r="I481" s="480" t="s">
        <v>87</v>
      </c>
    </row>
    <row r="482" spans="1:9" s="84" customFormat="1" ht="17.25">
      <c r="A482" s="424"/>
      <c r="B482" s="159" t="str">
        <f t="shared" si="8"/>
        <v>4HĐ TRÃI NGHIỆM2</v>
      </c>
      <c r="C482" s="274" t="s">
        <v>72</v>
      </c>
      <c r="D482" s="143">
        <v>4</v>
      </c>
      <c r="E482" s="160">
        <v>2</v>
      </c>
      <c r="F482" s="255">
        <v>11</v>
      </c>
      <c r="G482" s="226" t="s">
        <v>937</v>
      </c>
      <c r="H482" s="488"/>
      <c r="I482" s="481"/>
    </row>
    <row r="483" spans="1:9" s="84" customFormat="1" ht="34.5">
      <c r="A483" s="425"/>
      <c r="B483" s="159" t="str">
        <f t="shared" si="8"/>
        <v>4HĐ TRÃI NGHIỆM3</v>
      </c>
      <c r="C483" s="274" t="s">
        <v>72</v>
      </c>
      <c r="D483" s="143">
        <v>4</v>
      </c>
      <c r="E483" s="160">
        <v>3</v>
      </c>
      <c r="F483" s="255">
        <v>12</v>
      </c>
      <c r="G483" s="226" t="s">
        <v>938</v>
      </c>
      <c r="H483" s="488"/>
      <c r="I483" s="482"/>
    </row>
    <row r="484" spans="1:9" s="84" customFormat="1" ht="17.25" customHeight="1">
      <c r="A484" s="423">
        <v>5</v>
      </c>
      <c r="B484" s="159" t="str">
        <f t="shared" si="8"/>
        <v>5HĐ TRÃI NGHIỆM1</v>
      </c>
      <c r="C484" s="274" t="s">
        <v>72</v>
      </c>
      <c r="D484" s="143">
        <v>5</v>
      </c>
      <c r="E484" s="160">
        <v>1</v>
      </c>
      <c r="F484" s="255">
        <v>13</v>
      </c>
      <c r="G484" s="225" t="s">
        <v>939</v>
      </c>
      <c r="H484" s="488"/>
      <c r="I484" s="480" t="s">
        <v>87</v>
      </c>
    </row>
    <row r="485" spans="1:9" s="84" customFormat="1" ht="17.25">
      <c r="A485" s="424"/>
      <c r="B485" s="159" t="str">
        <f t="shared" si="8"/>
        <v>5HĐ TRÃI NGHIỆM2</v>
      </c>
      <c r="C485" s="274" t="s">
        <v>72</v>
      </c>
      <c r="D485" s="143">
        <v>5</v>
      </c>
      <c r="E485" s="160">
        <v>2</v>
      </c>
      <c r="F485" s="255">
        <v>14</v>
      </c>
      <c r="G485" s="226" t="s">
        <v>940</v>
      </c>
      <c r="H485" s="488"/>
      <c r="I485" s="481"/>
    </row>
    <row r="486" spans="1:9" s="84" customFormat="1" ht="16.5" customHeight="1">
      <c r="A486" s="425"/>
      <c r="B486" s="159" t="str">
        <f t="shared" si="8"/>
        <v>5HĐ TRÃI NGHIỆM3</v>
      </c>
      <c r="C486" s="274" t="s">
        <v>72</v>
      </c>
      <c r="D486" s="143">
        <v>5</v>
      </c>
      <c r="E486" s="160">
        <v>3</v>
      </c>
      <c r="F486" s="255">
        <v>15</v>
      </c>
      <c r="G486" s="226" t="s">
        <v>941</v>
      </c>
      <c r="H486" s="489"/>
      <c r="I486" s="482"/>
    </row>
    <row r="487" spans="1:9" s="84" customFormat="1" ht="17.25">
      <c r="A487" s="423">
        <v>6</v>
      </c>
      <c r="B487" s="159" t="str">
        <f t="shared" si="8"/>
        <v>6HĐ TRÃI NGHIỆM1</v>
      </c>
      <c r="C487" s="274" t="s">
        <v>72</v>
      </c>
      <c r="D487" s="143">
        <v>6</v>
      </c>
      <c r="E487" s="160">
        <v>1</v>
      </c>
      <c r="F487" s="255">
        <v>16</v>
      </c>
      <c r="G487" s="225" t="s">
        <v>942</v>
      </c>
      <c r="H487" s="487" t="s">
        <v>1432</v>
      </c>
      <c r="I487" s="480" t="s">
        <v>87</v>
      </c>
    </row>
    <row r="488" spans="1:9" s="84" customFormat="1" ht="17.25">
      <c r="A488" s="424"/>
      <c r="B488" s="159" t="str">
        <f t="shared" si="8"/>
        <v>6HĐ TRÃI NGHIỆM2</v>
      </c>
      <c r="C488" s="274" t="s">
        <v>72</v>
      </c>
      <c r="D488" s="143">
        <v>6</v>
      </c>
      <c r="E488" s="160">
        <v>2</v>
      </c>
      <c r="F488" s="255">
        <v>17</v>
      </c>
      <c r="G488" s="226" t="s">
        <v>943</v>
      </c>
      <c r="H488" s="488"/>
      <c r="I488" s="481"/>
    </row>
    <row r="489" spans="1:9" s="84" customFormat="1" ht="17.25">
      <c r="A489" s="425"/>
      <c r="B489" s="159" t="str">
        <f t="shared" si="8"/>
        <v>6HĐ TRÃI NGHIỆM3</v>
      </c>
      <c r="C489" s="274" t="s">
        <v>72</v>
      </c>
      <c r="D489" s="143">
        <v>6</v>
      </c>
      <c r="E489" s="160">
        <v>3</v>
      </c>
      <c r="F489" s="255">
        <v>18</v>
      </c>
      <c r="G489" s="226" t="s">
        <v>944</v>
      </c>
      <c r="H489" s="488"/>
      <c r="I489" s="482"/>
    </row>
    <row r="490" spans="1:9" s="84" customFormat="1" ht="16.5" customHeight="1">
      <c r="A490" s="423">
        <v>7</v>
      </c>
      <c r="B490" s="159" t="str">
        <f t="shared" si="8"/>
        <v>7HĐ TRÃI NGHIỆM1</v>
      </c>
      <c r="C490" s="274" t="s">
        <v>72</v>
      </c>
      <c r="D490" s="143">
        <v>7</v>
      </c>
      <c r="E490" s="160">
        <v>1</v>
      </c>
      <c r="F490" s="255">
        <v>19</v>
      </c>
      <c r="G490" s="225" t="s">
        <v>945</v>
      </c>
      <c r="H490" s="488"/>
      <c r="I490" s="480" t="s">
        <v>87</v>
      </c>
    </row>
    <row r="491" spans="1:9" s="84" customFormat="1" ht="17.25">
      <c r="A491" s="424"/>
      <c r="B491" s="159" t="str">
        <f t="shared" si="8"/>
        <v>7HĐ TRÃI NGHIỆM2</v>
      </c>
      <c r="C491" s="274" t="s">
        <v>72</v>
      </c>
      <c r="D491" s="143">
        <v>7</v>
      </c>
      <c r="E491" s="160">
        <v>2</v>
      </c>
      <c r="F491" s="255">
        <v>20</v>
      </c>
      <c r="G491" s="226" t="s">
        <v>946</v>
      </c>
      <c r="H491" s="488"/>
      <c r="I491" s="481"/>
    </row>
    <row r="492" spans="1:9" s="84" customFormat="1" ht="17.25">
      <c r="A492" s="425"/>
      <c r="B492" s="159" t="str">
        <f t="shared" si="8"/>
        <v>7HĐ TRÃI NGHIỆM3</v>
      </c>
      <c r="C492" s="274" t="s">
        <v>72</v>
      </c>
      <c r="D492" s="143">
        <v>7</v>
      </c>
      <c r="E492" s="160">
        <v>3</v>
      </c>
      <c r="F492" s="255">
        <v>21</v>
      </c>
      <c r="G492" s="226" t="s">
        <v>947</v>
      </c>
      <c r="H492" s="488"/>
      <c r="I492" s="482"/>
    </row>
    <row r="493" spans="1:9" s="84" customFormat="1" ht="17.25">
      <c r="A493" s="423">
        <v>8</v>
      </c>
      <c r="B493" s="159" t="str">
        <f t="shared" si="8"/>
        <v>8HĐ TRÃI NGHIỆM1</v>
      </c>
      <c r="C493" s="274" t="s">
        <v>72</v>
      </c>
      <c r="D493" s="143">
        <v>8</v>
      </c>
      <c r="E493" s="160">
        <v>1</v>
      </c>
      <c r="F493" s="255">
        <v>22</v>
      </c>
      <c r="G493" s="225" t="s">
        <v>948</v>
      </c>
      <c r="H493" s="488"/>
      <c r="I493" s="480" t="s">
        <v>87</v>
      </c>
    </row>
    <row r="494" spans="1:9" s="84" customFormat="1" ht="17.25">
      <c r="A494" s="424"/>
      <c r="B494" s="159" t="str">
        <f t="shared" si="8"/>
        <v>8HĐ TRÃI NGHIỆM2</v>
      </c>
      <c r="C494" s="274" t="s">
        <v>72</v>
      </c>
      <c r="D494" s="143">
        <v>8</v>
      </c>
      <c r="E494" s="160">
        <v>2</v>
      </c>
      <c r="F494" s="255">
        <v>23</v>
      </c>
      <c r="G494" s="226" t="s">
        <v>949</v>
      </c>
      <c r="H494" s="488"/>
      <c r="I494" s="481"/>
    </row>
    <row r="495" spans="1:9" s="84" customFormat="1" ht="17.25">
      <c r="A495" s="425"/>
      <c r="B495" s="159" t="str">
        <f t="shared" si="8"/>
        <v>8HĐ TRÃI NGHIỆM3</v>
      </c>
      <c r="C495" s="274" t="s">
        <v>72</v>
      </c>
      <c r="D495" s="143">
        <v>8</v>
      </c>
      <c r="E495" s="160">
        <v>3</v>
      </c>
      <c r="F495" s="255">
        <v>24</v>
      </c>
      <c r="G495" s="226" t="s">
        <v>950</v>
      </c>
      <c r="H495" s="488"/>
      <c r="I495" s="482"/>
    </row>
    <row r="496" spans="1:9" s="84" customFormat="1" ht="17.25" customHeight="1">
      <c r="A496" s="423">
        <v>9</v>
      </c>
      <c r="B496" s="159" t="str">
        <f t="shared" si="8"/>
        <v>9HĐ TRÃI NGHIỆM1</v>
      </c>
      <c r="C496" s="274" t="s">
        <v>72</v>
      </c>
      <c r="D496" s="143">
        <v>9</v>
      </c>
      <c r="E496" s="160">
        <v>1</v>
      </c>
      <c r="F496" s="255">
        <v>25</v>
      </c>
      <c r="G496" s="225" t="s">
        <v>951</v>
      </c>
      <c r="H496" s="488"/>
      <c r="I496" s="480" t="s">
        <v>87</v>
      </c>
    </row>
    <row r="497" spans="1:9" s="84" customFormat="1" ht="24.75" customHeight="1">
      <c r="A497" s="424"/>
      <c r="B497" s="159" t="str">
        <f t="shared" si="8"/>
        <v>9HĐ TRÃI NGHIỆM2</v>
      </c>
      <c r="C497" s="274" t="s">
        <v>72</v>
      </c>
      <c r="D497" s="143">
        <v>9</v>
      </c>
      <c r="E497" s="160">
        <v>2</v>
      </c>
      <c r="F497" s="255">
        <v>26</v>
      </c>
      <c r="G497" s="226" t="s">
        <v>952</v>
      </c>
      <c r="H497" s="488"/>
      <c r="I497" s="481"/>
    </row>
    <row r="498" spans="1:9" s="84" customFormat="1" ht="18.75" customHeight="1">
      <c r="A498" s="425"/>
      <c r="B498" s="159" t="str">
        <f t="shared" si="8"/>
        <v>9HĐ TRÃI NGHIỆM3</v>
      </c>
      <c r="C498" s="274" t="s">
        <v>72</v>
      </c>
      <c r="D498" s="143">
        <v>9</v>
      </c>
      <c r="E498" s="160">
        <v>3</v>
      </c>
      <c r="F498" s="255">
        <v>27</v>
      </c>
      <c r="G498" s="226" t="s">
        <v>953</v>
      </c>
      <c r="H498" s="489"/>
      <c r="I498" s="482"/>
    </row>
    <row r="499" spans="1:9" s="84" customFormat="1" ht="17.25" customHeight="1">
      <c r="A499" s="423">
        <v>10</v>
      </c>
      <c r="B499" s="159" t="str">
        <f t="shared" si="8"/>
        <v>10HĐ TRÃI NGHIỆM1</v>
      </c>
      <c r="C499" s="274" t="s">
        <v>72</v>
      </c>
      <c r="D499" s="143">
        <v>10</v>
      </c>
      <c r="E499" s="160">
        <v>1</v>
      </c>
      <c r="F499" s="255">
        <v>28</v>
      </c>
      <c r="G499" s="226" t="s">
        <v>954</v>
      </c>
      <c r="H499" s="487" t="s">
        <v>1433</v>
      </c>
      <c r="I499" s="480" t="s">
        <v>87</v>
      </c>
    </row>
    <row r="500" spans="1:9" s="84" customFormat="1" ht="17.25" customHeight="1">
      <c r="A500" s="424"/>
      <c r="B500" s="159" t="str">
        <f t="shared" si="8"/>
        <v>10HĐ TRÃI NGHIỆM2</v>
      </c>
      <c r="C500" s="274" t="s">
        <v>72</v>
      </c>
      <c r="D500" s="143">
        <v>10</v>
      </c>
      <c r="E500" s="160">
        <v>2</v>
      </c>
      <c r="F500" s="255">
        <v>29</v>
      </c>
      <c r="G500" s="226" t="s">
        <v>955</v>
      </c>
      <c r="H500" s="488"/>
      <c r="I500" s="481"/>
    </row>
    <row r="501" spans="1:9" s="84" customFormat="1" ht="20.25" customHeight="1">
      <c r="A501" s="425"/>
      <c r="B501" s="159" t="str">
        <f t="shared" si="8"/>
        <v>10HĐ TRÃI NGHIỆM3</v>
      </c>
      <c r="C501" s="274" t="s">
        <v>72</v>
      </c>
      <c r="D501" s="143">
        <v>10</v>
      </c>
      <c r="E501" s="160">
        <v>3</v>
      </c>
      <c r="F501" s="255">
        <v>30</v>
      </c>
      <c r="G501" s="226" t="s">
        <v>956</v>
      </c>
      <c r="H501" s="488"/>
      <c r="I501" s="482"/>
    </row>
    <row r="502" spans="1:9" s="84" customFormat="1" ht="18.75" customHeight="1">
      <c r="A502" s="423">
        <v>11</v>
      </c>
      <c r="B502" s="159" t="str">
        <f t="shared" si="8"/>
        <v>11HĐ TRÃI NGHIỆM1</v>
      </c>
      <c r="C502" s="274" t="s">
        <v>72</v>
      </c>
      <c r="D502" s="143">
        <v>11</v>
      </c>
      <c r="E502" s="160">
        <v>1</v>
      </c>
      <c r="F502" s="255">
        <v>31</v>
      </c>
      <c r="G502" s="225" t="s">
        <v>957</v>
      </c>
      <c r="H502" s="488"/>
      <c r="I502" s="480" t="s">
        <v>87</v>
      </c>
    </row>
    <row r="503" spans="1:9" s="84" customFormat="1" ht="18.75" customHeight="1">
      <c r="A503" s="424"/>
      <c r="B503" s="159" t="str">
        <f t="shared" si="8"/>
        <v>11HĐ TRÃI NGHIỆM2</v>
      </c>
      <c r="C503" s="274" t="s">
        <v>72</v>
      </c>
      <c r="D503" s="143">
        <v>11</v>
      </c>
      <c r="E503" s="160">
        <v>2</v>
      </c>
      <c r="F503" s="255">
        <v>32</v>
      </c>
      <c r="G503" s="226" t="s">
        <v>958</v>
      </c>
      <c r="H503" s="488"/>
      <c r="I503" s="481"/>
    </row>
    <row r="504" spans="1:9" s="84" customFormat="1" ht="18.75" customHeight="1">
      <c r="A504" s="425"/>
      <c r="B504" s="159" t="str">
        <f t="shared" si="8"/>
        <v>11HĐ TRÃI NGHIỆM3</v>
      </c>
      <c r="C504" s="274" t="s">
        <v>72</v>
      </c>
      <c r="D504" s="143">
        <v>11</v>
      </c>
      <c r="E504" s="160">
        <v>3</v>
      </c>
      <c r="F504" s="255">
        <v>33</v>
      </c>
      <c r="G504" s="226" t="s">
        <v>959</v>
      </c>
      <c r="H504" s="489"/>
      <c r="I504" s="482"/>
    </row>
    <row r="505" spans="1:9" s="84" customFormat="1" ht="17.25">
      <c r="A505" s="423">
        <v>12</v>
      </c>
      <c r="B505" s="159" t="str">
        <f t="shared" si="8"/>
        <v>12HĐ TRÃI NGHIỆM1</v>
      </c>
      <c r="C505" s="274" t="s">
        <v>72</v>
      </c>
      <c r="D505" s="143">
        <v>12</v>
      </c>
      <c r="E505" s="160">
        <v>1</v>
      </c>
      <c r="F505" s="255">
        <v>34</v>
      </c>
      <c r="G505" s="226" t="s">
        <v>960</v>
      </c>
      <c r="H505" s="487" t="s">
        <v>1434</v>
      </c>
      <c r="I505" s="480" t="s">
        <v>87</v>
      </c>
    </row>
    <row r="506" spans="1:9" s="84" customFormat="1" ht="17.25">
      <c r="A506" s="424"/>
      <c r="B506" s="159" t="str">
        <f t="shared" si="8"/>
        <v>12HĐ TRÃI NGHIỆM2</v>
      </c>
      <c r="C506" s="274" t="s">
        <v>72</v>
      </c>
      <c r="D506" s="143">
        <v>12</v>
      </c>
      <c r="E506" s="160">
        <v>2</v>
      </c>
      <c r="F506" s="255">
        <v>35</v>
      </c>
      <c r="G506" s="226" t="s">
        <v>961</v>
      </c>
      <c r="H506" s="488"/>
      <c r="I506" s="481"/>
    </row>
    <row r="507" spans="1:9" s="84" customFormat="1" ht="15" customHeight="1">
      <c r="A507" s="425"/>
      <c r="B507" s="159" t="str">
        <f t="shared" si="8"/>
        <v>12HĐ TRÃI NGHIỆM3</v>
      </c>
      <c r="C507" s="274" t="s">
        <v>72</v>
      </c>
      <c r="D507" s="143">
        <v>12</v>
      </c>
      <c r="E507" s="160">
        <v>3</v>
      </c>
      <c r="F507" s="255">
        <v>36</v>
      </c>
      <c r="G507" s="226" t="s">
        <v>962</v>
      </c>
      <c r="H507" s="488"/>
      <c r="I507" s="482"/>
    </row>
    <row r="508" spans="1:9" s="84" customFormat="1" ht="17.25" customHeight="1">
      <c r="A508" s="423">
        <v>13</v>
      </c>
      <c r="B508" s="159" t="str">
        <f t="shared" si="8"/>
        <v>13HĐ TRÃI NGHIỆM1</v>
      </c>
      <c r="C508" s="274" t="s">
        <v>72</v>
      </c>
      <c r="D508" s="143">
        <v>13</v>
      </c>
      <c r="E508" s="160">
        <v>1</v>
      </c>
      <c r="F508" s="255">
        <v>37</v>
      </c>
      <c r="G508" s="226" t="s">
        <v>963</v>
      </c>
      <c r="H508" s="488"/>
      <c r="I508" s="480" t="s">
        <v>87</v>
      </c>
    </row>
    <row r="509" spans="1:9" s="84" customFormat="1" ht="17.25">
      <c r="A509" s="424"/>
      <c r="B509" s="159" t="str">
        <f t="shared" si="8"/>
        <v>13HĐ TRÃI NGHIỆM2</v>
      </c>
      <c r="C509" s="274" t="s">
        <v>72</v>
      </c>
      <c r="D509" s="143">
        <v>13</v>
      </c>
      <c r="E509" s="160">
        <v>2</v>
      </c>
      <c r="F509" s="255">
        <v>38</v>
      </c>
      <c r="G509" s="226" t="s">
        <v>964</v>
      </c>
      <c r="H509" s="488"/>
      <c r="I509" s="481"/>
    </row>
    <row r="510" spans="1:9" s="84" customFormat="1" ht="17.25">
      <c r="A510" s="425"/>
      <c r="B510" s="159" t="str">
        <f t="shared" si="8"/>
        <v>13HĐ TRÃI NGHIỆM3</v>
      </c>
      <c r="C510" s="274" t="s">
        <v>72</v>
      </c>
      <c r="D510" s="143">
        <v>13</v>
      </c>
      <c r="E510" s="160">
        <v>3</v>
      </c>
      <c r="F510" s="255">
        <v>39</v>
      </c>
      <c r="G510" s="226" t="s">
        <v>965</v>
      </c>
      <c r="H510" s="488"/>
      <c r="I510" s="482"/>
    </row>
    <row r="511" spans="1:9" s="84" customFormat="1" ht="16.5" customHeight="1">
      <c r="A511" s="423">
        <v>14</v>
      </c>
      <c r="B511" s="159" t="str">
        <f t="shared" si="8"/>
        <v>14HĐ TRÃI NGHIỆM1</v>
      </c>
      <c r="C511" s="274" t="s">
        <v>72</v>
      </c>
      <c r="D511" s="143">
        <v>14</v>
      </c>
      <c r="E511" s="160">
        <v>1</v>
      </c>
      <c r="F511" s="255">
        <v>40</v>
      </c>
      <c r="G511" s="226" t="s">
        <v>966</v>
      </c>
      <c r="H511" s="488"/>
      <c r="I511" s="480" t="s">
        <v>87</v>
      </c>
    </row>
    <row r="512" spans="1:9" s="84" customFormat="1" ht="17.25">
      <c r="A512" s="424"/>
      <c r="B512" s="159" t="str">
        <f t="shared" si="8"/>
        <v>14HĐ TRÃI NGHIỆM2</v>
      </c>
      <c r="C512" s="274" t="s">
        <v>72</v>
      </c>
      <c r="D512" s="143">
        <v>14</v>
      </c>
      <c r="E512" s="160">
        <v>2</v>
      </c>
      <c r="F512" s="255">
        <v>41</v>
      </c>
      <c r="G512" s="226" t="s">
        <v>967</v>
      </c>
      <c r="H512" s="488"/>
      <c r="I512" s="481"/>
    </row>
    <row r="513" spans="1:9" s="84" customFormat="1" ht="17.25">
      <c r="A513" s="425"/>
      <c r="B513" s="159" t="str">
        <f t="shared" si="8"/>
        <v>14HĐ TRÃI NGHIỆM3</v>
      </c>
      <c r="C513" s="274" t="s">
        <v>72</v>
      </c>
      <c r="D513" s="143">
        <v>14</v>
      </c>
      <c r="E513" s="160">
        <v>3</v>
      </c>
      <c r="F513" s="255">
        <v>42</v>
      </c>
      <c r="G513" s="226" t="s">
        <v>968</v>
      </c>
      <c r="H513" s="488"/>
      <c r="I513" s="482"/>
    </row>
    <row r="514" spans="1:9" s="84" customFormat="1" ht="17.25">
      <c r="A514" s="423">
        <v>15</v>
      </c>
      <c r="B514" s="159" t="str">
        <f t="shared" si="8"/>
        <v>15HĐ TRÃI NGHIỆM1</v>
      </c>
      <c r="C514" s="274" t="s">
        <v>72</v>
      </c>
      <c r="D514" s="143">
        <v>15</v>
      </c>
      <c r="E514" s="160">
        <v>1</v>
      </c>
      <c r="F514" s="255">
        <v>43</v>
      </c>
      <c r="G514" s="226" t="s">
        <v>969</v>
      </c>
      <c r="H514" s="488"/>
      <c r="I514" s="480" t="s">
        <v>87</v>
      </c>
    </row>
    <row r="515" spans="1:9" s="84" customFormat="1" ht="34.5">
      <c r="A515" s="424"/>
      <c r="B515" s="159" t="str">
        <f t="shared" si="8"/>
        <v>15HĐ TRÃI NGHIỆM2</v>
      </c>
      <c r="C515" s="274" t="s">
        <v>72</v>
      </c>
      <c r="D515" s="143">
        <v>15</v>
      </c>
      <c r="E515" s="160">
        <v>2</v>
      </c>
      <c r="F515" s="255">
        <v>44</v>
      </c>
      <c r="G515" s="226" t="s">
        <v>970</v>
      </c>
      <c r="H515" s="488"/>
      <c r="I515" s="481"/>
    </row>
    <row r="516" spans="1:9" s="84" customFormat="1" ht="17.25">
      <c r="A516" s="425"/>
      <c r="B516" s="159" t="str">
        <f t="shared" si="8"/>
        <v>15HĐ TRÃI NGHIỆM3</v>
      </c>
      <c r="C516" s="274" t="s">
        <v>72</v>
      </c>
      <c r="D516" s="143">
        <v>15</v>
      </c>
      <c r="E516" s="160">
        <v>3</v>
      </c>
      <c r="F516" s="255">
        <v>45</v>
      </c>
      <c r="G516" s="226" t="s">
        <v>971</v>
      </c>
      <c r="H516" s="489"/>
      <c r="I516" s="482"/>
    </row>
    <row r="517" spans="1:9" s="84" customFormat="1" ht="17.25">
      <c r="A517" s="423">
        <v>16</v>
      </c>
      <c r="B517" s="159" t="str">
        <f t="shared" si="8"/>
        <v>16HĐ TRÃI NGHIỆM1</v>
      </c>
      <c r="C517" s="274" t="s">
        <v>72</v>
      </c>
      <c r="D517" s="143">
        <v>16</v>
      </c>
      <c r="E517" s="160">
        <v>1</v>
      </c>
      <c r="F517" s="255">
        <v>46</v>
      </c>
      <c r="G517" s="226" t="s">
        <v>972</v>
      </c>
      <c r="H517" s="487" t="s">
        <v>1435</v>
      </c>
      <c r="I517" s="480" t="s">
        <v>87</v>
      </c>
    </row>
    <row r="518" spans="1:9" s="84" customFormat="1" ht="17.25">
      <c r="A518" s="424"/>
      <c r="B518" s="159" t="str">
        <f t="shared" si="8"/>
        <v>16HĐ TRÃI NGHIỆM2</v>
      </c>
      <c r="C518" s="274" t="s">
        <v>72</v>
      </c>
      <c r="D518" s="143">
        <v>16</v>
      </c>
      <c r="E518" s="160">
        <v>2</v>
      </c>
      <c r="F518" s="255">
        <v>47</v>
      </c>
      <c r="G518" s="226" t="s">
        <v>973</v>
      </c>
      <c r="H518" s="488"/>
      <c r="I518" s="481"/>
    </row>
    <row r="519" spans="1:9" s="84" customFormat="1" ht="17.25">
      <c r="A519" s="425"/>
      <c r="B519" s="159" t="str">
        <f t="shared" si="8"/>
        <v>16HĐ TRÃI NGHIỆM3</v>
      </c>
      <c r="C519" s="274" t="s">
        <v>72</v>
      </c>
      <c r="D519" s="143">
        <v>16</v>
      </c>
      <c r="E519" s="160">
        <v>3</v>
      </c>
      <c r="F519" s="255">
        <v>48</v>
      </c>
      <c r="G519" s="226" t="s">
        <v>974</v>
      </c>
      <c r="H519" s="488"/>
      <c r="I519" s="482"/>
    </row>
    <row r="520" spans="1:9" s="84" customFormat="1" ht="17.25" customHeight="1">
      <c r="A520" s="423">
        <v>17</v>
      </c>
      <c r="B520" s="159" t="str">
        <f t="shared" si="8"/>
        <v>17HĐ TRÃI NGHIỆM1</v>
      </c>
      <c r="C520" s="274" t="s">
        <v>72</v>
      </c>
      <c r="D520" s="143">
        <v>17</v>
      </c>
      <c r="E520" s="160">
        <v>1</v>
      </c>
      <c r="F520" s="255">
        <v>49</v>
      </c>
      <c r="G520" s="226" t="s">
        <v>975</v>
      </c>
      <c r="H520" s="488"/>
      <c r="I520" s="480" t="s">
        <v>87</v>
      </c>
    </row>
    <row r="521" spans="1:9" s="84" customFormat="1" ht="17.25">
      <c r="A521" s="424"/>
      <c r="B521" s="159" t="str">
        <f t="shared" si="8"/>
        <v>17HĐ TRÃI NGHIỆM2</v>
      </c>
      <c r="C521" s="274" t="s">
        <v>72</v>
      </c>
      <c r="D521" s="143">
        <v>17</v>
      </c>
      <c r="E521" s="160">
        <v>2</v>
      </c>
      <c r="F521" s="255">
        <v>50</v>
      </c>
      <c r="G521" s="226" t="s">
        <v>976</v>
      </c>
      <c r="H521" s="488"/>
      <c r="I521" s="481"/>
    </row>
    <row r="522" spans="1:9" s="84" customFormat="1" ht="17.25">
      <c r="A522" s="425"/>
      <c r="B522" s="159" t="str">
        <f t="shared" si="8"/>
        <v>17HĐ TRÃI NGHIỆM3</v>
      </c>
      <c r="C522" s="274" t="s">
        <v>72</v>
      </c>
      <c r="D522" s="143">
        <v>17</v>
      </c>
      <c r="E522" s="160">
        <v>3</v>
      </c>
      <c r="F522" s="255">
        <v>51</v>
      </c>
      <c r="G522" s="226" t="s">
        <v>977</v>
      </c>
      <c r="H522" s="488"/>
      <c r="I522" s="482"/>
    </row>
    <row r="523" spans="1:9" s="84" customFormat="1" ht="17.25">
      <c r="A523" s="423">
        <v>18</v>
      </c>
      <c r="B523" s="159" t="str">
        <f t="shared" si="8"/>
        <v>18HĐ TRÃI NGHIỆM1</v>
      </c>
      <c r="C523" s="274" t="s">
        <v>72</v>
      </c>
      <c r="D523" s="143">
        <v>18</v>
      </c>
      <c r="E523" s="160">
        <v>1</v>
      </c>
      <c r="F523" s="255">
        <v>52</v>
      </c>
      <c r="G523" s="226" t="s">
        <v>978</v>
      </c>
      <c r="H523" s="488"/>
      <c r="I523" s="480" t="s">
        <v>87</v>
      </c>
    </row>
    <row r="524" spans="1:9" s="84" customFormat="1" ht="17.25">
      <c r="A524" s="424"/>
      <c r="B524" s="159" t="str">
        <f t="shared" si="8"/>
        <v>18HĐ TRÃI NGHIỆM2</v>
      </c>
      <c r="C524" s="274" t="s">
        <v>72</v>
      </c>
      <c r="D524" s="143">
        <v>18</v>
      </c>
      <c r="E524" s="160">
        <v>2</v>
      </c>
      <c r="F524" s="255">
        <v>53</v>
      </c>
      <c r="G524" s="226" t="s">
        <v>979</v>
      </c>
      <c r="H524" s="488"/>
      <c r="I524" s="481"/>
    </row>
    <row r="525" spans="1:9" s="84" customFormat="1" ht="17.25">
      <c r="A525" s="425"/>
      <c r="B525" s="159" t="str">
        <f t="shared" si="8"/>
        <v>18HĐ TRÃI NGHIỆM3</v>
      </c>
      <c r="C525" s="274" t="s">
        <v>72</v>
      </c>
      <c r="D525" s="143">
        <v>18</v>
      </c>
      <c r="E525" s="160">
        <v>3</v>
      </c>
      <c r="F525" s="255">
        <v>54</v>
      </c>
      <c r="G525" s="226" t="s">
        <v>980</v>
      </c>
      <c r="H525" s="488"/>
      <c r="I525" s="482"/>
    </row>
    <row r="526" spans="1:9" s="84" customFormat="1" ht="17.25">
      <c r="A526" s="423">
        <v>19</v>
      </c>
      <c r="B526" s="159" t="str">
        <f t="shared" si="8"/>
        <v>19HĐ TRÃI NGHIỆM1</v>
      </c>
      <c r="C526" s="274" t="s">
        <v>72</v>
      </c>
      <c r="D526" s="143">
        <v>19</v>
      </c>
      <c r="E526" s="160">
        <v>1</v>
      </c>
      <c r="F526" s="255">
        <v>55</v>
      </c>
      <c r="G526" s="226" t="s">
        <v>981</v>
      </c>
      <c r="H526" s="488"/>
      <c r="I526" s="480" t="s">
        <v>87</v>
      </c>
    </row>
    <row r="527" spans="1:9" s="84" customFormat="1" ht="17.25">
      <c r="A527" s="424"/>
      <c r="B527" s="159" t="str">
        <f t="shared" si="8"/>
        <v>19HĐ TRÃI NGHIỆM2</v>
      </c>
      <c r="C527" s="274" t="s">
        <v>72</v>
      </c>
      <c r="D527" s="143">
        <v>19</v>
      </c>
      <c r="E527" s="160">
        <v>2</v>
      </c>
      <c r="F527" s="255">
        <v>56</v>
      </c>
      <c r="G527" s="226" t="s">
        <v>982</v>
      </c>
      <c r="H527" s="488"/>
      <c r="I527" s="481"/>
    </row>
    <row r="528" spans="1:9" s="84" customFormat="1" ht="17.25">
      <c r="A528" s="425"/>
      <c r="B528" s="159" t="str">
        <f t="shared" si="8"/>
        <v>19HĐ TRÃI NGHIỆM3</v>
      </c>
      <c r="C528" s="274" t="s">
        <v>72</v>
      </c>
      <c r="D528" s="143">
        <v>19</v>
      </c>
      <c r="E528" s="160">
        <v>3</v>
      </c>
      <c r="F528" s="255">
        <v>57</v>
      </c>
      <c r="G528" s="226" t="s">
        <v>983</v>
      </c>
      <c r="H528" s="489"/>
      <c r="I528" s="482"/>
    </row>
    <row r="529" spans="1:9" s="84" customFormat="1" ht="17.25" customHeight="1">
      <c r="A529" s="423">
        <v>20</v>
      </c>
      <c r="B529" s="159" t="str">
        <f t="shared" si="8"/>
        <v>20HĐ TRÃI NGHIỆM1</v>
      </c>
      <c r="C529" s="274" t="s">
        <v>72</v>
      </c>
      <c r="D529" s="143">
        <v>20</v>
      </c>
      <c r="E529" s="160">
        <v>1</v>
      </c>
      <c r="F529" s="255">
        <v>58</v>
      </c>
      <c r="G529" s="226" t="s">
        <v>984</v>
      </c>
      <c r="H529" s="487" t="s">
        <v>1436</v>
      </c>
      <c r="I529" s="480" t="s">
        <v>87</v>
      </c>
    </row>
    <row r="530" spans="1:9" s="84" customFormat="1" ht="17.25" customHeight="1">
      <c r="A530" s="424"/>
      <c r="B530" s="159" t="str">
        <f t="shared" si="8"/>
        <v>20HĐ TRÃI NGHIỆM2</v>
      </c>
      <c r="C530" s="274" t="s">
        <v>72</v>
      </c>
      <c r="D530" s="143">
        <v>20</v>
      </c>
      <c r="E530" s="160">
        <v>2</v>
      </c>
      <c r="F530" s="255">
        <v>59</v>
      </c>
      <c r="G530" s="226" t="s">
        <v>985</v>
      </c>
      <c r="H530" s="488"/>
      <c r="I530" s="481"/>
    </row>
    <row r="531" spans="1:9" s="84" customFormat="1" ht="17.25" customHeight="1">
      <c r="A531" s="425"/>
      <c r="B531" s="159" t="str">
        <f t="shared" si="8"/>
        <v>20HĐ TRÃI NGHIỆM3</v>
      </c>
      <c r="C531" s="274" t="s">
        <v>72</v>
      </c>
      <c r="D531" s="143">
        <v>20</v>
      </c>
      <c r="E531" s="160">
        <v>3</v>
      </c>
      <c r="F531" s="255">
        <v>60</v>
      </c>
      <c r="G531" s="226" t="s">
        <v>986</v>
      </c>
      <c r="H531" s="488"/>
      <c r="I531" s="482"/>
    </row>
    <row r="532" spans="1:9" s="84" customFormat="1" ht="17.25" customHeight="1">
      <c r="A532" s="423">
        <v>21</v>
      </c>
      <c r="B532" s="159" t="str">
        <f t="shared" si="8"/>
        <v>21HĐ TRÃI NGHIỆM1</v>
      </c>
      <c r="C532" s="274" t="s">
        <v>72</v>
      </c>
      <c r="D532" s="143">
        <v>21</v>
      </c>
      <c r="E532" s="160">
        <v>1</v>
      </c>
      <c r="F532" s="255">
        <v>61</v>
      </c>
      <c r="G532" s="226" t="s">
        <v>987</v>
      </c>
      <c r="H532" s="488"/>
      <c r="I532" s="480" t="s">
        <v>87</v>
      </c>
    </row>
    <row r="533" spans="1:9" s="84" customFormat="1" ht="17.25" customHeight="1">
      <c r="A533" s="424"/>
      <c r="B533" s="159" t="str">
        <f t="shared" si="8"/>
        <v>21HĐ TRÃI NGHIỆM2</v>
      </c>
      <c r="C533" s="274" t="s">
        <v>72</v>
      </c>
      <c r="D533" s="143">
        <v>21</v>
      </c>
      <c r="E533" s="160">
        <v>2</v>
      </c>
      <c r="F533" s="255">
        <v>62</v>
      </c>
      <c r="G533" s="226" t="s">
        <v>988</v>
      </c>
      <c r="H533" s="488"/>
      <c r="I533" s="481"/>
    </row>
    <row r="534" spans="1:9" s="84" customFormat="1" ht="17.25" customHeight="1">
      <c r="A534" s="425"/>
      <c r="B534" s="159" t="str">
        <f t="shared" si="8"/>
        <v>21HĐ TRÃI NGHIỆM3</v>
      </c>
      <c r="C534" s="274" t="s">
        <v>72</v>
      </c>
      <c r="D534" s="143">
        <v>21</v>
      </c>
      <c r="E534" s="160">
        <v>3</v>
      </c>
      <c r="F534" s="255">
        <v>63</v>
      </c>
      <c r="G534" s="226" t="s">
        <v>989</v>
      </c>
      <c r="H534" s="488"/>
      <c r="I534" s="482"/>
    </row>
    <row r="535" spans="1:9" s="84" customFormat="1" ht="17.25" customHeight="1">
      <c r="A535" s="423">
        <v>21</v>
      </c>
      <c r="B535" s="159" t="str">
        <f t="shared" si="8"/>
        <v>21HĐ TRÃI NGHIỆM1</v>
      </c>
      <c r="C535" s="274" t="s">
        <v>72</v>
      </c>
      <c r="D535" s="143">
        <v>21</v>
      </c>
      <c r="E535" s="160">
        <v>1</v>
      </c>
      <c r="F535" s="255">
        <v>64</v>
      </c>
      <c r="G535" s="226" t="s">
        <v>990</v>
      </c>
      <c r="H535" s="488"/>
      <c r="I535" s="480" t="s">
        <v>87</v>
      </c>
    </row>
    <row r="536" spans="1:9" s="84" customFormat="1" ht="17.25" customHeight="1">
      <c r="A536" s="424"/>
      <c r="B536" s="159" t="str">
        <f t="shared" si="8"/>
        <v>21HĐ TRÃI NGHIỆM2</v>
      </c>
      <c r="C536" s="274" t="s">
        <v>72</v>
      </c>
      <c r="D536" s="143">
        <v>21</v>
      </c>
      <c r="E536" s="160">
        <v>2</v>
      </c>
      <c r="F536" s="255">
        <v>65</v>
      </c>
      <c r="G536" s="226" t="s">
        <v>991</v>
      </c>
      <c r="H536" s="488"/>
      <c r="I536" s="481"/>
    </row>
    <row r="537" spans="1:9" s="84" customFormat="1" ht="17.25" customHeight="1">
      <c r="A537" s="425"/>
      <c r="B537" s="159" t="str">
        <f t="shared" ref="B537:B576" si="9">D537&amp;C537&amp;E537</f>
        <v>21HĐ TRÃI NGHIỆM3</v>
      </c>
      <c r="C537" s="274" t="s">
        <v>72</v>
      </c>
      <c r="D537" s="143">
        <v>21</v>
      </c>
      <c r="E537" s="160">
        <v>3</v>
      </c>
      <c r="F537" s="255">
        <v>66</v>
      </c>
      <c r="G537" s="226" t="s">
        <v>992</v>
      </c>
      <c r="H537" s="488"/>
      <c r="I537" s="482"/>
    </row>
    <row r="538" spans="1:9" s="84" customFormat="1" ht="17.25" customHeight="1">
      <c r="A538" s="423">
        <v>23</v>
      </c>
      <c r="B538" s="159" t="str">
        <f t="shared" si="9"/>
        <v>23HĐ TRÃI NGHIỆM1</v>
      </c>
      <c r="C538" s="274" t="s">
        <v>72</v>
      </c>
      <c r="D538" s="143">
        <v>23</v>
      </c>
      <c r="E538" s="160">
        <v>1</v>
      </c>
      <c r="F538" s="255">
        <v>67</v>
      </c>
      <c r="G538" s="226" t="s">
        <v>993</v>
      </c>
      <c r="H538" s="488"/>
      <c r="I538" s="480" t="s">
        <v>87</v>
      </c>
    </row>
    <row r="539" spans="1:9" s="84" customFormat="1" ht="18.75" customHeight="1">
      <c r="A539" s="424"/>
      <c r="B539" s="159" t="str">
        <f t="shared" si="9"/>
        <v>23HĐ TRÃI NGHIỆM2</v>
      </c>
      <c r="C539" s="274" t="s">
        <v>72</v>
      </c>
      <c r="D539" s="143">
        <v>23</v>
      </c>
      <c r="E539" s="160">
        <v>2</v>
      </c>
      <c r="F539" s="255">
        <v>68</v>
      </c>
      <c r="G539" s="226" t="s">
        <v>994</v>
      </c>
      <c r="H539" s="488"/>
      <c r="I539" s="481"/>
    </row>
    <row r="540" spans="1:9" s="84" customFormat="1" ht="18.75" customHeight="1">
      <c r="A540" s="425"/>
      <c r="B540" s="159" t="str">
        <f t="shared" si="9"/>
        <v>23HĐ TRÃI NGHIỆM3</v>
      </c>
      <c r="C540" s="274" t="s">
        <v>72</v>
      </c>
      <c r="D540" s="143">
        <v>23</v>
      </c>
      <c r="E540" s="160">
        <v>3</v>
      </c>
      <c r="F540" s="255">
        <v>69</v>
      </c>
      <c r="G540" s="226" t="s">
        <v>995</v>
      </c>
      <c r="H540" s="489"/>
      <c r="I540" s="482"/>
    </row>
    <row r="541" spans="1:9" s="84" customFormat="1" ht="17.25" customHeight="1">
      <c r="A541" s="423">
        <v>24</v>
      </c>
      <c r="B541" s="159" t="str">
        <f t="shared" si="9"/>
        <v>24HĐ TRÃI NGHIỆM1</v>
      </c>
      <c r="C541" s="274" t="s">
        <v>72</v>
      </c>
      <c r="D541" s="143">
        <v>24</v>
      </c>
      <c r="E541" s="160">
        <v>1</v>
      </c>
      <c r="F541" s="255">
        <v>70</v>
      </c>
      <c r="G541" s="226" t="s">
        <v>996</v>
      </c>
      <c r="H541" s="487" t="s">
        <v>1437</v>
      </c>
      <c r="I541" s="480" t="s">
        <v>87</v>
      </c>
    </row>
    <row r="542" spans="1:9" s="84" customFormat="1" ht="17.25">
      <c r="A542" s="424"/>
      <c r="B542" s="159" t="str">
        <f t="shared" si="9"/>
        <v>24HĐ TRÃI NGHIỆM2</v>
      </c>
      <c r="C542" s="274" t="s">
        <v>72</v>
      </c>
      <c r="D542" s="143">
        <v>24</v>
      </c>
      <c r="E542" s="160">
        <v>2</v>
      </c>
      <c r="F542" s="255">
        <v>71</v>
      </c>
      <c r="G542" s="226" t="s">
        <v>997</v>
      </c>
      <c r="H542" s="488"/>
      <c r="I542" s="481"/>
    </row>
    <row r="543" spans="1:9" s="84" customFormat="1" ht="17.25">
      <c r="A543" s="425"/>
      <c r="B543" s="159" t="str">
        <f t="shared" si="9"/>
        <v>24HĐ TRÃI NGHIỆM3</v>
      </c>
      <c r="C543" s="274" t="s">
        <v>72</v>
      </c>
      <c r="D543" s="143">
        <v>24</v>
      </c>
      <c r="E543" s="160">
        <v>3</v>
      </c>
      <c r="F543" s="255">
        <v>72</v>
      </c>
      <c r="G543" s="226" t="s">
        <v>998</v>
      </c>
      <c r="H543" s="488"/>
      <c r="I543" s="482"/>
    </row>
    <row r="544" spans="1:9" s="84" customFormat="1" ht="17.25" customHeight="1">
      <c r="A544" s="423">
        <v>25</v>
      </c>
      <c r="B544" s="159" t="str">
        <f t="shared" si="9"/>
        <v>25HĐ TRÃI NGHIỆM1</v>
      </c>
      <c r="C544" s="274" t="s">
        <v>72</v>
      </c>
      <c r="D544" s="143">
        <v>25</v>
      </c>
      <c r="E544" s="160">
        <v>1</v>
      </c>
      <c r="F544" s="255">
        <v>73</v>
      </c>
      <c r="G544" s="226" t="s">
        <v>999</v>
      </c>
      <c r="H544" s="488"/>
      <c r="I544" s="480" t="s">
        <v>87</v>
      </c>
    </row>
    <row r="545" spans="1:9" s="84" customFormat="1" ht="17.25">
      <c r="A545" s="424"/>
      <c r="B545" s="159" t="str">
        <f t="shared" si="9"/>
        <v>25HĐ TRÃI NGHIỆM2</v>
      </c>
      <c r="C545" s="274" t="s">
        <v>72</v>
      </c>
      <c r="D545" s="143">
        <v>25</v>
      </c>
      <c r="E545" s="160">
        <v>2</v>
      </c>
      <c r="F545" s="255">
        <v>74</v>
      </c>
      <c r="G545" s="226" t="s">
        <v>1000</v>
      </c>
      <c r="H545" s="488"/>
      <c r="I545" s="481"/>
    </row>
    <row r="546" spans="1:9" s="84" customFormat="1" ht="17.25">
      <c r="A546" s="425"/>
      <c r="B546" s="159" t="str">
        <f t="shared" si="9"/>
        <v>25HĐ TRÃI NGHIỆM3</v>
      </c>
      <c r="C546" s="274" t="s">
        <v>72</v>
      </c>
      <c r="D546" s="143">
        <v>25</v>
      </c>
      <c r="E546" s="160">
        <v>3</v>
      </c>
      <c r="F546" s="255">
        <v>75</v>
      </c>
      <c r="G546" s="226" t="s">
        <v>1001</v>
      </c>
      <c r="H546" s="488"/>
      <c r="I546" s="482"/>
    </row>
    <row r="547" spans="1:9" s="84" customFormat="1" ht="17.25">
      <c r="A547" s="423">
        <v>26</v>
      </c>
      <c r="B547" s="159" t="str">
        <f t="shared" si="9"/>
        <v>26HĐ TRÃI NGHIỆM1</v>
      </c>
      <c r="C547" s="274" t="s">
        <v>72</v>
      </c>
      <c r="D547" s="143">
        <v>26</v>
      </c>
      <c r="E547" s="160">
        <v>1</v>
      </c>
      <c r="F547" s="255">
        <v>76</v>
      </c>
      <c r="G547" s="226" t="s">
        <v>1002</v>
      </c>
      <c r="H547" s="488"/>
      <c r="I547" s="480" t="s">
        <v>87</v>
      </c>
    </row>
    <row r="548" spans="1:9" s="84" customFormat="1" ht="17.25">
      <c r="A548" s="424"/>
      <c r="B548" s="159" t="str">
        <f t="shared" si="9"/>
        <v>26HĐ TRÃI NGHIỆM2</v>
      </c>
      <c r="C548" s="274" t="s">
        <v>72</v>
      </c>
      <c r="D548" s="143">
        <v>26</v>
      </c>
      <c r="E548" s="160">
        <v>2</v>
      </c>
      <c r="F548" s="255">
        <v>77</v>
      </c>
      <c r="G548" s="226" t="s">
        <v>1003</v>
      </c>
      <c r="H548" s="488"/>
      <c r="I548" s="481"/>
    </row>
    <row r="549" spans="1:9" s="84" customFormat="1" ht="17.25">
      <c r="A549" s="425"/>
      <c r="B549" s="159" t="str">
        <f t="shared" si="9"/>
        <v>26HĐ TRÃI NGHIỆM3</v>
      </c>
      <c r="C549" s="274" t="s">
        <v>72</v>
      </c>
      <c r="D549" s="143">
        <v>26</v>
      </c>
      <c r="E549" s="160">
        <v>3</v>
      </c>
      <c r="F549" s="255">
        <v>78</v>
      </c>
      <c r="G549" s="226" t="s">
        <v>1004</v>
      </c>
      <c r="H549" s="489"/>
      <c r="I549" s="482"/>
    </row>
    <row r="550" spans="1:9" s="84" customFormat="1" ht="17.25">
      <c r="A550" s="423">
        <v>27</v>
      </c>
      <c r="B550" s="159" t="str">
        <f t="shared" si="9"/>
        <v>27HĐ TRÃI NGHIỆM1</v>
      </c>
      <c r="C550" s="274" t="s">
        <v>72</v>
      </c>
      <c r="D550" s="143">
        <v>27</v>
      </c>
      <c r="E550" s="160">
        <v>1</v>
      </c>
      <c r="F550" s="255">
        <v>79</v>
      </c>
      <c r="G550" s="226" t="s">
        <v>1005</v>
      </c>
      <c r="H550" s="487" t="s">
        <v>1438</v>
      </c>
      <c r="I550" s="480" t="s">
        <v>87</v>
      </c>
    </row>
    <row r="551" spans="1:9" s="84" customFormat="1" ht="17.25">
      <c r="A551" s="424"/>
      <c r="B551" s="159" t="str">
        <f t="shared" si="9"/>
        <v>27HĐ TRÃI NGHIỆM2</v>
      </c>
      <c r="C551" s="274" t="s">
        <v>72</v>
      </c>
      <c r="D551" s="143">
        <v>27</v>
      </c>
      <c r="E551" s="160">
        <v>2</v>
      </c>
      <c r="F551" s="255">
        <v>80</v>
      </c>
      <c r="G551" s="226" t="s">
        <v>1006</v>
      </c>
      <c r="H551" s="488"/>
      <c r="I551" s="481"/>
    </row>
    <row r="552" spans="1:9" s="84" customFormat="1" ht="17.25">
      <c r="A552" s="425"/>
      <c r="B552" s="159" t="str">
        <f t="shared" si="9"/>
        <v>27HĐ TRÃI NGHIỆM3</v>
      </c>
      <c r="C552" s="274" t="s">
        <v>72</v>
      </c>
      <c r="D552" s="143">
        <v>27</v>
      </c>
      <c r="E552" s="160">
        <v>3</v>
      </c>
      <c r="F552" s="255">
        <v>81</v>
      </c>
      <c r="G552" s="226" t="s">
        <v>1007</v>
      </c>
      <c r="H552" s="488"/>
      <c r="I552" s="482"/>
    </row>
    <row r="553" spans="1:9" s="84" customFormat="1" ht="18.75" customHeight="1">
      <c r="A553" s="423">
        <v>28</v>
      </c>
      <c r="B553" s="159" t="str">
        <f t="shared" si="9"/>
        <v>28HĐ TRÃI NGHIỆM1</v>
      </c>
      <c r="C553" s="274" t="s">
        <v>72</v>
      </c>
      <c r="D553" s="143">
        <v>28</v>
      </c>
      <c r="E553" s="160">
        <v>1</v>
      </c>
      <c r="F553" s="255">
        <v>82</v>
      </c>
      <c r="G553" s="226" t="s">
        <v>1008</v>
      </c>
      <c r="H553" s="488"/>
      <c r="I553" s="480" t="s">
        <v>87</v>
      </c>
    </row>
    <row r="554" spans="1:9" s="84" customFormat="1" ht="18.75" customHeight="1">
      <c r="A554" s="424"/>
      <c r="B554" s="159" t="str">
        <f t="shared" si="9"/>
        <v>28HĐ TRÃI NGHIỆM2</v>
      </c>
      <c r="C554" s="274" t="s">
        <v>72</v>
      </c>
      <c r="D554" s="143">
        <v>28</v>
      </c>
      <c r="E554" s="160">
        <v>2</v>
      </c>
      <c r="F554" s="255">
        <v>83</v>
      </c>
      <c r="G554" s="226" t="s">
        <v>1009</v>
      </c>
      <c r="H554" s="488"/>
      <c r="I554" s="481"/>
    </row>
    <row r="555" spans="1:9" s="84" customFormat="1" ht="17.25">
      <c r="A555" s="425"/>
      <c r="B555" s="159" t="str">
        <f t="shared" si="9"/>
        <v>28HĐ TRÃI NGHIỆM3</v>
      </c>
      <c r="C555" s="274" t="s">
        <v>72</v>
      </c>
      <c r="D555" s="143">
        <v>28</v>
      </c>
      <c r="E555" s="160">
        <v>3</v>
      </c>
      <c r="F555" s="255">
        <v>84</v>
      </c>
      <c r="G555" s="226" t="s">
        <v>1010</v>
      </c>
      <c r="H555" s="488"/>
      <c r="I555" s="482"/>
    </row>
    <row r="556" spans="1:9" s="84" customFormat="1" ht="15" customHeight="1">
      <c r="A556" s="423">
        <v>29</v>
      </c>
      <c r="B556" s="159" t="str">
        <f t="shared" si="9"/>
        <v>29HĐ TRÃI NGHIỆM1</v>
      </c>
      <c r="C556" s="274" t="s">
        <v>72</v>
      </c>
      <c r="D556" s="143">
        <v>29</v>
      </c>
      <c r="E556" s="160">
        <v>1</v>
      </c>
      <c r="F556" s="255">
        <v>85</v>
      </c>
      <c r="G556" s="226" t="s">
        <v>1011</v>
      </c>
      <c r="H556" s="488"/>
      <c r="I556" s="480" t="s">
        <v>87</v>
      </c>
    </row>
    <row r="557" spans="1:9" s="84" customFormat="1" ht="17.25">
      <c r="A557" s="424"/>
      <c r="B557" s="159" t="str">
        <f t="shared" si="9"/>
        <v>29HĐ TRÃI NGHIỆM2</v>
      </c>
      <c r="C557" s="274" t="s">
        <v>72</v>
      </c>
      <c r="D557" s="143">
        <v>29</v>
      </c>
      <c r="E557" s="160">
        <v>2</v>
      </c>
      <c r="F557" s="255">
        <v>86</v>
      </c>
      <c r="G557" s="226" t="s">
        <v>1012</v>
      </c>
      <c r="H557" s="488"/>
      <c r="I557" s="481"/>
    </row>
    <row r="558" spans="1:9" s="84" customFormat="1" ht="17.25">
      <c r="A558" s="425"/>
      <c r="B558" s="159" t="str">
        <f t="shared" si="9"/>
        <v>29HĐ TRÃI NGHIỆM3</v>
      </c>
      <c r="C558" s="274" t="s">
        <v>72</v>
      </c>
      <c r="D558" s="143">
        <v>29</v>
      </c>
      <c r="E558" s="160">
        <v>3</v>
      </c>
      <c r="F558" s="255">
        <v>87</v>
      </c>
      <c r="G558" s="226" t="s">
        <v>1013</v>
      </c>
      <c r="H558" s="488"/>
      <c r="I558" s="482"/>
    </row>
    <row r="559" spans="1:9" s="84" customFormat="1" ht="16.5" customHeight="1">
      <c r="A559" s="423">
        <v>30</v>
      </c>
      <c r="B559" s="159" t="str">
        <f t="shared" si="9"/>
        <v>30HĐ TRÃI NGHIỆM1</v>
      </c>
      <c r="C559" s="274" t="s">
        <v>72</v>
      </c>
      <c r="D559" s="143">
        <v>30</v>
      </c>
      <c r="E559" s="160">
        <v>1</v>
      </c>
      <c r="F559" s="255">
        <v>88</v>
      </c>
      <c r="G559" s="226" t="s">
        <v>1014</v>
      </c>
      <c r="H559" s="488"/>
      <c r="I559" s="480" t="s">
        <v>87</v>
      </c>
    </row>
    <row r="560" spans="1:9" s="84" customFormat="1" ht="17.25">
      <c r="A560" s="424"/>
      <c r="B560" s="159" t="str">
        <f t="shared" si="9"/>
        <v>30HĐ TRÃI NGHIỆM2</v>
      </c>
      <c r="C560" s="274" t="s">
        <v>72</v>
      </c>
      <c r="D560" s="143">
        <v>30</v>
      </c>
      <c r="E560" s="160">
        <v>2</v>
      </c>
      <c r="F560" s="255">
        <v>89</v>
      </c>
      <c r="G560" s="226" t="s">
        <v>1015</v>
      </c>
      <c r="H560" s="488"/>
      <c r="I560" s="481"/>
    </row>
    <row r="561" spans="1:9" s="84" customFormat="1" ht="17.25">
      <c r="A561" s="425"/>
      <c r="B561" s="159" t="str">
        <f t="shared" si="9"/>
        <v>30HĐ TRÃI NGHIỆM3</v>
      </c>
      <c r="C561" s="274" t="s">
        <v>72</v>
      </c>
      <c r="D561" s="143">
        <v>30</v>
      </c>
      <c r="E561" s="160">
        <v>3</v>
      </c>
      <c r="F561" s="255">
        <v>90</v>
      </c>
      <c r="G561" s="226" t="s">
        <v>1016</v>
      </c>
      <c r="H561" s="489"/>
      <c r="I561" s="482"/>
    </row>
    <row r="562" spans="1:9" s="84" customFormat="1" ht="17.25">
      <c r="A562" s="423">
        <v>31</v>
      </c>
      <c r="B562" s="159" t="str">
        <f t="shared" si="9"/>
        <v>31HĐ TRÃI NGHIỆM1</v>
      </c>
      <c r="C562" s="274" t="s">
        <v>72</v>
      </c>
      <c r="D562" s="143">
        <v>31</v>
      </c>
      <c r="E562" s="160">
        <v>1</v>
      </c>
      <c r="F562" s="255">
        <v>91</v>
      </c>
      <c r="G562" s="226" t="s">
        <v>1017</v>
      </c>
      <c r="H562" s="487" t="s">
        <v>1439</v>
      </c>
      <c r="I562" s="480" t="s">
        <v>87</v>
      </c>
    </row>
    <row r="563" spans="1:9" s="84" customFormat="1" ht="17.25">
      <c r="A563" s="424"/>
      <c r="B563" s="159" t="str">
        <f t="shared" si="9"/>
        <v>31HĐ TRÃI NGHIỆM2</v>
      </c>
      <c r="C563" s="274" t="s">
        <v>72</v>
      </c>
      <c r="D563" s="143">
        <v>31</v>
      </c>
      <c r="E563" s="160">
        <v>2</v>
      </c>
      <c r="F563" s="255">
        <v>92</v>
      </c>
      <c r="G563" s="226" t="s">
        <v>1018</v>
      </c>
      <c r="H563" s="488"/>
      <c r="I563" s="481"/>
    </row>
    <row r="564" spans="1:9" s="84" customFormat="1" ht="17.25">
      <c r="A564" s="425"/>
      <c r="B564" s="159" t="str">
        <f t="shared" si="9"/>
        <v>31HĐ TRÃI NGHIỆM3</v>
      </c>
      <c r="C564" s="274" t="s">
        <v>72</v>
      </c>
      <c r="D564" s="143">
        <v>31</v>
      </c>
      <c r="E564" s="160">
        <v>3</v>
      </c>
      <c r="F564" s="255">
        <v>93</v>
      </c>
      <c r="G564" s="226" t="s">
        <v>1019</v>
      </c>
      <c r="H564" s="488"/>
      <c r="I564" s="482"/>
    </row>
    <row r="565" spans="1:9" s="84" customFormat="1" ht="17.25" customHeight="1">
      <c r="A565" s="423">
        <v>32</v>
      </c>
      <c r="B565" s="159" t="str">
        <f t="shared" si="9"/>
        <v>32HĐ TRÃI NGHIỆM1</v>
      </c>
      <c r="C565" s="274" t="s">
        <v>72</v>
      </c>
      <c r="D565" s="143">
        <v>32</v>
      </c>
      <c r="E565" s="160">
        <v>1</v>
      </c>
      <c r="F565" s="255">
        <v>94</v>
      </c>
      <c r="G565" s="226" t="s">
        <v>1020</v>
      </c>
      <c r="H565" s="488"/>
      <c r="I565" s="480" t="s">
        <v>87</v>
      </c>
    </row>
    <row r="566" spans="1:9" s="84" customFormat="1" ht="17.25">
      <c r="A566" s="424"/>
      <c r="B566" s="159" t="str">
        <f t="shared" si="9"/>
        <v>32HĐ TRÃI NGHIỆM2</v>
      </c>
      <c r="C566" s="274" t="s">
        <v>72</v>
      </c>
      <c r="D566" s="143">
        <v>32</v>
      </c>
      <c r="E566" s="160">
        <v>2</v>
      </c>
      <c r="F566" s="255">
        <v>95</v>
      </c>
      <c r="G566" s="226" t="s">
        <v>1021</v>
      </c>
      <c r="H566" s="488"/>
      <c r="I566" s="481"/>
    </row>
    <row r="567" spans="1:9" s="84" customFormat="1" ht="17.25">
      <c r="A567" s="425"/>
      <c r="B567" s="159" t="str">
        <f t="shared" si="9"/>
        <v>32HĐ TRÃI NGHIỆM3</v>
      </c>
      <c r="C567" s="274" t="s">
        <v>72</v>
      </c>
      <c r="D567" s="143">
        <v>32</v>
      </c>
      <c r="E567" s="160">
        <v>3</v>
      </c>
      <c r="F567" s="255">
        <v>96</v>
      </c>
      <c r="G567" s="226" t="s">
        <v>1022</v>
      </c>
      <c r="H567" s="488"/>
      <c r="I567" s="482"/>
    </row>
    <row r="568" spans="1:9" s="84" customFormat="1" ht="17.25">
      <c r="A568" s="423">
        <v>33</v>
      </c>
      <c r="B568" s="159" t="str">
        <f t="shared" si="9"/>
        <v>33HĐ TRÃI NGHIỆM1</v>
      </c>
      <c r="C568" s="274" t="s">
        <v>72</v>
      </c>
      <c r="D568" s="143">
        <v>33</v>
      </c>
      <c r="E568" s="160">
        <v>1</v>
      </c>
      <c r="F568" s="255">
        <v>97</v>
      </c>
      <c r="G568" s="226" t="s">
        <v>1023</v>
      </c>
      <c r="H568" s="488"/>
      <c r="I568" s="480" t="s">
        <v>87</v>
      </c>
    </row>
    <row r="569" spans="1:9" s="84" customFormat="1" ht="17.25">
      <c r="A569" s="424"/>
      <c r="B569" s="159" t="str">
        <f t="shared" si="9"/>
        <v>33HĐ TRÃI NGHIỆM2</v>
      </c>
      <c r="C569" s="274" t="s">
        <v>72</v>
      </c>
      <c r="D569" s="143">
        <v>33</v>
      </c>
      <c r="E569" s="160">
        <v>2</v>
      </c>
      <c r="F569" s="255">
        <v>98</v>
      </c>
      <c r="G569" s="226" t="s">
        <v>1024</v>
      </c>
      <c r="H569" s="488"/>
      <c r="I569" s="481"/>
    </row>
    <row r="570" spans="1:9" s="84" customFormat="1" ht="17.25">
      <c r="A570" s="425"/>
      <c r="B570" s="159" t="str">
        <f t="shared" si="9"/>
        <v>33HĐ TRÃI NGHIỆM3</v>
      </c>
      <c r="C570" s="274" t="s">
        <v>72</v>
      </c>
      <c r="D570" s="143">
        <v>33</v>
      </c>
      <c r="E570" s="160">
        <v>3</v>
      </c>
      <c r="F570" s="255">
        <v>99</v>
      </c>
      <c r="G570" s="226" t="s">
        <v>1025</v>
      </c>
      <c r="H570" s="488"/>
      <c r="I570" s="482"/>
    </row>
    <row r="571" spans="1:9" s="84" customFormat="1" ht="17.25">
      <c r="A571" s="423">
        <v>34</v>
      </c>
      <c r="B571" s="159" t="str">
        <f t="shared" si="9"/>
        <v>34HĐ TRÃI NGHIỆM1</v>
      </c>
      <c r="C571" s="274" t="s">
        <v>72</v>
      </c>
      <c r="D571" s="143">
        <v>34</v>
      </c>
      <c r="E571" s="160">
        <v>1</v>
      </c>
      <c r="F571" s="255">
        <v>100</v>
      </c>
      <c r="G571" s="226" t="s">
        <v>1026</v>
      </c>
      <c r="H571" s="488"/>
      <c r="I571" s="480" t="s">
        <v>87</v>
      </c>
    </row>
    <row r="572" spans="1:9" s="84" customFormat="1" ht="17.25">
      <c r="A572" s="424"/>
      <c r="B572" s="159" t="str">
        <f t="shared" si="9"/>
        <v>34HĐ TRÃI NGHIỆM2</v>
      </c>
      <c r="C572" s="274" t="s">
        <v>72</v>
      </c>
      <c r="D572" s="143">
        <v>34</v>
      </c>
      <c r="E572" s="160">
        <v>2</v>
      </c>
      <c r="F572" s="255">
        <v>101</v>
      </c>
      <c r="G572" s="226" t="s">
        <v>1027</v>
      </c>
      <c r="H572" s="488"/>
      <c r="I572" s="481"/>
    </row>
    <row r="573" spans="1:9" s="84" customFormat="1" ht="17.25">
      <c r="A573" s="425"/>
      <c r="B573" s="159" t="str">
        <f t="shared" si="9"/>
        <v>34HĐ TRÃI NGHIỆM3</v>
      </c>
      <c r="C573" s="274" t="s">
        <v>72</v>
      </c>
      <c r="D573" s="143">
        <v>34</v>
      </c>
      <c r="E573" s="160">
        <v>3</v>
      </c>
      <c r="F573" s="255">
        <v>102</v>
      </c>
      <c r="G573" s="226" t="s">
        <v>1028</v>
      </c>
      <c r="H573" s="489"/>
      <c r="I573" s="482"/>
    </row>
    <row r="574" spans="1:9" s="84" customFormat="1" ht="17.25">
      <c r="A574" s="423">
        <v>35</v>
      </c>
      <c r="B574" s="159" t="str">
        <f t="shared" si="9"/>
        <v>35HĐ TRÃI NGHIỆM1</v>
      </c>
      <c r="C574" s="274" t="s">
        <v>72</v>
      </c>
      <c r="D574" s="143">
        <v>35</v>
      </c>
      <c r="E574" s="160">
        <v>1</v>
      </c>
      <c r="F574" s="255">
        <v>103</v>
      </c>
      <c r="G574" s="226" t="s">
        <v>1029</v>
      </c>
      <c r="H574" s="487" t="s">
        <v>303</v>
      </c>
      <c r="I574" s="480" t="s">
        <v>87</v>
      </c>
    </row>
    <row r="575" spans="1:9" s="84" customFormat="1" ht="17.25">
      <c r="A575" s="424"/>
      <c r="B575" s="159" t="str">
        <f t="shared" si="9"/>
        <v>35HĐ TRÃI NGHIỆM2</v>
      </c>
      <c r="C575" s="274" t="s">
        <v>72</v>
      </c>
      <c r="D575" s="143">
        <v>35</v>
      </c>
      <c r="E575" s="160">
        <v>2</v>
      </c>
      <c r="F575" s="255">
        <v>104</v>
      </c>
      <c r="G575" s="226" t="s">
        <v>1030</v>
      </c>
      <c r="H575" s="488"/>
      <c r="I575" s="481"/>
    </row>
    <row r="576" spans="1:9" s="84" customFormat="1" ht="17.25">
      <c r="A576" s="425"/>
      <c r="B576" s="159" t="str">
        <f t="shared" si="9"/>
        <v>35HĐ TRÃI NGHIỆM3</v>
      </c>
      <c r="C576" s="274" t="s">
        <v>72</v>
      </c>
      <c r="D576" s="143">
        <v>35</v>
      </c>
      <c r="E576" s="160">
        <v>3</v>
      </c>
      <c r="F576" s="255">
        <v>105</v>
      </c>
      <c r="G576" s="226" t="s">
        <v>1031</v>
      </c>
      <c r="H576" s="489"/>
      <c r="I576" s="482"/>
    </row>
    <row r="577" spans="1:9">
      <c r="B577" s="287"/>
      <c r="D577" s="208"/>
      <c r="F577" s="250"/>
      <c r="I577" s="144"/>
    </row>
    <row r="578" spans="1:9" s="84" customFormat="1" ht="26.25" customHeight="1">
      <c r="A578" s="486" t="s">
        <v>1638</v>
      </c>
      <c r="B578" s="486"/>
      <c r="C578" s="486"/>
      <c r="D578" s="486"/>
      <c r="E578" s="486"/>
      <c r="F578" s="486"/>
      <c r="G578" s="486"/>
      <c r="I578" s="142"/>
    </row>
    <row r="579" spans="1:9" s="84" customFormat="1" ht="52.5" customHeight="1">
      <c r="A579" s="92" t="s">
        <v>26</v>
      </c>
      <c r="B579" s="158" t="s">
        <v>28</v>
      </c>
      <c r="C579" s="82" t="s">
        <v>81</v>
      </c>
      <c r="D579" s="153" t="s">
        <v>26</v>
      </c>
      <c r="E579" s="160" t="s">
        <v>320</v>
      </c>
      <c r="F579" s="257" t="s">
        <v>68</v>
      </c>
      <c r="G579" s="82" t="s">
        <v>1295</v>
      </c>
      <c r="H579" s="73" t="s">
        <v>301</v>
      </c>
      <c r="I579" s="142" t="s">
        <v>468</v>
      </c>
    </row>
    <row r="580" spans="1:9" s="84" customFormat="1" ht="18.75" customHeight="1">
      <c r="A580" s="423">
        <v>1</v>
      </c>
      <c r="B580" s="159" t="str">
        <f>D580&amp;C580&amp;E580</f>
        <v>11</v>
      </c>
      <c r="C580" s="274"/>
      <c r="D580" s="143">
        <v>1</v>
      </c>
      <c r="E580" s="160">
        <v>1</v>
      </c>
      <c r="F580" s="255">
        <v>1</v>
      </c>
      <c r="G580" s="301" t="s">
        <v>1486</v>
      </c>
      <c r="H580" s="514" t="s">
        <v>1556</v>
      </c>
      <c r="I580" s="480" t="s">
        <v>87</v>
      </c>
    </row>
    <row r="581" spans="1:9" s="84" customFormat="1">
      <c r="A581" s="424"/>
      <c r="B581" s="159" t="str">
        <f t="shared" ref="B581:B644" si="10">D581&amp;C581&amp;E581</f>
        <v>12</v>
      </c>
      <c r="C581" s="274"/>
      <c r="D581" s="143">
        <v>1</v>
      </c>
      <c r="E581" s="160">
        <v>2</v>
      </c>
      <c r="F581" s="255">
        <v>2</v>
      </c>
      <c r="G581" s="301" t="s">
        <v>1490</v>
      </c>
      <c r="H581" s="515"/>
      <c r="I581" s="481"/>
    </row>
    <row r="582" spans="1:9" s="84" customFormat="1">
      <c r="A582" s="425"/>
      <c r="B582" s="159" t="str">
        <f t="shared" si="10"/>
        <v>13</v>
      </c>
      <c r="C582" s="274"/>
      <c r="D582" s="143">
        <v>1</v>
      </c>
      <c r="E582" s="160">
        <v>3</v>
      </c>
      <c r="F582" s="255">
        <v>3</v>
      </c>
      <c r="G582" s="301" t="s">
        <v>1488</v>
      </c>
      <c r="H582" s="515"/>
      <c r="I582" s="482"/>
    </row>
    <row r="583" spans="1:9" s="84" customFormat="1">
      <c r="A583" s="423">
        <v>2</v>
      </c>
      <c r="B583" s="159" t="str">
        <f t="shared" si="10"/>
        <v>21</v>
      </c>
      <c r="C583" s="274"/>
      <c r="D583" s="143">
        <v>2</v>
      </c>
      <c r="E583" s="160">
        <v>1</v>
      </c>
      <c r="F583" s="255">
        <v>4</v>
      </c>
      <c r="G583" s="301" t="s">
        <v>1489</v>
      </c>
      <c r="H583" s="493"/>
      <c r="I583" s="480" t="s">
        <v>87</v>
      </c>
    </row>
    <row r="584" spans="1:9" s="84" customFormat="1">
      <c r="A584" s="424"/>
      <c r="B584" s="159" t="str">
        <f t="shared" si="10"/>
        <v>22</v>
      </c>
      <c r="C584" s="274"/>
      <c r="D584" s="143">
        <v>2</v>
      </c>
      <c r="E584" s="160">
        <v>2</v>
      </c>
      <c r="F584" s="255">
        <v>5</v>
      </c>
      <c r="G584" s="301" t="s">
        <v>1490</v>
      </c>
      <c r="H584" s="493"/>
      <c r="I584" s="481"/>
    </row>
    <row r="585" spans="1:9" s="84" customFormat="1">
      <c r="A585" s="425"/>
      <c r="B585" s="159" t="str">
        <f t="shared" si="10"/>
        <v>23</v>
      </c>
      <c r="C585" s="274"/>
      <c r="D585" s="143">
        <v>2</v>
      </c>
      <c r="E585" s="160">
        <v>3</v>
      </c>
      <c r="F585" s="255">
        <v>6</v>
      </c>
      <c r="G585" s="301" t="s">
        <v>1491</v>
      </c>
      <c r="H585" s="493"/>
      <c r="I585" s="482"/>
    </row>
    <row r="586" spans="1:9" s="84" customFormat="1">
      <c r="A586" s="423">
        <v>3</v>
      </c>
      <c r="B586" s="159" t="str">
        <f t="shared" si="10"/>
        <v>31</v>
      </c>
      <c r="C586" s="274"/>
      <c r="D586" s="143">
        <v>3</v>
      </c>
      <c r="E586" s="160">
        <v>1</v>
      </c>
      <c r="F586" s="255">
        <v>7</v>
      </c>
      <c r="G586" s="301" t="s">
        <v>1492</v>
      </c>
      <c r="H586" s="493"/>
      <c r="I586" s="480" t="s">
        <v>87</v>
      </c>
    </row>
    <row r="587" spans="1:9" s="84" customFormat="1">
      <c r="A587" s="424"/>
      <c r="B587" s="159" t="str">
        <f t="shared" si="10"/>
        <v>32</v>
      </c>
      <c r="C587" s="274"/>
      <c r="D587" s="143">
        <v>3</v>
      </c>
      <c r="E587" s="160">
        <v>2</v>
      </c>
      <c r="F587" s="255">
        <v>8</v>
      </c>
      <c r="G587" s="301" t="s">
        <v>1490</v>
      </c>
      <c r="H587" s="493"/>
      <c r="I587" s="481"/>
    </row>
    <row r="588" spans="1:9" s="84" customFormat="1">
      <c r="A588" s="425"/>
      <c r="B588" s="159" t="str">
        <f t="shared" si="10"/>
        <v>33</v>
      </c>
      <c r="C588" s="274"/>
      <c r="D588" s="143">
        <v>3</v>
      </c>
      <c r="E588" s="160">
        <v>3</v>
      </c>
      <c r="F588" s="255">
        <v>9</v>
      </c>
      <c r="G588" s="301" t="s">
        <v>1493</v>
      </c>
      <c r="H588" s="493"/>
      <c r="I588" s="482"/>
    </row>
    <row r="589" spans="1:9" s="84" customFormat="1">
      <c r="A589" s="423">
        <v>4</v>
      </c>
      <c r="B589" s="159" t="str">
        <f t="shared" si="10"/>
        <v>41</v>
      </c>
      <c r="C589" s="274"/>
      <c r="D589" s="143">
        <v>4</v>
      </c>
      <c r="E589" s="160">
        <v>1</v>
      </c>
      <c r="F589" s="255">
        <v>10</v>
      </c>
      <c r="G589" s="301" t="s">
        <v>1494</v>
      </c>
      <c r="H589" s="493"/>
      <c r="I589" s="480" t="s">
        <v>87</v>
      </c>
    </row>
    <row r="590" spans="1:9" s="84" customFormat="1">
      <c r="A590" s="424"/>
      <c r="B590" s="159" t="str">
        <f t="shared" si="10"/>
        <v>42</v>
      </c>
      <c r="C590" s="274"/>
      <c r="D590" s="143">
        <v>4</v>
      </c>
      <c r="E590" s="160">
        <v>2</v>
      </c>
      <c r="F590" s="255">
        <v>11</v>
      </c>
      <c r="G590" s="301" t="s">
        <v>1570</v>
      </c>
      <c r="H590" s="493"/>
      <c r="I590" s="481"/>
    </row>
    <row r="591" spans="1:9" s="84" customFormat="1">
      <c r="A591" s="425"/>
      <c r="B591" s="159" t="str">
        <f t="shared" si="10"/>
        <v>43</v>
      </c>
      <c r="C591" s="274"/>
      <c r="D591" s="143">
        <v>4</v>
      </c>
      <c r="E591" s="160">
        <v>3</v>
      </c>
      <c r="F591" s="255">
        <v>12</v>
      </c>
      <c r="G591" s="301" t="s">
        <v>1495</v>
      </c>
      <c r="H591" s="494"/>
      <c r="I591" s="482"/>
    </row>
    <row r="592" spans="1:9" s="84" customFormat="1">
      <c r="A592" s="423">
        <v>5</v>
      </c>
      <c r="B592" s="159" t="str">
        <f t="shared" si="10"/>
        <v>51</v>
      </c>
      <c r="C592" s="274"/>
      <c r="D592" s="143">
        <v>5</v>
      </c>
      <c r="E592" s="160">
        <v>1</v>
      </c>
      <c r="F592" s="255">
        <v>13</v>
      </c>
      <c r="G592" s="301" t="s">
        <v>1496</v>
      </c>
      <c r="H592" s="492" t="s">
        <v>1557</v>
      </c>
      <c r="I592" s="480" t="s">
        <v>87</v>
      </c>
    </row>
    <row r="593" spans="1:9" s="84" customFormat="1" ht="21" customHeight="1">
      <c r="A593" s="424"/>
      <c r="B593" s="159" t="str">
        <f t="shared" si="10"/>
        <v>52</v>
      </c>
      <c r="C593" s="274"/>
      <c r="D593" s="143">
        <v>5</v>
      </c>
      <c r="E593" s="160">
        <v>2</v>
      </c>
      <c r="F593" s="255">
        <v>14</v>
      </c>
      <c r="G593" s="301" t="s">
        <v>1497</v>
      </c>
      <c r="H593" s="493"/>
      <c r="I593" s="481"/>
    </row>
    <row r="594" spans="1:9" s="84" customFormat="1" ht="16.5" customHeight="1">
      <c r="A594" s="425"/>
      <c r="B594" s="159" t="str">
        <f t="shared" si="10"/>
        <v>53</v>
      </c>
      <c r="C594" s="274"/>
      <c r="D594" s="143">
        <v>5</v>
      </c>
      <c r="E594" s="160">
        <v>3</v>
      </c>
      <c r="F594" s="255">
        <v>15</v>
      </c>
      <c r="G594" s="301" t="s">
        <v>1498</v>
      </c>
      <c r="H594" s="493"/>
      <c r="I594" s="482"/>
    </row>
    <row r="595" spans="1:9" s="84" customFormat="1">
      <c r="A595" s="423">
        <v>6</v>
      </c>
      <c r="B595" s="159" t="str">
        <f t="shared" si="10"/>
        <v>61</v>
      </c>
      <c r="C595" s="274"/>
      <c r="D595" s="143">
        <v>6</v>
      </c>
      <c r="E595" s="160">
        <v>1</v>
      </c>
      <c r="F595" s="255">
        <v>16</v>
      </c>
      <c r="G595" s="301" t="s">
        <v>1499</v>
      </c>
      <c r="H595" s="493"/>
      <c r="I595" s="480" t="s">
        <v>87</v>
      </c>
    </row>
    <row r="596" spans="1:9" s="84" customFormat="1">
      <c r="A596" s="424"/>
      <c r="B596" s="159" t="str">
        <f t="shared" si="10"/>
        <v>62</v>
      </c>
      <c r="C596" s="274"/>
      <c r="D596" s="143">
        <v>6</v>
      </c>
      <c r="E596" s="160">
        <v>2</v>
      </c>
      <c r="F596" s="255">
        <v>17</v>
      </c>
      <c r="G596" s="301" t="s">
        <v>1497</v>
      </c>
      <c r="H596" s="493"/>
      <c r="I596" s="481"/>
    </row>
    <row r="597" spans="1:9" s="84" customFormat="1">
      <c r="A597" s="425"/>
      <c r="B597" s="159" t="str">
        <f t="shared" si="10"/>
        <v>63</v>
      </c>
      <c r="C597" s="274"/>
      <c r="D597" s="143">
        <v>6</v>
      </c>
      <c r="E597" s="160">
        <v>3</v>
      </c>
      <c r="F597" s="255">
        <v>18</v>
      </c>
      <c r="G597" s="301" t="s">
        <v>1500</v>
      </c>
      <c r="H597" s="493"/>
      <c r="I597" s="482"/>
    </row>
    <row r="598" spans="1:9" s="84" customFormat="1" ht="16.5" customHeight="1">
      <c r="A598" s="423">
        <v>7</v>
      </c>
      <c r="B598" s="159" t="str">
        <f t="shared" si="10"/>
        <v>71</v>
      </c>
      <c r="C598" s="274"/>
      <c r="D598" s="143">
        <v>7</v>
      </c>
      <c r="E598" s="160">
        <v>1</v>
      </c>
      <c r="F598" s="255">
        <v>19</v>
      </c>
      <c r="G598" s="301" t="s">
        <v>1501</v>
      </c>
      <c r="H598" s="493"/>
      <c r="I598" s="480" t="s">
        <v>87</v>
      </c>
    </row>
    <row r="599" spans="1:9" s="84" customFormat="1">
      <c r="A599" s="424"/>
      <c r="B599" s="159" t="str">
        <f t="shared" si="10"/>
        <v>72</v>
      </c>
      <c r="C599" s="274"/>
      <c r="D599" s="143">
        <v>7</v>
      </c>
      <c r="E599" s="160">
        <v>2</v>
      </c>
      <c r="F599" s="255">
        <v>20</v>
      </c>
      <c r="G599" s="301" t="s">
        <v>1571</v>
      </c>
      <c r="H599" s="493"/>
      <c r="I599" s="481"/>
    </row>
    <row r="600" spans="1:9" s="84" customFormat="1">
      <c r="A600" s="425"/>
      <c r="B600" s="159" t="str">
        <f t="shared" si="10"/>
        <v>73</v>
      </c>
      <c r="C600" s="274"/>
      <c r="D600" s="143">
        <v>7</v>
      </c>
      <c r="E600" s="160">
        <v>3</v>
      </c>
      <c r="F600" s="255">
        <v>21</v>
      </c>
      <c r="G600" s="301" t="s">
        <v>1502</v>
      </c>
      <c r="H600" s="493"/>
      <c r="I600" s="482"/>
    </row>
    <row r="601" spans="1:9" s="84" customFormat="1">
      <c r="A601" s="423">
        <v>8</v>
      </c>
      <c r="B601" s="159" t="str">
        <f t="shared" si="10"/>
        <v>81</v>
      </c>
      <c r="C601" s="274"/>
      <c r="D601" s="143">
        <v>8</v>
      </c>
      <c r="E601" s="160">
        <v>1</v>
      </c>
      <c r="F601" s="255">
        <v>22</v>
      </c>
      <c r="G601" s="301" t="s">
        <v>1503</v>
      </c>
      <c r="H601" s="493"/>
      <c r="I601" s="480" t="s">
        <v>87</v>
      </c>
    </row>
    <row r="602" spans="1:9" s="84" customFormat="1">
      <c r="A602" s="424"/>
      <c r="B602" s="159" t="str">
        <f t="shared" si="10"/>
        <v>82</v>
      </c>
      <c r="C602" s="274"/>
      <c r="D602" s="143">
        <v>8</v>
      </c>
      <c r="E602" s="160">
        <v>2</v>
      </c>
      <c r="F602" s="255">
        <v>23</v>
      </c>
      <c r="G602" s="301" t="s">
        <v>1497</v>
      </c>
      <c r="H602" s="493"/>
      <c r="I602" s="481"/>
    </row>
    <row r="603" spans="1:9" s="84" customFormat="1">
      <c r="A603" s="425"/>
      <c r="B603" s="159" t="str">
        <f t="shared" si="10"/>
        <v>83</v>
      </c>
      <c r="C603" s="274"/>
      <c r="D603" s="143">
        <v>8</v>
      </c>
      <c r="E603" s="160">
        <v>3</v>
      </c>
      <c r="F603" s="255">
        <v>24</v>
      </c>
      <c r="G603" s="301" t="s">
        <v>1504</v>
      </c>
      <c r="H603" s="494"/>
      <c r="I603" s="482"/>
    </row>
    <row r="604" spans="1:9" s="84" customFormat="1">
      <c r="A604" s="423">
        <v>9</v>
      </c>
      <c r="B604" s="159" t="str">
        <f t="shared" si="10"/>
        <v>91</v>
      </c>
      <c r="C604" s="274"/>
      <c r="D604" s="143">
        <v>9</v>
      </c>
      <c r="E604" s="160">
        <v>1</v>
      </c>
      <c r="F604" s="255">
        <v>25</v>
      </c>
      <c r="G604" s="301" t="s">
        <v>1505</v>
      </c>
      <c r="H604" s="492" t="s">
        <v>1558</v>
      </c>
      <c r="I604" s="480" t="s">
        <v>87</v>
      </c>
    </row>
    <row r="605" spans="1:9" s="84" customFormat="1">
      <c r="A605" s="424"/>
      <c r="B605" s="159" t="str">
        <f t="shared" si="10"/>
        <v>92</v>
      </c>
      <c r="C605" s="274"/>
      <c r="D605" s="143">
        <v>9</v>
      </c>
      <c r="E605" s="160">
        <v>2</v>
      </c>
      <c r="F605" s="255">
        <v>26</v>
      </c>
      <c r="G605" s="301" t="s">
        <v>1572</v>
      </c>
      <c r="H605" s="493"/>
      <c r="I605" s="481"/>
    </row>
    <row r="606" spans="1:9" s="84" customFormat="1" ht="18.75" customHeight="1">
      <c r="A606" s="425"/>
      <c r="B606" s="159" t="str">
        <f t="shared" si="10"/>
        <v>93</v>
      </c>
      <c r="C606" s="274"/>
      <c r="D606" s="143">
        <v>9</v>
      </c>
      <c r="E606" s="160">
        <v>3</v>
      </c>
      <c r="F606" s="255">
        <v>27</v>
      </c>
      <c r="G606" s="301" t="s">
        <v>1506</v>
      </c>
      <c r="H606" s="493"/>
      <c r="I606" s="482"/>
    </row>
    <row r="607" spans="1:9" s="84" customFormat="1">
      <c r="A607" s="423">
        <v>10</v>
      </c>
      <c r="B607" s="159" t="str">
        <f t="shared" si="10"/>
        <v>101</v>
      </c>
      <c r="C607" s="274"/>
      <c r="D607" s="143">
        <v>10</v>
      </c>
      <c r="E607" s="160">
        <v>1</v>
      </c>
      <c r="F607" s="255">
        <v>28</v>
      </c>
      <c r="G607" s="301" t="s">
        <v>1507</v>
      </c>
      <c r="H607" s="493"/>
      <c r="I607" s="480" t="s">
        <v>87</v>
      </c>
    </row>
    <row r="608" spans="1:9" s="84" customFormat="1">
      <c r="A608" s="424"/>
      <c r="B608" s="159" t="str">
        <f t="shared" si="10"/>
        <v>102</v>
      </c>
      <c r="C608" s="274"/>
      <c r="D608" s="143">
        <v>10</v>
      </c>
      <c r="E608" s="160">
        <v>2</v>
      </c>
      <c r="F608" s="255">
        <v>29</v>
      </c>
      <c r="G608" s="301" t="s">
        <v>1572</v>
      </c>
      <c r="H608" s="493"/>
      <c r="I608" s="481"/>
    </row>
    <row r="609" spans="1:9" s="84" customFormat="1">
      <c r="A609" s="425"/>
      <c r="B609" s="159" t="str">
        <f t="shared" si="10"/>
        <v>103</v>
      </c>
      <c r="C609" s="274"/>
      <c r="D609" s="143">
        <v>10</v>
      </c>
      <c r="E609" s="160">
        <v>3</v>
      </c>
      <c r="F609" s="255">
        <v>30</v>
      </c>
      <c r="G609" s="301" t="s">
        <v>1573</v>
      </c>
      <c r="H609" s="493"/>
      <c r="I609" s="482"/>
    </row>
    <row r="610" spans="1:9" s="84" customFormat="1" ht="18.75" customHeight="1">
      <c r="A610" s="423">
        <v>11</v>
      </c>
      <c r="B610" s="159" t="str">
        <f t="shared" si="10"/>
        <v>111</v>
      </c>
      <c r="C610" s="274"/>
      <c r="D610" s="143">
        <v>11</v>
      </c>
      <c r="E610" s="160">
        <v>1</v>
      </c>
      <c r="F610" s="255">
        <v>31</v>
      </c>
      <c r="G610" s="301" t="s">
        <v>1508</v>
      </c>
      <c r="H610" s="493"/>
      <c r="I610" s="480" t="s">
        <v>87</v>
      </c>
    </row>
    <row r="611" spans="1:9" s="84" customFormat="1">
      <c r="A611" s="424"/>
      <c r="B611" s="159" t="str">
        <f t="shared" si="10"/>
        <v>112</v>
      </c>
      <c r="C611" s="274"/>
      <c r="D611" s="143">
        <v>11</v>
      </c>
      <c r="E611" s="160">
        <v>2</v>
      </c>
      <c r="F611" s="255">
        <v>32</v>
      </c>
      <c r="G611" s="301" t="s">
        <v>1572</v>
      </c>
      <c r="H611" s="493"/>
      <c r="I611" s="481"/>
    </row>
    <row r="612" spans="1:9" s="84" customFormat="1">
      <c r="A612" s="425"/>
      <c r="B612" s="159" t="str">
        <f t="shared" si="10"/>
        <v>113</v>
      </c>
      <c r="C612" s="274"/>
      <c r="D612" s="143">
        <v>11</v>
      </c>
      <c r="E612" s="160">
        <v>3</v>
      </c>
      <c r="F612" s="255">
        <v>33</v>
      </c>
      <c r="G612" s="301" t="s">
        <v>1509</v>
      </c>
      <c r="H612" s="493"/>
      <c r="I612" s="482"/>
    </row>
    <row r="613" spans="1:9" s="84" customFormat="1">
      <c r="A613" s="423">
        <v>12</v>
      </c>
      <c r="B613" s="159" t="str">
        <f t="shared" si="10"/>
        <v>121</v>
      </c>
      <c r="C613" s="274"/>
      <c r="D613" s="143">
        <v>12</v>
      </c>
      <c r="E613" s="160">
        <v>1</v>
      </c>
      <c r="F613" s="255">
        <v>34</v>
      </c>
      <c r="G613" s="301" t="s">
        <v>1510</v>
      </c>
      <c r="H613" s="493"/>
      <c r="I613" s="480" t="s">
        <v>87</v>
      </c>
    </row>
    <row r="614" spans="1:9" s="84" customFormat="1">
      <c r="A614" s="424"/>
      <c r="B614" s="159" t="str">
        <f t="shared" si="10"/>
        <v>122</v>
      </c>
      <c r="C614" s="274"/>
      <c r="D614" s="143">
        <v>12</v>
      </c>
      <c r="E614" s="160">
        <v>2</v>
      </c>
      <c r="F614" s="255">
        <v>35</v>
      </c>
      <c r="G614" s="301" t="s">
        <v>1572</v>
      </c>
      <c r="H614" s="493"/>
      <c r="I614" s="481"/>
    </row>
    <row r="615" spans="1:9" s="84" customFormat="1" ht="15" customHeight="1">
      <c r="A615" s="425"/>
      <c r="B615" s="159" t="str">
        <f t="shared" si="10"/>
        <v>123</v>
      </c>
      <c r="C615" s="274"/>
      <c r="D615" s="143">
        <v>12</v>
      </c>
      <c r="E615" s="160">
        <v>3</v>
      </c>
      <c r="F615" s="255">
        <v>36</v>
      </c>
      <c r="G615" s="301" t="s">
        <v>1511</v>
      </c>
      <c r="H615" s="494"/>
      <c r="I615" s="482"/>
    </row>
    <row r="616" spans="1:9" s="84" customFormat="1">
      <c r="A616" s="423">
        <v>13</v>
      </c>
      <c r="B616" s="159" t="str">
        <f t="shared" si="10"/>
        <v>131</v>
      </c>
      <c r="C616" s="274"/>
      <c r="D616" s="143">
        <v>13</v>
      </c>
      <c r="E616" s="160">
        <v>1</v>
      </c>
      <c r="F616" s="255">
        <v>37</v>
      </c>
      <c r="G616" s="301" t="s">
        <v>1512</v>
      </c>
      <c r="H616" s="492" t="s">
        <v>1559</v>
      </c>
      <c r="I616" s="480" t="s">
        <v>87</v>
      </c>
    </row>
    <row r="617" spans="1:9" s="84" customFormat="1">
      <c r="A617" s="424"/>
      <c r="B617" s="159" t="str">
        <f t="shared" si="10"/>
        <v>132</v>
      </c>
      <c r="C617" s="274"/>
      <c r="D617" s="143">
        <v>13</v>
      </c>
      <c r="E617" s="160">
        <v>2</v>
      </c>
      <c r="F617" s="255">
        <v>38</v>
      </c>
      <c r="G617" s="301" t="s">
        <v>1572</v>
      </c>
      <c r="H617" s="493"/>
      <c r="I617" s="481"/>
    </row>
    <row r="618" spans="1:9" s="84" customFormat="1">
      <c r="A618" s="425"/>
      <c r="B618" s="159" t="str">
        <f t="shared" si="10"/>
        <v>133</v>
      </c>
      <c r="C618" s="274"/>
      <c r="D618" s="143">
        <v>13</v>
      </c>
      <c r="E618" s="160">
        <v>3</v>
      </c>
      <c r="F618" s="255">
        <v>39</v>
      </c>
      <c r="G618" s="301" t="s">
        <v>1513</v>
      </c>
      <c r="H618" s="493"/>
      <c r="I618" s="482"/>
    </row>
    <row r="619" spans="1:9" s="84" customFormat="1" ht="16.5" customHeight="1">
      <c r="A619" s="423">
        <v>14</v>
      </c>
      <c r="B619" s="159" t="str">
        <f t="shared" si="10"/>
        <v>141</v>
      </c>
      <c r="C619" s="274"/>
      <c r="D619" s="143">
        <v>14</v>
      </c>
      <c r="E619" s="160">
        <v>1</v>
      </c>
      <c r="F619" s="255">
        <v>40</v>
      </c>
      <c r="G619" s="301" t="s">
        <v>1514</v>
      </c>
      <c r="H619" s="493"/>
      <c r="I619" s="480" t="s">
        <v>87</v>
      </c>
    </row>
    <row r="620" spans="1:9" s="84" customFormat="1">
      <c r="A620" s="424"/>
      <c r="B620" s="159" t="str">
        <f t="shared" si="10"/>
        <v>142</v>
      </c>
      <c r="C620" s="274"/>
      <c r="D620" s="143">
        <v>14</v>
      </c>
      <c r="E620" s="160">
        <v>2</v>
      </c>
      <c r="F620" s="255">
        <v>41</v>
      </c>
      <c r="G620" s="301" t="s">
        <v>1574</v>
      </c>
      <c r="H620" s="493"/>
      <c r="I620" s="481"/>
    </row>
    <row r="621" spans="1:9" s="84" customFormat="1">
      <c r="A621" s="425"/>
      <c r="B621" s="159" t="str">
        <f t="shared" si="10"/>
        <v>143</v>
      </c>
      <c r="C621" s="274"/>
      <c r="D621" s="143">
        <v>14</v>
      </c>
      <c r="E621" s="160">
        <v>3</v>
      </c>
      <c r="F621" s="255">
        <v>42</v>
      </c>
      <c r="G621" s="301" t="s">
        <v>1515</v>
      </c>
      <c r="H621" s="493"/>
      <c r="I621" s="482"/>
    </row>
    <row r="622" spans="1:9" s="84" customFormat="1">
      <c r="A622" s="423">
        <v>15</v>
      </c>
      <c r="B622" s="159" t="str">
        <f t="shared" si="10"/>
        <v>151</v>
      </c>
      <c r="C622" s="274"/>
      <c r="D622" s="143">
        <v>15</v>
      </c>
      <c r="E622" s="160">
        <v>1</v>
      </c>
      <c r="F622" s="255">
        <v>43</v>
      </c>
      <c r="G622" s="301" t="s">
        <v>1516</v>
      </c>
      <c r="H622" s="493"/>
      <c r="I622" s="480" t="s">
        <v>87</v>
      </c>
    </row>
    <row r="623" spans="1:9" s="84" customFormat="1">
      <c r="A623" s="424"/>
      <c r="B623" s="159" t="str">
        <f t="shared" si="10"/>
        <v>152</v>
      </c>
      <c r="C623" s="274"/>
      <c r="D623" s="143">
        <v>15</v>
      </c>
      <c r="E623" s="160">
        <v>2</v>
      </c>
      <c r="F623" s="255">
        <v>44</v>
      </c>
      <c r="G623" s="301" t="s">
        <v>1574</v>
      </c>
      <c r="H623" s="493"/>
      <c r="I623" s="481"/>
    </row>
    <row r="624" spans="1:9" s="84" customFormat="1">
      <c r="A624" s="425"/>
      <c r="B624" s="159" t="str">
        <f t="shared" si="10"/>
        <v>153</v>
      </c>
      <c r="C624" s="274"/>
      <c r="D624" s="143">
        <v>15</v>
      </c>
      <c r="E624" s="160">
        <v>3</v>
      </c>
      <c r="F624" s="255">
        <v>45</v>
      </c>
      <c r="G624" s="301" t="s">
        <v>1575</v>
      </c>
      <c r="H624" s="493"/>
      <c r="I624" s="482"/>
    </row>
    <row r="625" spans="1:9" s="84" customFormat="1">
      <c r="A625" s="423">
        <v>16</v>
      </c>
      <c r="B625" s="159" t="str">
        <f t="shared" si="10"/>
        <v>161</v>
      </c>
      <c r="C625" s="274"/>
      <c r="D625" s="143">
        <v>16</v>
      </c>
      <c r="E625" s="160">
        <v>1</v>
      </c>
      <c r="F625" s="255">
        <v>46</v>
      </c>
      <c r="G625" s="301" t="s">
        <v>1517</v>
      </c>
      <c r="H625" s="493"/>
      <c r="I625" s="480" t="s">
        <v>87</v>
      </c>
    </row>
    <row r="626" spans="1:9" s="84" customFormat="1">
      <c r="A626" s="424"/>
      <c r="B626" s="159" t="str">
        <f t="shared" si="10"/>
        <v>162</v>
      </c>
      <c r="C626" s="274"/>
      <c r="D626" s="143">
        <v>16</v>
      </c>
      <c r="E626" s="160">
        <v>2</v>
      </c>
      <c r="F626" s="255">
        <v>47</v>
      </c>
      <c r="G626" s="301" t="s">
        <v>1574</v>
      </c>
      <c r="H626" s="493"/>
      <c r="I626" s="481"/>
    </row>
    <row r="627" spans="1:9" s="84" customFormat="1">
      <c r="A627" s="425"/>
      <c r="B627" s="159" t="str">
        <f t="shared" si="10"/>
        <v>163</v>
      </c>
      <c r="C627" s="274"/>
      <c r="D627" s="143">
        <v>16</v>
      </c>
      <c r="E627" s="160">
        <v>3</v>
      </c>
      <c r="F627" s="255">
        <v>48</v>
      </c>
      <c r="G627" s="301" t="s">
        <v>1518</v>
      </c>
      <c r="H627" s="494"/>
      <c r="I627" s="482"/>
    </row>
    <row r="628" spans="1:9" s="84" customFormat="1">
      <c r="A628" s="423">
        <v>17</v>
      </c>
      <c r="B628" s="159" t="str">
        <f t="shared" si="10"/>
        <v>171</v>
      </c>
      <c r="C628" s="274"/>
      <c r="D628" s="143">
        <v>17</v>
      </c>
      <c r="E628" s="160">
        <v>1</v>
      </c>
      <c r="F628" s="255">
        <v>49</v>
      </c>
      <c r="G628" s="301" t="s">
        <v>1519</v>
      </c>
      <c r="H628" s="492" t="s">
        <v>1560</v>
      </c>
      <c r="I628" s="480" t="s">
        <v>87</v>
      </c>
    </row>
    <row r="629" spans="1:9" s="84" customFormat="1">
      <c r="A629" s="424"/>
      <c r="B629" s="159" t="str">
        <f t="shared" si="10"/>
        <v>172</v>
      </c>
      <c r="C629" s="274"/>
      <c r="D629" s="143">
        <v>17</v>
      </c>
      <c r="E629" s="160">
        <v>2</v>
      </c>
      <c r="F629" s="255">
        <v>50</v>
      </c>
      <c r="G629" s="301" t="s">
        <v>1576</v>
      </c>
      <c r="H629" s="493"/>
      <c r="I629" s="481"/>
    </row>
    <row r="630" spans="1:9" s="84" customFormat="1">
      <c r="A630" s="425"/>
      <c r="B630" s="159" t="str">
        <f t="shared" si="10"/>
        <v>173</v>
      </c>
      <c r="C630" s="274"/>
      <c r="D630" s="143">
        <v>17</v>
      </c>
      <c r="E630" s="160">
        <v>3</v>
      </c>
      <c r="F630" s="255">
        <v>51</v>
      </c>
      <c r="G630" s="301" t="s">
        <v>1520</v>
      </c>
      <c r="H630" s="493"/>
      <c r="I630" s="482"/>
    </row>
    <row r="631" spans="1:9" s="84" customFormat="1">
      <c r="A631" s="423">
        <v>18</v>
      </c>
      <c r="B631" s="159" t="str">
        <f t="shared" si="10"/>
        <v>181</v>
      </c>
      <c r="C631" s="274"/>
      <c r="D631" s="143">
        <v>18</v>
      </c>
      <c r="E631" s="160">
        <v>1</v>
      </c>
      <c r="F631" s="255">
        <v>52</v>
      </c>
      <c r="G631" s="301" t="s">
        <v>1521</v>
      </c>
      <c r="H631" s="493"/>
      <c r="I631" s="480" t="s">
        <v>87</v>
      </c>
    </row>
    <row r="632" spans="1:9" s="84" customFormat="1">
      <c r="A632" s="424"/>
      <c r="B632" s="159" t="str">
        <f t="shared" si="10"/>
        <v>182</v>
      </c>
      <c r="C632" s="274"/>
      <c r="D632" s="143">
        <v>18</v>
      </c>
      <c r="E632" s="160">
        <v>2</v>
      </c>
      <c r="F632" s="255">
        <v>53</v>
      </c>
      <c r="G632" s="301" t="s">
        <v>1576</v>
      </c>
      <c r="H632" s="493"/>
      <c r="I632" s="481"/>
    </row>
    <row r="633" spans="1:9" s="84" customFormat="1">
      <c r="A633" s="425"/>
      <c r="B633" s="159" t="str">
        <f t="shared" si="10"/>
        <v>183</v>
      </c>
      <c r="C633" s="274"/>
      <c r="D633" s="143">
        <v>18</v>
      </c>
      <c r="E633" s="160">
        <v>3</v>
      </c>
      <c r="F633" s="255">
        <v>54</v>
      </c>
      <c r="G633" s="301" t="s">
        <v>1522</v>
      </c>
      <c r="H633" s="493"/>
      <c r="I633" s="482"/>
    </row>
    <row r="634" spans="1:9" s="84" customFormat="1">
      <c r="A634" s="423">
        <v>19</v>
      </c>
      <c r="B634" s="159" t="str">
        <f t="shared" si="10"/>
        <v>191</v>
      </c>
      <c r="C634" s="274"/>
      <c r="D634" s="143">
        <v>19</v>
      </c>
      <c r="E634" s="160">
        <v>1</v>
      </c>
      <c r="F634" s="255">
        <v>55</v>
      </c>
      <c r="G634" s="301" t="s">
        <v>1523</v>
      </c>
      <c r="H634" s="493"/>
      <c r="I634" s="480" t="s">
        <v>87</v>
      </c>
    </row>
    <row r="635" spans="1:9" s="84" customFormat="1">
      <c r="A635" s="424"/>
      <c r="B635" s="159" t="str">
        <f t="shared" si="10"/>
        <v>192</v>
      </c>
      <c r="C635" s="274"/>
      <c r="D635" s="143">
        <v>19</v>
      </c>
      <c r="E635" s="160">
        <v>2</v>
      </c>
      <c r="F635" s="255">
        <v>56</v>
      </c>
      <c r="G635" s="301" t="s">
        <v>1576</v>
      </c>
      <c r="H635" s="493"/>
      <c r="I635" s="481"/>
    </row>
    <row r="636" spans="1:9" s="84" customFormat="1">
      <c r="A636" s="425"/>
      <c r="B636" s="159" t="str">
        <f t="shared" si="10"/>
        <v>193</v>
      </c>
      <c r="C636" s="274"/>
      <c r="D636" s="143">
        <v>19</v>
      </c>
      <c r="E636" s="160">
        <v>3</v>
      </c>
      <c r="F636" s="255">
        <v>57</v>
      </c>
      <c r="G636" s="301" t="s">
        <v>1524</v>
      </c>
      <c r="H636" s="493"/>
      <c r="I636" s="482"/>
    </row>
    <row r="637" spans="1:9" s="84" customFormat="1">
      <c r="A637" s="423">
        <v>20</v>
      </c>
      <c r="B637" s="159" t="str">
        <f t="shared" si="10"/>
        <v>201</v>
      </c>
      <c r="C637" s="274"/>
      <c r="D637" s="143">
        <v>20</v>
      </c>
      <c r="E637" s="160">
        <v>1</v>
      </c>
      <c r="F637" s="255">
        <v>58</v>
      </c>
      <c r="G637" s="301" t="s">
        <v>1525</v>
      </c>
      <c r="H637" s="493"/>
      <c r="I637" s="480" t="s">
        <v>87</v>
      </c>
    </row>
    <row r="638" spans="1:9" s="84" customFormat="1">
      <c r="A638" s="424"/>
      <c r="B638" s="159" t="str">
        <f t="shared" si="10"/>
        <v>202</v>
      </c>
      <c r="C638" s="274"/>
      <c r="D638" s="143">
        <v>20</v>
      </c>
      <c r="E638" s="160">
        <v>2</v>
      </c>
      <c r="F638" s="255">
        <v>59</v>
      </c>
      <c r="G638" s="301" t="s">
        <v>1576</v>
      </c>
      <c r="H638" s="493"/>
      <c r="I638" s="481"/>
    </row>
    <row r="639" spans="1:9" s="84" customFormat="1">
      <c r="A639" s="425"/>
      <c r="B639" s="159" t="str">
        <f t="shared" si="10"/>
        <v>203</v>
      </c>
      <c r="C639" s="274"/>
      <c r="D639" s="143">
        <v>20</v>
      </c>
      <c r="E639" s="160">
        <v>3</v>
      </c>
      <c r="F639" s="255">
        <v>60</v>
      </c>
      <c r="G639" s="301" t="s">
        <v>1526</v>
      </c>
      <c r="H639" s="494"/>
      <c r="I639" s="482"/>
    </row>
    <row r="640" spans="1:9" s="84" customFormat="1">
      <c r="A640" s="423">
        <v>21</v>
      </c>
      <c r="B640" s="159" t="str">
        <f t="shared" si="10"/>
        <v>211</v>
      </c>
      <c r="C640" s="274"/>
      <c r="D640" s="143">
        <v>21</v>
      </c>
      <c r="E640" s="160">
        <v>1</v>
      </c>
      <c r="F640" s="255">
        <v>61</v>
      </c>
      <c r="G640" s="301" t="s">
        <v>1527</v>
      </c>
      <c r="H640" s="492" t="s">
        <v>1561</v>
      </c>
      <c r="I640" s="480" t="s">
        <v>87</v>
      </c>
    </row>
    <row r="641" spans="1:9" s="84" customFormat="1">
      <c r="A641" s="424"/>
      <c r="B641" s="159" t="str">
        <f t="shared" si="10"/>
        <v>212</v>
      </c>
      <c r="C641" s="274"/>
      <c r="D641" s="143">
        <v>21</v>
      </c>
      <c r="E641" s="160">
        <v>2</v>
      </c>
      <c r="F641" s="255">
        <v>62</v>
      </c>
      <c r="G641" s="301" t="s">
        <v>1577</v>
      </c>
      <c r="H641" s="493"/>
      <c r="I641" s="481"/>
    </row>
    <row r="642" spans="1:9" s="84" customFormat="1">
      <c r="A642" s="425"/>
      <c r="B642" s="159" t="str">
        <f t="shared" si="10"/>
        <v>213</v>
      </c>
      <c r="C642" s="274"/>
      <c r="D642" s="143">
        <v>21</v>
      </c>
      <c r="E642" s="160">
        <v>3</v>
      </c>
      <c r="F642" s="255">
        <v>63</v>
      </c>
      <c r="G642" s="301" t="s">
        <v>1528</v>
      </c>
      <c r="H642" s="493"/>
      <c r="I642" s="482"/>
    </row>
    <row r="643" spans="1:9" s="84" customFormat="1">
      <c r="A643" s="423">
        <v>21</v>
      </c>
      <c r="B643" s="159" t="str">
        <f t="shared" si="10"/>
        <v>211</v>
      </c>
      <c r="C643" s="274"/>
      <c r="D643" s="143">
        <v>21</v>
      </c>
      <c r="E643" s="160">
        <v>1</v>
      </c>
      <c r="F643" s="255">
        <v>64</v>
      </c>
      <c r="G643" s="301" t="s">
        <v>1529</v>
      </c>
      <c r="H643" s="493"/>
      <c r="I643" s="480" t="s">
        <v>87</v>
      </c>
    </row>
    <row r="644" spans="1:9" s="84" customFormat="1">
      <c r="A644" s="424"/>
      <c r="B644" s="159" t="str">
        <f t="shared" si="10"/>
        <v>212</v>
      </c>
      <c r="C644" s="274"/>
      <c r="D644" s="143">
        <v>21</v>
      </c>
      <c r="E644" s="160">
        <v>2</v>
      </c>
      <c r="F644" s="255">
        <v>65</v>
      </c>
      <c r="G644" s="301" t="s">
        <v>1577</v>
      </c>
      <c r="H644" s="493"/>
      <c r="I644" s="481"/>
    </row>
    <row r="645" spans="1:9" s="84" customFormat="1">
      <c r="A645" s="425"/>
      <c r="B645" s="159" t="str">
        <f t="shared" ref="B645:B684" si="11">D645&amp;C645&amp;E645</f>
        <v>213</v>
      </c>
      <c r="C645" s="274"/>
      <c r="D645" s="143">
        <v>21</v>
      </c>
      <c r="E645" s="160">
        <v>3</v>
      </c>
      <c r="F645" s="255">
        <v>66</v>
      </c>
      <c r="G645" s="301" t="s">
        <v>1530</v>
      </c>
      <c r="H645" s="493"/>
      <c r="I645" s="482"/>
    </row>
    <row r="646" spans="1:9" s="84" customFormat="1">
      <c r="A646" s="423">
        <v>23</v>
      </c>
      <c r="B646" s="159" t="str">
        <f t="shared" si="11"/>
        <v>231</v>
      </c>
      <c r="C646" s="274"/>
      <c r="D646" s="143">
        <v>23</v>
      </c>
      <c r="E646" s="160">
        <v>1</v>
      </c>
      <c r="F646" s="255">
        <v>67</v>
      </c>
      <c r="G646" s="301" t="s">
        <v>1531</v>
      </c>
      <c r="H646" s="493"/>
      <c r="I646" s="480" t="s">
        <v>87</v>
      </c>
    </row>
    <row r="647" spans="1:9" s="84" customFormat="1">
      <c r="A647" s="424"/>
      <c r="B647" s="159" t="str">
        <f t="shared" si="11"/>
        <v>232</v>
      </c>
      <c r="C647" s="274"/>
      <c r="D647" s="143">
        <v>23</v>
      </c>
      <c r="E647" s="160">
        <v>2</v>
      </c>
      <c r="F647" s="255">
        <v>68</v>
      </c>
      <c r="G647" s="301" t="s">
        <v>1577</v>
      </c>
      <c r="H647" s="493"/>
      <c r="I647" s="481"/>
    </row>
    <row r="648" spans="1:9" s="84" customFormat="1">
      <c r="A648" s="425"/>
      <c r="B648" s="159" t="str">
        <f t="shared" si="11"/>
        <v>233</v>
      </c>
      <c r="C648" s="274"/>
      <c r="D648" s="143">
        <v>23</v>
      </c>
      <c r="E648" s="160">
        <v>3</v>
      </c>
      <c r="F648" s="255">
        <v>69</v>
      </c>
      <c r="G648" s="301" t="s">
        <v>1532</v>
      </c>
      <c r="H648" s="494"/>
      <c r="I648" s="482"/>
    </row>
    <row r="649" spans="1:9" s="84" customFormat="1">
      <c r="A649" s="423">
        <v>24</v>
      </c>
      <c r="B649" s="159" t="str">
        <f t="shared" si="11"/>
        <v>241</v>
      </c>
      <c r="C649" s="274"/>
      <c r="D649" s="143">
        <v>24</v>
      </c>
      <c r="E649" s="160">
        <v>1</v>
      </c>
      <c r="F649" s="255">
        <v>70</v>
      </c>
      <c r="G649" s="301" t="s">
        <v>1533</v>
      </c>
      <c r="H649" s="492" t="s">
        <v>1562</v>
      </c>
      <c r="I649" s="480" t="s">
        <v>87</v>
      </c>
    </row>
    <row r="650" spans="1:9" s="84" customFormat="1">
      <c r="A650" s="424"/>
      <c r="B650" s="159" t="str">
        <f t="shared" si="11"/>
        <v>242</v>
      </c>
      <c r="C650" s="274"/>
      <c r="D650" s="143">
        <v>24</v>
      </c>
      <c r="E650" s="160">
        <v>2</v>
      </c>
      <c r="F650" s="255">
        <v>71</v>
      </c>
      <c r="G650" s="301" t="s">
        <v>1578</v>
      </c>
      <c r="H650" s="493"/>
      <c r="I650" s="481"/>
    </row>
    <row r="651" spans="1:9" s="84" customFormat="1">
      <c r="A651" s="425"/>
      <c r="B651" s="159" t="str">
        <f t="shared" si="11"/>
        <v>243</v>
      </c>
      <c r="C651" s="274"/>
      <c r="D651" s="143">
        <v>24</v>
      </c>
      <c r="E651" s="160">
        <v>3</v>
      </c>
      <c r="F651" s="255">
        <v>72</v>
      </c>
      <c r="G651" s="301" t="s">
        <v>1534</v>
      </c>
      <c r="H651" s="493"/>
      <c r="I651" s="482"/>
    </row>
    <row r="652" spans="1:9" s="84" customFormat="1">
      <c r="A652" s="423">
        <v>25</v>
      </c>
      <c r="B652" s="159" t="str">
        <f t="shared" si="11"/>
        <v>251</v>
      </c>
      <c r="C652" s="274"/>
      <c r="D652" s="143">
        <v>25</v>
      </c>
      <c r="E652" s="160">
        <v>1</v>
      </c>
      <c r="F652" s="255">
        <v>73</v>
      </c>
      <c r="G652" s="301" t="s">
        <v>1535</v>
      </c>
      <c r="H652" s="493"/>
      <c r="I652" s="480" t="s">
        <v>87</v>
      </c>
    </row>
    <row r="653" spans="1:9" s="84" customFormat="1">
      <c r="A653" s="424"/>
      <c r="B653" s="159" t="str">
        <f t="shared" si="11"/>
        <v>252</v>
      </c>
      <c r="C653" s="274"/>
      <c r="D653" s="143">
        <v>25</v>
      </c>
      <c r="E653" s="160">
        <v>2</v>
      </c>
      <c r="F653" s="255">
        <v>74</v>
      </c>
      <c r="G653" s="301" t="s">
        <v>1578</v>
      </c>
      <c r="H653" s="493"/>
      <c r="I653" s="481"/>
    </row>
    <row r="654" spans="1:9" s="84" customFormat="1">
      <c r="A654" s="425"/>
      <c r="B654" s="159" t="str">
        <f t="shared" si="11"/>
        <v>253</v>
      </c>
      <c r="C654" s="274"/>
      <c r="D654" s="143">
        <v>25</v>
      </c>
      <c r="E654" s="160">
        <v>3</v>
      </c>
      <c r="F654" s="255">
        <v>75</v>
      </c>
      <c r="G654" s="301" t="s">
        <v>1536</v>
      </c>
      <c r="H654" s="493"/>
      <c r="I654" s="482"/>
    </row>
    <row r="655" spans="1:9" s="84" customFormat="1">
      <c r="A655" s="423">
        <v>26</v>
      </c>
      <c r="B655" s="159" t="str">
        <f t="shared" si="11"/>
        <v>261</v>
      </c>
      <c r="C655" s="274"/>
      <c r="D655" s="143">
        <v>26</v>
      </c>
      <c r="E655" s="160">
        <v>1</v>
      </c>
      <c r="F655" s="255">
        <v>76</v>
      </c>
      <c r="G655" s="301" t="s">
        <v>1537</v>
      </c>
      <c r="H655" s="493"/>
      <c r="I655" s="480" t="s">
        <v>87</v>
      </c>
    </row>
    <row r="656" spans="1:9" s="84" customFormat="1">
      <c r="A656" s="424"/>
      <c r="B656" s="159" t="str">
        <f t="shared" si="11"/>
        <v>262</v>
      </c>
      <c r="C656" s="274"/>
      <c r="D656" s="143">
        <v>26</v>
      </c>
      <c r="E656" s="160">
        <v>2</v>
      </c>
      <c r="F656" s="255">
        <v>77</v>
      </c>
      <c r="G656" s="301" t="s">
        <v>1578</v>
      </c>
      <c r="H656" s="493"/>
      <c r="I656" s="481"/>
    </row>
    <row r="657" spans="1:9" s="84" customFormat="1">
      <c r="A657" s="425"/>
      <c r="B657" s="159" t="str">
        <f t="shared" si="11"/>
        <v>263</v>
      </c>
      <c r="C657" s="274"/>
      <c r="D657" s="143">
        <v>26</v>
      </c>
      <c r="E657" s="160">
        <v>3</v>
      </c>
      <c r="F657" s="255">
        <v>78</v>
      </c>
      <c r="G657" s="301" t="s">
        <v>1538</v>
      </c>
      <c r="H657" s="493"/>
      <c r="I657" s="482"/>
    </row>
    <row r="658" spans="1:9" s="84" customFormat="1">
      <c r="A658" s="423">
        <v>27</v>
      </c>
      <c r="B658" s="159" t="str">
        <f t="shared" si="11"/>
        <v>271</v>
      </c>
      <c r="C658" s="274"/>
      <c r="D658" s="143">
        <v>27</v>
      </c>
      <c r="E658" s="160">
        <v>1</v>
      </c>
      <c r="F658" s="255">
        <v>79</v>
      </c>
      <c r="G658" s="301" t="s">
        <v>1539</v>
      </c>
      <c r="H658" s="493"/>
      <c r="I658" s="480" t="s">
        <v>87</v>
      </c>
    </row>
    <row r="659" spans="1:9" s="84" customFormat="1">
      <c r="A659" s="424"/>
      <c r="B659" s="159" t="str">
        <f t="shared" si="11"/>
        <v>272</v>
      </c>
      <c r="C659" s="274"/>
      <c r="D659" s="143">
        <v>27</v>
      </c>
      <c r="E659" s="160">
        <v>2</v>
      </c>
      <c r="F659" s="255">
        <v>80</v>
      </c>
      <c r="G659" s="301" t="s">
        <v>1578</v>
      </c>
      <c r="H659" s="493"/>
      <c r="I659" s="481"/>
    </row>
    <row r="660" spans="1:9" s="84" customFormat="1">
      <c r="A660" s="425"/>
      <c r="B660" s="159" t="str">
        <f t="shared" si="11"/>
        <v>273</v>
      </c>
      <c r="C660" s="274"/>
      <c r="D660" s="143">
        <v>27</v>
      </c>
      <c r="E660" s="160">
        <v>3</v>
      </c>
      <c r="F660" s="255">
        <v>81</v>
      </c>
      <c r="G660" s="301" t="s">
        <v>1540</v>
      </c>
      <c r="H660" s="494"/>
      <c r="I660" s="482"/>
    </row>
    <row r="661" spans="1:9" s="84" customFormat="1" ht="18.75" customHeight="1">
      <c r="A661" s="423">
        <v>28</v>
      </c>
      <c r="B661" s="159" t="str">
        <f t="shared" si="11"/>
        <v>281</v>
      </c>
      <c r="C661" s="274"/>
      <c r="D661" s="143">
        <v>28</v>
      </c>
      <c r="E661" s="160">
        <v>1</v>
      </c>
      <c r="F661" s="255">
        <v>82</v>
      </c>
      <c r="G661" s="301" t="s">
        <v>1541</v>
      </c>
      <c r="H661" s="492" t="s">
        <v>1563</v>
      </c>
      <c r="I661" s="480" t="s">
        <v>87</v>
      </c>
    </row>
    <row r="662" spans="1:9" s="84" customFormat="1" ht="18.75" customHeight="1">
      <c r="A662" s="424"/>
      <c r="B662" s="159" t="str">
        <f t="shared" si="11"/>
        <v>282</v>
      </c>
      <c r="C662" s="274"/>
      <c r="D662" s="143">
        <v>28</v>
      </c>
      <c r="E662" s="160">
        <v>2</v>
      </c>
      <c r="F662" s="255">
        <v>83</v>
      </c>
      <c r="G662" s="301" t="s">
        <v>1579</v>
      </c>
      <c r="H662" s="493"/>
      <c r="I662" s="481"/>
    </row>
    <row r="663" spans="1:9" s="84" customFormat="1">
      <c r="A663" s="425"/>
      <c r="B663" s="159" t="str">
        <f t="shared" si="11"/>
        <v>283</v>
      </c>
      <c r="C663" s="274"/>
      <c r="D663" s="143">
        <v>28</v>
      </c>
      <c r="E663" s="160">
        <v>3</v>
      </c>
      <c r="F663" s="255">
        <v>84</v>
      </c>
      <c r="G663" s="301" t="s">
        <v>1542</v>
      </c>
      <c r="H663" s="493"/>
      <c r="I663" s="482"/>
    </row>
    <row r="664" spans="1:9" s="84" customFormat="1" ht="15" customHeight="1">
      <c r="A664" s="423">
        <v>29</v>
      </c>
      <c r="B664" s="159" t="str">
        <f t="shared" si="11"/>
        <v>291</v>
      </c>
      <c r="C664" s="274"/>
      <c r="D664" s="143">
        <v>29</v>
      </c>
      <c r="E664" s="160">
        <v>1</v>
      </c>
      <c r="F664" s="255">
        <v>85</v>
      </c>
      <c r="G664" s="301" t="s">
        <v>1543</v>
      </c>
      <c r="H664" s="493"/>
      <c r="I664" s="480" t="s">
        <v>87</v>
      </c>
    </row>
    <row r="665" spans="1:9" s="84" customFormat="1">
      <c r="A665" s="424"/>
      <c r="B665" s="159" t="str">
        <f t="shared" si="11"/>
        <v>292</v>
      </c>
      <c r="C665" s="274"/>
      <c r="D665" s="143">
        <v>29</v>
      </c>
      <c r="E665" s="160">
        <v>2</v>
      </c>
      <c r="F665" s="255">
        <v>86</v>
      </c>
      <c r="G665" s="301" t="s">
        <v>1579</v>
      </c>
      <c r="H665" s="493"/>
      <c r="I665" s="481"/>
    </row>
    <row r="666" spans="1:9" s="84" customFormat="1">
      <c r="A666" s="425"/>
      <c r="B666" s="159" t="str">
        <f t="shared" si="11"/>
        <v>293</v>
      </c>
      <c r="C666" s="274"/>
      <c r="D666" s="143">
        <v>29</v>
      </c>
      <c r="E666" s="160">
        <v>3</v>
      </c>
      <c r="F666" s="255">
        <v>87</v>
      </c>
      <c r="G666" s="301" t="s">
        <v>1544</v>
      </c>
      <c r="H666" s="493"/>
      <c r="I666" s="482"/>
    </row>
    <row r="667" spans="1:9" s="84" customFormat="1" ht="16.5" customHeight="1">
      <c r="A667" s="423">
        <v>30</v>
      </c>
      <c r="B667" s="159" t="str">
        <f t="shared" si="11"/>
        <v>301</v>
      </c>
      <c r="C667" s="274"/>
      <c r="D667" s="143">
        <v>30</v>
      </c>
      <c r="E667" s="160">
        <v>1</v>
      </c>
      <c r="F667" s="255">
        <v>88</v>
      </c>
      <c r="G667" s="301" t="s">
        <v>1545</v>
      </c>
      <c r="H667" s="493"/>
      <c r="I667" s="480" t="s">
        <v>87</v>
      </c>
    </row>
    <row r="668" spans="1:9" s="84" customFormat="1">
      <c r="A668" s="424"/>
      <c r="B668" s="159" t="str">
        <f t="shared" si="11"/>
        <v>302</v>
      </c>
      <c r="C668" s="274"/>
      <c r="D668" s="143">
        <v>30</v>
      </c>
      <c r="E668" s="160">
        <v>2</v>
      </c>
      <c r="F668" s="255">
        <v>89</v>
      </c>
      <c r="G668" s="301" t="s">
        <v>1580</v>
      </c>
      <c r="H668" s="493"/>
      <c r="I668" s="481"/>
    </row>
    <row r="669" spans="1:9" s="84" customFormat="1">
      <c r="A669" s="425"/>
      <c r="B669" s="159" t="str">
        <f t="shared" si="11"/>
        <v>303</v>
      </c>
      <c r="C669" s="274"/>
      <c r="D669" s="143">
        <v>30</v>
      </c>
      <c r="E669" s="160">
        <v>3</v>
      </c>
      <c r="F669" s="255">
        <v>90</v>
      </c>
      <c r="G669" s="301" t="s">
        <v>1546</v>
      </c>
      <c r="H669" s="493"/>
      <c r="I669" s="482"/>
    </row>
    <row r="670" spans="1:9" s="84" customFormat="1">
      <c r="A670" s="423">
        <v>31</v>
      </c>
      <c r="B670" s="159" t="str">
        <f t="shared" si="11"/>
        <v>311</v>
      </c>
      <c r="C670" s="274"/>
      <c r="D670" s="143">
        <v>31</v>
      </c>
      <c r="E670" s="160">
        <v>1</v>
      </c>
      <c r="F670" s="255">
        <v>91</v>
      </c>
      <c r="G670" s="301" t="s">
        <v>1547</v>
      </c>
      <c r="H670" s="493"/>
      <c r="I670" s="480" t="s">
        <v>87</v>
      </c>
    </row>
    <row r="671" spans="1:9" s="84" customFormat="1">
      <c r="A671" s="424"/>
      <c r="B671" s="159" t="str">
        <f t="shared" si="11"/>
        <v>312</v>
      </c>
      <c r="C671" s="274"/>
      <c r="D671" s="143">
        <v>31</v>
      </c>
      <c r="E671" s="160">
        <v>2</v>
      </c>
      <c r="F671" s="255">
        <v>92</v>
      </c>
      <c r="G671" s="301" t="s">
        <v>1580</v>
      </c>
      <c r="H671" s="493"/>
      <c r="I671" s="481"/>
    </row>
    <row r="672" spans="1:9" s="84" customFormat="1" ht="24.75" customHeight="1">
      <c r="A672" s="425"/>
      <c r="B672" s="159" t="str">
        <f t="shared" si="11"/>
        <v>313</v>
      </c>
      <c r="C672" s="274"/>
      <c r="D672" s="143">
        <v>31</v>
      </c>
      <c r="E672" s="160">
        <v>3</v>
      </c>
      <c r="F672" s="255">
        <v>93</v>
      </c>
      <c r="G672" s="301" t="s">
        <v>1582</v>
      </c>
      <c r="H672" s="494"/>
      <c r="I672" s="482"/>
    </row>
    <row r="673" spans="1:10" s="84" customFormat="1">
      <c r="A673" s="423">
        <v>32</v>
      </c>
      <c r="B673" s="159" t="str">
        <f t="shared" si="11"/>
        <v>321</v>
      </c>
      <c r="C673" s="274"/>
      <c r="D673" s="143">
        <v>32</v>
      </c>
      <c r="E673" s="160">
        <v>1</v>
      </c>
      <c r="F673" s="255">
        <v>94</v>
      </c>
      <c r="G673" s="301" t="s">
        <v>1548</v>
      </c>
      <c r="H673" s="492" t="s">
        <v>1564</v>
      </c>
      <c r="I673" s="480" t="s">
        <v>87</v>
      </c>
    </row>
    <row r="674" spans="1:10" s="84" customFormat="1">
      <c r="A674" s="424"/>
      <c r="B674" s="159" t="str">
        <f t="shared" si="11"/>
        <v>322</v>
      </c>
      <c r="C674" s="274"/>
      <c r="D674" s="143">
        <v>32</v>
      </c>
      <c r="E674" s="160">
        <v>2</v>
      </c>
      <c r="F674" s="255">
        <v>95</v>
      </c>
      <c r="G674" s="301" t="s">
        <v>1581</v>
      </c>
      <c r="H674" s="493"/>
      <c r="I674" s="481"/>
    </row>
    <row r="675" spans="1:10" s="84" customFormat="1">
      <c r="A675" s="425"/>
      <c r="B675" s="159" t="str">
        <f t="shared" si="11"/>
        <v>323</v>
      </c>
      <c r="C675" s="274"/>
      <c r="D675" s="143">
        <v>32</v>
      </c>
      <c r="E675" s="160">
        <v>3</v>
      </c>
      <c r="F675" s="255">
        <v>96</v>
      </c>
      <c r="G675" s="301" t="s">
        <v>1549</v>
      </c>
      <c r="H675" s="493"/>
      <c r="I675" s="482"/>
    </row>
    <row r="676" spans="1:10" s="84" customFormat="1">
      <c r="A676" s="423">
        <v>33</v>
      </c>
      <c r="B676" s="159" t="str">
        <f t="shared" si="11"/>
        <v>331</v>
      </c>
      <c r="C676" s="274"/>
      <c r="D676" s="143">
        <v>33</v>
      </c>
      <c r="E676" s="160">
        <v>1</v>
      </c>
      <c r="F676" s="255">
        <v>97</v>
      </c>
      <c r="G676" s="301" t="s">
        <v>1550</v>
      </c>
      <c r="H676" s="493"/>
      <c r="I676" s="480" t="s">
        <v>87</v>
      </c>
    </row>
    <row r="677" spans="1:10" s="84" customFormat="1">
      <c r="A677" s="424"/>
      <c r="B677" s="159" t="str">
        <f t="shared" si="11"/>
        <v>332</v>
      </c>
      <c r="C677" s="274"/>
      <c r="D677" s="143">
        <v>33</v>
      </c>
      <c r="E677" s="160">
        <v>2</v>
      </c>
      <c r="F677" s="255">
        <v>98</v>
      </c>
      <c r="G677" s="301" t="s">
        <v>1487</v>
      </c>
      <c r="H677" s="493"/>
      <c r="I677" s="481"/>
    </row>
    <row r="678" spans="1:10" s="84" customFormat="1">
      <c r="A678" s="425"/>
      <c r="B678" s="159" t="str">
        <f t="shared" si="11"/>
        <v>333</v>
      </c>
      <c r="C678" s="274"/>
      <c r="D678" s="143">
        <v>33</v>
      </c>
      <c r="E678" s="160">
        <v>3</v>
      </c>
      <c r="F678" s="255">
        <v>99</v>
      </c>
      <c r="G678" s="301" t="s">
        <v>1551</v>
      </c>
      <c r="H678" s="493"/>
      <c r="I678" s="482"/>
    </row>
    <row r="679" spans="1:10" s="84" customFormat="1">
      <c r="A679" s="423">
        <v>34</v>
      </c>
      <c r="B679" s="159" t="str">
        <f t="shared" si="11"/>
        <v>341</v>
      </c>
      <c r="C679" s="274"/>
      <c r="D679" s="143">
        <v>34</v>
      </c>
      <c r="E679" s="160">
        <v>1</v>
      </c>
      <c r="F679" s="255">
        <v>100</v>
      </c>
      <c r="G679" s="301" t="s">
        <v>1552</v>
      </c>
      <c r="H679" s="493"/>
      <c r="I679" s="480" t="s">
        <v>87</v>
      </c>
    </row>
    <row r="680" spans="1:10" s="84" customFormat="1">
      <c r="A680" s="424"/>
      <c r="B680" s="159" t="str">
        <f t="shared" si="11"/>
        <v>342</v>
      </c>
      <c r="C680" s="274"/>
      <c r="D680" s="143">
        <v>34</v>
      </c>
      <c r="E680" s="160">
        <v>2</v>
      </c>
      <c r="F680" s="255">
        <v>101</v>
      </c>
      <c r="G680" s="301" t="s">
        <v>1581</v>
      </c>
      <c r="H680" s="493"/>
      <c r="I680" s="481"/>
    </row>
    <row r="681" spans="1:10" s="84" customFormat="1">
      <c r="A681" s="425"/>
      <c r="B681" s="159" t="str">
        <f t="shared" si="11"/>
        <v>343</v>
      </c>
      <c r="C681" s="274"/>
      <c r="D681" s="143">
        <v>34</v>
      </c>
      <c r="E681" s="160">
        <v>3</v>
      </c>
      <c r="F681" s="255">
        <v>102</v>
      </c>
      <c r="G681" s="301" t="s">
        <v>1553</v>
      </c>
      <c r="H681" s="494"/>
      <c r="I681" s="482"/>
    </row>
    <row r="682" spans="1:10" s="84" customFormat="1">
      <c r="A682" s="423">
        <v>35</v>
      </c>
      <c r="B682" s="159" t="str">
        <f t="shared" si="11"/>
        <v>351</v>
      </c>
      <c r="C682" s="274"/>
      <c r="D682" s="143">
        <v>35</v>
      </c>
      <c r="E682" s="160">
        <v>1</v>
      </c>
      <c r="F682" s="255">
        <v>103</v>
      </c>
      <c r="G682" s="302" t="s">
        <v>1554</v>
      </c>
      <c r="H682" s="495" t="s">
        <v>1565</v>
      </c>
      <c r="I682" s="480" t="s">
        <v>87</v>
      </c>
    </row>
    <row r="683" spans="1:10" s="84" customFormat="1">
      <c r="A683" s="424"/>
      <c r="B683" s="159" t="str">
        <f t="shared" si="11"/>
        <v>352</v>
      </c>
      <c r="C683" s="274"/>
      <c r="D683" s="143">
        <v>35</v>
      </c>
      <c r="E683" s="160">
        <v>2</v>
      </c>
      <c r="F683" s="255">
        <v>104</v>
      </c>
      <c r="G683" s="302" t="s">
        <v>1581</v>
      </c>
      <c r="H683" s="496"/>
      <c r="I683" s="481"/>
    </row>
    <row r="684" spans="1:10" s="84" customFormat="1">
      <c r="A684" s="425"/>
      <c r="B684" s="159" t="str">
        <f t="shared" si="11"/>
        <v>353</v>
      </c>
      <c r="C684" s="274"/>
      <c r="D684" s="143">
        <v>35</v>
      </c>
      <c r="E684" s="160">
        <v>3</v>
      </c>
      <c r="F684" s="255">
        <v>105</v>
      </c>
      <c r="G684" s="302" t="s">
        <v>1555</v>
      </c>
      <c r="H684" s="497"/>
      <c r="I684" s="482"/>
    </row>
    <row r="685" spans="1:10" s="86" customFormat="1">
      <c r="A685" s="107"/>
      <c r="B685" s="288"/>
      <c r="C685" s="288"/>
      <c r="D685" s="209"/>
      <c r="E685" s="108"/>
      <c r="F685" s="250"/>
      <c r="G685" s="85"/>
      <c r="H685" s="85"/>
      <c r="I685" s="107"/>
    </row>
    <row r="686" spans="1:10" s="86" customFormat="1" ht="18.75">
      <c r="A686" s="490" t="s">
        <v>1639</v>
      </c>
      <c r="B686" s="490"/>
      <c r="C686" s="490"/>
      <c r="D686" s="490"/>
      <c r="E686" s="490"/>
      <c r="F686" s="490"/>
      <c r="G686" s="490"/>
      <c r="I686" s="146"/>
    </row>
    <row r="687" spans="1:10" s="86" customFormat="1" ht="49.5">
      <c r="A687" s="92" t="s">
        <v>26</v>
      </c>
      <c r="B687" s="158" t="s">
        <v>28</v>
      </c>
      <c r="C687" s="82" t="s">
        <v>81</v>
      </c>
      <c r="D687" s="153" t="s">
        <v>26</v>
      </c>
      <c r="E687" s="160" t="s">
        <v>320</v>
      </c>
      <c r="F687" s="257" t="s">
        <v>68</v>
      </c>
      <c r="G687" s="82" t="s">
        <v>51</v>
      </c>
      <c r="H687" s="73" t="s">
        <v>304</v>
      </c>
      <c r="I687" s="143" t="s">
        <v>468</v>
      </c>
    </row>
    <row r="688" spans="1:10" s="86" customFormat="1">
      <c r="A688" s="90">
        <v>1</v>
      </c>
      <c r="B688" s="159" t="str">
        <f>D688&amp;C688&amp;E688</f>
        <v>1CÔNG NGHỆ1</v>
      </c>
      <c r="C688" s="274" t="s">
        <v>315</v>
      </c>
      <c r="D688" s="143">
        <v>1</v>
      </c>
      <c r="E688" s="165">
        <v>1</v>
      </c>
      <c r="F688" s="255">
        <v>1</v>
      </c>
      <c r="G688" s="223" t="s">
        <v>1032</v>
      </c>
      <c r="H688" s="461" t="s">
        <v>305</v>
      </c>
      <c r="I688" s="143" t="s">
        <v>89</v>
      </c>
      <c r="J688" s="86" t="s">
        <v>1065</v>
      </c>
    </row>
    <row r="689" spans="1:9" s="86" customFormat="1">
      <c r="A689" s="90">
        <v>2</v>
      </c>
      <c r="B689" s="159" t="str">
        <f t="shared" ref="B689:B722" si="12">D689&amp;C689&amp;E689</f>
        <v>2CÔNG NGHỆ1</v>
      </c>
      <c r="C689" s="274" t="s">
        <v>315</v>
      </c>
      <c r="D689" s="143">
        <v>2</v>
      </c>
      <c r="E689" s="165">
        <v>1</v>
      </c>
      <c r="F689" s="255">
        <v>2</v>
      </c>
      <c r="G689" s="223" t="s">
        <v>1033</v>
      </c>
      <c r="H689" s="461"/>
      <c r="I689" s="143" t="s">
        <v>89</v>
      </c>
    </row>
    <row r="690" spans="1:9" s="86" customFormat="1">
      <c r="A690" s="90">
        <v>3</v>
      </c>
      <c r="B690" s="159" t="str">
        <f t="shared" si="12"/>
        <v>3CÔNG NGHỆ1</v>
      </c>
      <c r="C690" s="274" t="s">
        <v>315</v>
      </c>
      <c r="D690" s="143">
        <v>3</v>
      </c>
      <c r="E690" s="165">
        <v>1</v>
      </c>
      <c r="F690" s="255">
        <v>3</v>
      </c>
      <c r="G690" s="223" t="s">
        <v>1034</v>
      </c>
      <c r="H690" s="461"/>
      <c r="I690" s="143" t="s">
        <v>89</v>
      </c>
    </row>
    <row r="691" spans="1:9" s="86" customFormat="1">
      <c r="A691" s="90">
        <v>4</v>
      </c>
      <c r="B691" s="159" t="str">
        <f t="shared" si="12"/>
        <v>4CÔNG NGHỆ1</v>
      </c>
      <c r="C691" s="274" t="s">
        <v>315</v>
      </c>
      <c r="D691" s="143">
        <v>4</v>
      </c>
      <c r="E691" s="165">
        <v>1</v>
      </c>
      <c r="F691" s="255">
        <v>4</v>
      </c>
      <c r="G691" s="223" t="s">
        <v>1035</v>
      </c>
      <c r="H691" s="461"/>
      <c r="I691" s="143" t="s">
        <v>89</v>
      </c>
    </row>
    <row r="692" spans="1:9" s="86" customFormat="1">
      <c r="A692" s="90">
        <v>5</v>
      </c>
      <c r="B692" s="159" t="str">
        <f t="shared" si="12"/>
        <v>5CÔNG NGHỆ1</v>
      </c>
      <c r="C692" s="274" t="s">
        <v>315</v>
      </c>
      <c r="D692" s="143">
        <v>5</v>
      </c>
      <c r="E692" s="165">
        <v>1</v>
      </c>
      <c r="F692" s="255">
        <v>5</v>
      </c>
      <c r="G692" s="223" t="s">
        <v>1036</v>
      </c>
      <c r="H692" s="461"/>
      <c r="I692" s="143" t="s">
        <v>89</v>
      </c>
    </row>
    <row r="693" spans="1:9" s="86" customFormat="1">
      <c r="A693" s="90">
        <v>6</v>
      </c>
      <c r="B693" s="159" t="str">
        <f t="shared" si="12"/>
        <v>6CÔNG NGHỆ1</v>
      </c>
      <c r="C693" s="274" t="s">
        <v>315</v>
      </c>
      <c r="D693" s="143">
        <v>6</v>
      </c>
      <c r="E693" s="165">
        <v>1</v>
      </c>
      <c r="F693" s="255">
        <v>6</v>
      </c>
      <c r="G693" s="223" t="s">
        <v>1037</v>
      </c>
      <c r="H693" s="461"/>
      <c r="I693" s="143" t="s">
        <v>89</v>
      </c>
    </row>
    <row r="694" spans="1:9" s="86" customFormat="1">
      <c r="A694" s="90">
        <v>7</v>
      </c>
      <c r="B694" s="159" t="str">
        <f t="shared" si="12"/>
        <v>7CÔNG NGHỆ1</v>
      </c>
      <c r="C694" s="274" t="s">
        <v>315</v>
      </c>
      <c r="D694" s="143">
        <v>7</v>
      </c>
      <c r="E694" s="165">
        <v>1</v>
      </c>
      <c r="F694" s="255">
        <v>7</v>
      </c>
      <c r="G694" s="223" t="s">
        <v>1038</v>
      </c>
      <c r="H694" s="461"/>
      <c r="I694" s="143" t="s">
        <v>89</v>
      </c>
    </row>
    <row r="695" spans="1:9" s="86" customFormat="1">
      <c r="A695" s="90">
        <v>8</v>
      </c>
      <c r="B695" s="159" t="str">
        <f t="shared" si="12"/>
        <v>8CÔNG NGHỆ1</v>
      </c>
      <c r="C695" s="274" t="s">
        <v>315</v>
      </c>
      <c r="D695" s="143">
        <v>8</v>
      </c>
      <c r="E695" s="165">
        <v>1</v>
      </c>
      <c r="F695" s="255">
        <v>8</v>
      </c>
      <c r="G695" s="223" t="s">
        <v>1039</v>
      </c>
      <c r="H695" s="461"/>
      <c r="I695" s="143" t="s">
        <v>89</v>
      </c>
    </row>
    <row r="696" spans="1:9" s="86" customFormat="1">
      <c r="A696" s="90">
        <v>9</v>
      </c>
      <c r="B696" s="159" t="str">
        <f t="shared" si="12"/>
        <v>9CÔNG NGHỆ1</v>
      </c>
      <c r="C696" s="274" t="s">
        <v>315</v>
      </c>
      <c r="D696" s="143">
        <v>9</v>
      </c>
      <c r="E696" s="165">
        <v>1</v>
      </c>
      <c r="F696" s="255">
        <v>9</v>
      </c>
      <c r="G696" s="223" t="s">
        <v>1040</v>
      </c>
      <c r="H696" s="461"/>
      <c r="I696" s="143" t="s">
        <v>89</v>
      </c>
    </row>
    <row r="697" spans="1:9" s="86" customFormat="1">
      <c r="A697" s="90">
        <v>10</v>
      </c>
      <c r="B697" s="159" t="str">
        <f t="shared" si="12"/>
        <v>10CÔNG NGHỆ1</v>
      </c>
      <c r="C697" s="274" t="s">
        <v>315</v>
      </c>
      <c r="D697" s="143">
        <v>10</v>
      </c>
      <c r="E697" s="165">
        <v>1</v>
      </c>
      <c r="F697" s="255">
        <v>10</v>
      </c>
      <c r="G697" s="223" t="s">
        <v>1041</v>
      </c>
      <c r="H697" s="461"/>
      <c r="I697" s="143" t="s">
        <v>89</v>
      </c>
    </row>
    <row r="698" spans="1:9" s="86" customFormat="1">
      <c r="A698" s="90">
        <v>11</v>
      </c>
      <c r="B698" s="159" t="str">
        <f t="shared" si="12"/>
        <v>11CÔNG NGHỆ1</v>
      </c>
      <c r="C698" s="274" t="s">
        <v>315</v>
      </c>
      <c r="D698" s="143">
        <v>11</v>
      </c>
      <c r="E698" s="165">
        <v>1</v>
      </c>
      <c r="F698" s="255">
        <v>11</v>
      </c>
      <c r="G698" s="223" t="s">
        <v>1042</v>
      </c>
      <c r="H698" s="461"/>
      <c r="I698" s="143" t="s">
        <v>89</v>
      </c>
    </row>
    <row r="699" spans="1:9" s="86" customFormat="1">
      <c r="A699" s="90">
        <v>12</v>
      </c>
      <c r="B699" s="159" t="str">
        <f t="shared" si="12"/>
        <v>12CÔNG NGHỆ1</v>
      </c>
      <c r="C699" s="274" t="s">
        <v>315</v>
      </c>
      <c r="D699" s="143">
        <v>12</v>
      </c>
      <c r="E699" s="165">
        <v>1</v>
      </c>
      <c r="F699" s="255">
        <v>12</v>
      </c>
      <c r="G699" s="223" t="s">
        <v>1043</v>
      </c>
      <c r="H699" s="461"/>
      <c r="I699" s="143" t="s">
        <v>89</v>
      </c>
    </row>
    <row r="700" spans="1:9" s="86" customFormat="1">
      <c r="A700" s="90">
        <v>13</v>
      </c>
      <c r="B700" s="159" t="str">
        <f t="shared" si="12"/>
        <v>13CÔNG NGHỆ1</v>
      </c>
      <c r="C700" s="274" t="s">
        <v>315</v>
      </c>
      <c r="D700" s="143">
        <v>13</v>
      </c>
      <c r="E700" s="165">
        <v>1</v>
      </c>
      <c r="F700" s="255">
        <v>13</v>
      </c>
      <c r="G700" s="223" t="s">
        <v>1044</v>
      </c>
      <c r="H700" s="461"/>
      <c r="I700" s="143" t="s">
        <v>89</v>
      </c>
    </row>
    <row r="701" spans="1:9" s="86" customFormat="1">
      <c r="A701" s="90">
        <v>14</v>
      </c>
      <c r="B701" s="159" t="str">
        <f t="shared" si="12"/>
        <v>14CÔNG NGHỆ1</v>
      </c>
      <c r="C701" s="274" t="s">
        <v>315</v>
      </c>
      <c r="D701" s="143">
        <v>14</v>
      </c>
      <c r="E701" s="165">
        <v>1</v>
      </c>
      <c r="F701" s="255">
        <v>14</v>
      </c>
      <c r="G701" s="223" t="s">
        <v>1045</v>
      </c>
      <c r="H701" s="461"/>
      <c r="I701" s="143" t="s">
        <v>89</v>
      </c>
    </row>
    <row r="702" spans="1:9" s="86" customFormat="1">
      <c r="A702" s="90">
        <v>15</v>
      </c>
      <c r="B702" s="159" t="str">
        <f t="shared" si="12"/>
        <v>15CÔNG NGHỆ1</v>
      </c>
      <c r="C702" s="274" t="s">
        <v>315</v>
      </c>
      <c r="D702" s="143">
        <v>15</v>
      </c>
      <c r="E702" s="165">
        <v>1</v>
      </c>
      <c r="F702" s="255">
        <v>15</v>
      </c>
      <c r="G702" s="223" t="s">
        <v>1046</v>
      </c>
      <c r="H702" s="461"/>
      <c r="I702" s="143" t="s">
        <v>89</v>
      </c>
    </row>
    <row r="703" spans="1:9" s="86" customFormat="1">
      <c r="A703" s="90">
        <v>16</v>
      </c>
      <c r="B703" s="159" t="str">
        <f t="shared" si="12"/>
        <v>16CÔNG NGHỆ1</v>
      </c>
      <c r="C703" s="274" t="s">
        <v>315</v>
      </c>
      <c r="D703" s="143">
        <v>16</v>
      </c>
      <c r="E703" s="165">
        <v>1</v>
      </c>
      <c r="F703" s="255">
        <v>16</v>
      </c>
      <c r="G703" s="223" t="s">
        <v>1047</v>
      </c>
      <c r="H703" s="461"/>
      <c r="I703" s="143" t="s">
        <v>89</v>
      </c>
    </row>
    <row r="704" spans="1:9" s="86" customFormat="1">
      <c r="A704" s="90">
        <v>17</v>
      </c>
      <c r="B704" s="159" t="str">
        <f t="shared" si="12"/>
        <v>17CÔNG NGHỆ1</v>
      </c>
      <c r="C704" s="274" t="s">
        <v>315</v>
      </c>
      <c r="D704" s="143">
        <v>17</v>
      </c>
      <c r="E704" s="165">
        <v>1</v>
      </c>
      <c r="F704" s="255">
        <v>17</v>
      </c>
      <c r="G704" s="223" t="s">
        <v>1048</v>
      </c>
      <c r="H704" s="461"/>
      <c r="I704" s="143" t="s">
        <v>89</v>
      </c>
    </row>
    <row r="705" spans="1:10" s="86" customFormat="1">
      <c r="A705" s="90">
        <v>18</v>
      </c>
      <c r="B705" s="159" t="str">
        <f t="shared" si="12"/>
        <v>18CÔNG NGHỆ1</v>
      </c>
      <c r="C705" s="274" t="s">
        <v>315</v>
      </c>
      <c r="D705" s="143">
        <v>18</v>
      </c>
      <c r="E705" s="165">
        <v>1</v>
      </c>
      <c r="F705" s="255">
        <v>18</v>
      </c>
      <c r="G705" s="223" t="s">
        <v>1049</v>
      </c>
      <c r="H705" s="461"/>
      <c r="I705" s="143" t="s">
        <v>89</v>
      </c>
    </row>
    <row r="706" spans="1:10" s="86" customFormat="1">
      <c r="A706" s="90">
        <v>19</v>
      </c>
      <c r="B706" s="159" t="str">
        <f t="shared" si="12"/>
        <v>19CÔNG NGHỆ1</v>
      </c>
      <c r="C706" s="274" t="s">
        <v>315</v>
      </c>
      <c r="D706" s="143">
        <v>19</v>
      </c>
      <c r="E706" s="165">
        <v>1</v>
      </c>
      <c r="F706" s="255">
        <v>19</v>
      </c>
      <c r="G706" s="224" t="s">
        <v>1050</v>
      </c>
      <c r="H706" s="461"/>
      <c r="I706" s="143" t="s">
        <v>89</v>
      </c>
    </row>
    <row r="707" spans="1:10" s="86" customFormat="1">
      <c r="A707" s="90">
        <v>20</v>
      </c>
      <c r="B707" s="159" t="str">
        <f t="shared" si="12"/>
        <v>20CÔNG NGHỆ1</v>
      </c>
      <c r="C707" s="274" t="s">
        <v>315</v>
      </c>
      <c r="D707" s="143">
        <v>20</v>
      </c>
      <c r="E707" s="165">
        <v>1</v>
      </c>
      <c r="F707" s="255">
        <v>20</v>
      </c>
      <c r="G707" s="224" t="s">
        <v>25</v>
      </c>
      <c r="H707" s="461"/>
      <c r="I707" s="143" t="s">
        <v>89</v>
      </c>
    </row>
    <row r="708" spans="1:10" s="86" customFormat="1">
      <c r="A708" s="90">
        <v>21</v>
      </c>
      <c r="B708" s="159" t="str">
        <f t="shared" si="12"/>
        <v>21CÔNG NGHỆ1</v>
      </c>
      <c r="C708" s="274" t="s">
        <v>315</v>
      </c>
      <c r="D708" s="143">
        <v>21</v>
      </c>
      <c r="E708" s="165">
        <v>1</v>
      </c>
      <c r="F708" s="255">
        <v>21</v>
      </c>
      <c r="G708" s="223" t="s">
        <v>1051</v>
      </c>
      <c r="H708" s="461" t="s">
        <v>306</v>
      </c>
      <c r="I708" s="143" t="s">
        <v>89</v>
      </c>
      <c r="J708" s="86" t="s">
        <v>1066</v>
      </c>
    </row>
    <row r="709" spans="1:10" s="86" customFormat="1">
      <c r="A709" s="90">
        <v>22</v>
      </c>
      <c r="B709" s="159" t="str">
        <f t="shared" si="12"/>
        <v>22CÔNG NGHỆ1</v>
      </c>
      <c r="C709" s="274" t="s">
        <v>315</v>
      </c>
      <c r="D709" s="143">
        <v>22</v>
      </c>
      <c r="E709" s="165">
        <v>1</v>
      </c>
      <c r="F709" s="255">
        <v>22</v>
      </c>
      <c r="G709" s="223" t="s">
        <v>1052</v>
      </c>
      <c r="H709" s="461"/>
      <c r="I709" s="143" t="s">
        <v>89</v>
      </c>
    </row>
    <row r="710" spans="1:10" s="86" customFormat="1">
      <c r="A710" s="90">
        <v>23</v>
      </c>
      <c r="B710" s="159" t="str">
        <f t="shared" si="12"/>
        <v>23CÔNG NGHỆ1</v>
      </c>
      <c r="C710" s="274" t="s">
        <v>315</v>
      </c>
      <c r="D710" s="143">
        <v>23</v>
      </c>
      <c r="E710" s="165">
        <v>1</v>
      </c>
      <c r="F710" s="255">
        <v>23</v>
      </c>
      <c r="G710" s="223" t="s">
        <v>1053</v>
      </c>
      <c r="H710" s="461"/>
      <c r="I710" s="143" t="s">
        <v>89</v>
      </c>
    </row>
    <row r="711" spans="1:10" s="86" customFormat="1">
      <c r="A711" s="90">
        <v>24</v>
      </c>
      <c r="B711" s="159" t="str">
        <f t="shared" si="12"/>
        <v>24CÔNG NGHỆ1</v>
      </c>
      <c r="C711" s="274" t="s">
        <v>315</v>
      </c>
      <c r="D711" s="143">
        <v>24</v>
      </c>
      <c r="E711" s="165">
        <v>1</v>
      </c>
      <c r="F711" s="255">
        <v>24</v>
      </c>
      <c r="G711" s="223" t="s">
        <v>1054</v>
      </c>
      <c r="H711" s="461"/>
      <c r="I711" s="143" t="s">
        <v>89</v>
      </c>
    </row>
    <row r="712" spans="1:10" s="86" customFormat="1">
      <c r="A712" s="90">
        <v>25</v>
      </c>
      <c r="B712" s="159" t="str">
        <f t="shared" si="12"/>
        <v>25CÔNG NGHỆ1</v>
      </c>
      <c r="C712" s="274" t="s">
        <v>315</v>
      </c>
      <c r="D712" s="143">
        <v>25</v>
      </c>
      <c r="E712" s="165">
        <v>1</v>
      </c>
      <c r="F712" s="255">
        <v>25</v>
      </c>
      <c r="G712" s="223" t="s">
        <v>1055</v>
      </c>
      <c r="H712" s="461"/>
      <c r="I712" s="143" t="s">
        <v>89</v>
      </c>
    </row>
    <row r="713" spans="1:10" s="86" customFormat="1">
      <c r="A713" s="90">
        <v>26</v>
      </c>
      <c r="B713" s="159" t="str">
        <f t="shared" si="12"/>
        <v>26CÔNG NGHỆ1</v>
      </c>
      <c r="C713" s="274" t="s">
        <v>315</v>
      </c>
      <c r="D713" s="143">
        <v>26</v>
      </c>
      <c r="E713" s="165">
        <v>1</v>
      </c>
      <c r="F713" s="255">
        <v>26</v>
      </c>
      <c r="G713" s="223" t="s">
        <v>1056</v>
      </c>
      <c r="H713" s="461"/>
      <c r="I713" s="143" t="s">
        <v>89</v>
      </c>
    </row>
    <row r="714" spans="1:10" s="86" customFormat="1">
      <c r="A714" s="90">
        <v>27</v>
      </c>
      <c r="B714" s="159" t="str">
        <f t="shared" si="12"/>
        <v>27CÔNG NGHỆ1</v>
      </c>
      <c r="C714" s="274" t="s">
        <v>315</v>
      </c>
      <c r="D714" s="143">
        <v>27</v>
      </c>
      <c r="E714" s="165">
        <v>1</v>
      </c>
      <c r="F714" s="255">
        <v>27</v>
      </c>
      <c r="G714" s="223" t="s">
        <v>1057</v>
      </c>
      <c r="H714" s="461"/>
      <c r="I714" s="143" t="s">
        <v>89</v>
      </c>
    </row>
    <row r="715" spans="1:10" s="86" customFormat="1">
      <c r="A715" s="90">
        <v>28</v>
      </c>
      <c r="B715" s="159" t="str">
        <f t="shared" si="12"/>
        <v>28CÔNG NGHỆ1</v>
      </c>
      <c r="C715" s="274" t="s">
        <v>315</v>
      </c>
      <c r="D715" s="143">
        <v>28</v>
      </c>
      <c r="E715" s="165">
        <v>1</v>
      </c>
      <c r="F715" s="255">
        <v>28</v>
      </c>
      <c r="G715" s="223" t="s">
        <v>1058</v>
      </c>
      <c r="H715" s="461"/>
      <c r="I715" s="143" t="s">
        <v>89</v>
      </c>
    </row>
    <row r="716" spans="1:10" s="86" customFormat="1">
      <c r="A716" s="90">
        <v>29</v>
      </c>
      <c r="B716" s="159" t="str">
        <f t="shared" si="12"/>
        <v>29CÔNG NGHỆ1</v>
      </c>
      <c r="C716" s="274" t="s">
        <v>315</v>
      </c>
      <c r="D716" s="143">
        <v>29</v>
      </c>
      <c r="E716" s="165">
        <v>1</v>
      </c>
      <c r="F716" s="255">
        <v>29</v>
      </c>
      <c r="G716" s="223" t="s">
        <v>1059</v>
      </c>
      <c r="H716" s="461"/>
      <c r="I716" s="143" t="s">
        <v>89</v>
      </c>
    </row>
    <row r="717" spans="1:10" s="86" customFormat="1">
      <c r="A717" s="90">
        <v>30</v>
      </c>
      <c r="B717" s="159" t="str">
        <f t="shared" si="12"/>
        <v>30CÔNG NGHỆ1</v>
      </c>
      <c r="C717" s="274" t="s">
        <v>315</v>
      </c>
      <c r="D717" s="143">
        <v>30</v>
      </c>
      <c r="E717" s="165">
        <v>1</v>
      </c>
      <c r="F717" s="255">
        <v>30</v>
      </c>
      <c r="G717" s="223" t="s">
        <v>1060</v>
      </c>
      <c r="H717" s="461"/>
      <c r="I717" s="143" t="s">
        <v>89</v>
      </c>
    </row>
    <row r="718" spans="1:10" s="86" customFormat="1">
      <c r="A718" s="90">
        <v>31</v>
      </c>
      <c r="B718" s="159" t="str">
        <f t="shared" si="12"/>
        <v>31CÔNG NGHỆ1</v>
      </c>
      <c r="C718" s="274" t="s">
        <v>315</v>
      </c>
      <c r="D718" s="143">
        <v>31</v>
      </c>
      <c r="E718" s="165">
        <v>1</v>
      </c>
      <c r="F718" s="255">
        <v>31</v>
      </c>
      <c r="G718" s="223" t="s">
        <v>1061</v>
      </c>
      <c r="H718" s="461"/>
      <c r="I718" s="143" t="s">
        <v>89</v>
      </c>
    </row>
    <row r="719" spans="1:10" s="86" customFormat="1">
      <c r="A719" s="90">
        <v>32</v>
      </c>
      <c r="B719" s="159" t="str">
        <f t="shared" si="12"/>
        <v>32CÔNG NGHỆ1</v>
      </c>
      <c r="C719" s="274" t="s">
        <v>315</v>
      </c>
      <c r="D719" s="143">
        <v>32</v>
      </c>
      <c r="E719" s="165">
        <v>1</v>
      </c>
      <c r="F719" s="255">
        <v>32</v>
      </c>
      <c r="G719" s="223" t="s">
        <v>1062</v>
      </c>
      <c r="H719" s="461"/>
      <c r="I719" s="143" t="s">
        <v>89</v>
      </c>
    </row>
    <row r="720" spans="1:10" s="86" customFormat="1">
      <c r="A720" s="90">
        <v>33</v>
      </c>
      <c r="B720" s="159" t="str">
        <f t="shared" si="12"/>
        <v>33CÔNG NGHỆ1</v>
      </c>
      <c r="C720" s="274" t="s">
        <v>315</v>
      </c>
      <c r="D720" s="143">
        <v>33</v>
      </c>
      <c r="E720" s="165">
        <v>1</v>
      </c>
      <c r="F720" s="255">
        <v>33</v>
      </c>
      <c r="G720" s="223" t="s">
        <v>1063</v>
      </c>
      <c r="H720" s="461"/>
      <c r="I720" s="143" t="s">
        <v>89</v>
      </c>
    </row>
    <row r="721" spans="1:9" s="86" customFormat="1">
      <c r="A721" s="90">
        <v>34</v>
      </c>
      <c r="B721" s="159" t="str">
        <f t="shared" si="12"/>
        <v>34CÔNG NGHỆ1</v>
      </c>
      <c r="C721" s="274" t="s">
        <v>315</v>
      </c>
      <c r="D721" s="143">
        <v>34</v>
      </c>
      <c r="E721" s="165">
        <v>1</v>
      </c>
      <c r="F721" s="255">
        <v>34</v>
      </c>
      <c r="G721" s="224" t="s">
        <v>1064</v>
      </c>
      <c r="H721" s="461"/>
      <c r="I721" s="143" t="s">
        <v>89</v>
      </c>
    </row>
    <row r="722" spans="1:9" s="86" customFormat="1">
      <c r="A722" s="90">
        <v>35</v>
      </c>
      <c r="B722" s="159" t="str">
        <f t="shared" si="12"/>
        <v>35CÔNG NGHỆ1</v>
      </c>
      <c r="C722" s="274" t="s">
        <v>315</v>
      </c>
      <c r="D722" s="143">
        <v>35</v>
      </c>
      <c r="E722" s="165">
        <v>1</v>
      </c>
      <c r="F722" s="255">
        <v>35</v>
      </c>
      <c r="G722" s="224" t="s">
        <v>25</v>
      </c>
      <c r="H722" s="461"/>
      <c r="I722" s="143" t="s">
        <v>89</v>
      </c>
    </row>
    <row r="723" spans="1:9" s="95" customFormat="1" ht="15.75" customHeight="1">
      <c r="A723" s="109"/>
      <c r="B723" s="289"/>
      <c r="C723" s="289"/>
      <c r="D723" s="210"/>
      <c r="E723" s="110"/>
      <c r="F723" s="252"/>
      <c r="G723" s="87"/>
      <c r="I723" s="147"/>
    </row>
    <row r="724" spans="1:9" s="230" customFormat="1" ht="18.75" customHeight="1">
      <c r="A724" s="491" t="s">
        <v>1480</v>
      </c>
      <c r="B724" s="491"/>
      <c r="C724" s="491"/>
      <c r="D724" s="491"/>
      <c r="E724" s="491"/>
      <c r="F724" s="491"/>
      <c r="G724" s="491"/>
      <c r="I724" s="231"/>
    </row>
    <row r="725" spans="1:9" s="95" customFormat="1" ht="49.5">
      <c r="A725" s="92" t="s">
        <v>307</v>
      </c>
      <c r="B725" s="158" t="s">
        <v>28</v>
      </c>
      <c r="C725" s="82" t="s">
        <v>81</v>
      </c>
      <c r="D725" s="153" t="s">
        <v>26</v>
      </c>
      <c r="E725" s="160" t="s">
        <v>320</v>
      </c>
      <c r="F725" s="257" t="s">
        <v>68</v>
      </c>
      <c r="G725" s="82" t="s">
        <v>51</v>
      </c>
      <c r="H725" s="248" t="s">
        <v>1430</v>
      </c>
      <c r="I725" s="247" t="s">
        <v>1340</v>
      </c>
    </row>
    <row r="726" spans="1:9" s="95" customFormat="1" ht="15" customHeight="1">
      <c r="A726" s="111">
        <v>1</v>
      </c>
      <c r="B726" s="159" t="str">
        <f>D726&amp;C726&amp;E726</f>
        <v>1KHOA HỌC1</v>
      </c>
      <c r="C726" s="112" t="s">
        <v>314</v>
      </c>
      <c r="D726" s="315">
        <v>1</v>
      </c>
      <c r="E726" s="166">
        <v>1</v>
      </c>
      <c r="F726" s="253">
        <v>1</v>
      </c>
      <c r="G726" s="227" t="s">
        <v>1067</v>
      </c>
      <c r="H726" s="460" t="s">
        <v>1420</v>
      </c>
      <c r="I726" s="436" t="s">
        <v>88</v>
      </c>
    </row>
    <row r="727" spans="1:9" s="95" customFormat="1" ht="15" customHeight="1">
      <c r="A727" s="113">
        <v>1</v>
      </c>
      <c r="B727" s="159" t="str">
        <f t="shared" ref="B727:B790" si="13">D727&amp;C727&amp;E727</f>
        <v>1KHOA HỌC2</v>
      </c>
      <c r="C727" s="112" t="s">
        <v>314</v>
      </c>
      <c r="D727" s="315">
        <v>1</v>
      </c>
      <c r="E727" s="164">
        <v>2</v>
      </c>
      <c r="F727" s="254">
        <v>2</v>
      </c>
      <c r="G727" s="227" t="s">
        <v>1068</v>
      </c>
      <c r="H727" s="460"/>
      <c r="I727" s="438"/>
    </row>
    <row r="728" spans="1:9" s="95" customFormat="1" ht="15" customHeight="1">
      <c r="A728" s="113">
        <v>2</v>
      </c>
      <c r="B728" s="159" t="str">
        <f t="shared" si="13"/>
        <v>2KHOA HỌC1</v>
      </c>
      <c r="C728" s="112" t="s">
        <v>314</v>
      </c>
      <c r="D728" s="315">
        <v>2</v>
      </c>
      <c r="E728" s="166">
        <v>1</v>
      </c>
      <c r="F728" s="253">
        <v>3</v>
      </c>
      <c r="G728" s="227" t="s">
        <v>1069</v>
      </c>
      <c r="H728" s="460"/>
      <c r="I728" s="439" t="s">
        <v>87</v>
      </c>
    </row>
    <row r="729" spans="1:9" s="95" customFormat="1" ht="15" customHeight="1">
      <c r="A729" s="113">
        <v>2</v>
      </c>
      <c r="B729" s="159" t="str">
        <f t="shared" si="13"/>
        <v>2KHOA HỌC2</v>
      </c>
      <c r="C729" s="112" t="s">
        <v>314</v>
      </c>
      <c r="D729" s="315">
        <v>2</v>
      </c>
      <c r="E729" s="164">
        <v>2</v>
      </c>
      <c r="F729" s="254">
        <v>4</v>
      </c>
      <c r="G729" s="227" t="s">
        <v>1070</v>
      </c>
      <c r="H729" s="460"/>
      <c r="I729" s="439"/>
    </row>
    <row r="730" spans="1:9" s="95" customFormat="1" ht="15" customHeight="1">
      <c r="A730" s="113">
        <v>3</v>
      </c>
      <c r="B730" s="159" t="str">
        <f t="shared" si="13"/>
        <v>3KHOA HỌC1</v>
      </c>
      <c r="C730" s="112" t="s">
        <v>314</v>
      </c>
      <c r="D730" s="156">
        <v>3</v>
      </c>
      <c r="E730" s="166">
        <v>1</v>
      </c>
      <c r="F730" s="253">
        <v>5</v>
      </c>
      <c r="G730" s="227" t="s">
        <v>1071</v>
      </c>
      <c r="H730" s="460"/>
      <c r="I730" s="439"/>
    </row>
    <row r="731" spans="1:9" s="95" customFormat="1" ht="15" customHeight="1">
      <c r="A731" s="113">
        <v>3</v>
      </c>
      <c r="B731" s="159" t="str">
        <f t="shared" si="13"/>
        <v>3KHOA HỌC2</v>
      </c>
      <c r="C731" s="112" t="s">
        <v>314</v>
      </c>
      <c r="D731" s="156">
        <v>3</v>
      </c>
      <c r="E731" s="164">
        <v>2</v>
      </c>
      <c r="F731" s="254">
        <v>6</v>
      </c>
      <c r="G731" s="227" t="s">
        <v>1072</v>
      </c>
      <c r="H731" s="460"/>
      <c r="I731" s="439" t="s">
        <v>87</v>
      </c>
    </row>
    <row r="732" spans="1:9" s="95" customFormat="1" ht="15" customHeight="1">
      <c r="A732" s="113">
        <v>4</v>
      </c>
      <c r="B732" s="159" t="str">
        <f t="shared" si="13"/>
        <v>4KHOA HỌC1</v>
      </c>
      <c r="C732" s="112" t="s">
        <v>314</v>
      </c>
      <c r="D732" s="156">
        <v>4</v>
      </c>
      <c r="E732" s="166">
        <v>1</v>
      </c>
      <c r="F732" s="253">
        <v>7</v>
      </c>
      <c r="G732" s="227" t="s">
        <v>1073</v>
      </c>
      <c r="H732" s="460"/>
      <c r="I732" s="439"/>
    </row>
    <row r="733" spans="1:9" s="95" customFormat="1" ht="15" customHeight="1">
      <c r="A733" s="113">
        <v>4</v>
      </c>
      <c r="B733" s="159" t="str">
        <f t="shared" si="13"/>
        <v>4KHOA HỌC2</v>
      </c>
      <c r="C733" s="112" t="s">
        <v>314</v>
      </c>
      <c r="D733" s="156">
        <v>4</v>
      </c>
      <c r="E733" s="164">
        <v>2</v>
      </c>
      <c r="F733" s="254">
        <v>8</v>
      </c>
      <c r="G733" s="227" t="s">
        <v>1074</v>
      </c>
      <c r="H733" s="460"/>
      <c r="I733" s="439"/>
    </row>
    <row r="734" spans="1:9" s="95" customFormat="1" ht="15" customHeight="1">
      <c r="A734" s="113">
        <v>5</v>
      </c>
      <c r="B734" s="159" t="str">
        <f t="shared" si="13"/>
        <v>5KHOA HỌC1</v>
      </c>
      <c r="C734" s="112" t="s">
        <v>314</v>
      </c>
      <c r="D734" s="156">
        <v>5</v>
      </c>
      <c r="E734" s="166">
        <v>1</v>
      </c>
      <c r="F734" s="253">
        <v>9</v>
      </c>
      <c r="G734" s="227" t="s">
        <v>1075</v>
      </c>
      <c r="H734" s="460"/>
      <c r="I734" s="439" t="s">
        <v>87</v>
      </c>
    </row>
    <row r="735" spans="1:9" s="95" customFormat="1" ht="15" customHeight="1">
      <c r="A735" s="113">
        <v>5</v>
      </c>
      <c r="B735" s="159" t="str">
        <f t="shared" si="13"/>
        <v>5KHOA HỌC2</v>
      </c>
      <c r="C735" s="112" t="s">
        <v>314</v>
      </c>
      <c r="D735" s="156">
        <v>5</v>
      </c>
      <c r="E735" s="164">
        <v>2</v>
      </c>
      <c r="F735" s="254">
        <v>10</v>
      </c>
      <c r="G735" s="227" t="s">
        <v>1076</v>
      </c>
      <c r="H735" s="460"/>
      <c r="I735" s="439"/>
    </row>
    <row r="736" spans="1:9" s="95" customFormat="1" ht="15" customHeight="1">
      <c r="A736" s="113">
        <v>6</v>
      </c>
      <c r="B736" s="159" t="str">
        <f t="shared" si="13"/>
        <v>6KHOA HỌC1</v>
      </c>
      <c r="C736" s="112" t="s">
        <v>314</v>
      </c>
      <c r="D736" s="156">
        <v>6</v>
      </c>
      <c r="E736" s="166">
        <v>1</v>
      </c>
      <c r="F736" s="253">
        <v>11</v>
      </c>
      <c r="G736" s="227" t="s">
        <v>1077</v>
      </c>
      <c r="H736" s="460"/>
      <c r="I736" s="439"/>
    </row>
    <row r="737" spans="1:9" s="95" customFormat="1" ht="15" customHeight="1">
      <c r="A737" s="113">
        <v>6</v>
      </c>
      <c r="B737" s="159" t="str">
        <f t="shared" si="13"/>
        <v>6KHOA HỌC2</v>
      </c>
      <c r="C737" s="112" t="s">
        <v>314</v>
      </c>
      <c r="D737" s="156">
        <v>6</v>
      </c>
      <c r="E737" s="164">
        <v>2</v>
      </c>
      <c r="F737" s="254">
        <v>12</v>
      </c>
      <c r="G737" s="227" t="s">
        <v>1078</v>
      </c>
      <c r="H737" s="460"/>
      <c r="I737" s="244" t="s">
        <v>89</v>
      </c>
    </row>
    <row r="738" spans="1:9" s="95" customFormat="1" ht="15" customHeight="1">
      <c r="A738" s="113">
        <v>7</v>
      </c>
      <c r="B738" s="159" t="str">
        <f t="shared" si="13"/>
        <v>7KHOA HỌC1</v>
      </c>
      <c r="C738" s="112" t="s">
        <v>314</v>
      </c>
      <c r="D738" s="156">
        <v>7</v>
      </c>
      <c r="E738" s="166">
        <v>1</v>
      </c>
      <c r="F738" s="253">
        <v>13</v>
      </c>
      <c r="G738" s="228" t="s">
        <v>1079</v>
      </c>
      <c r="H738" s="460"/>
      <c r="I738" s="244" t="s">
        <v>89</v>
      </c>
    </row>
    <row r="739" spans="1:9" s="95" customFormat="1" ht="15" customHeight="1">
      <c r="A739" s="113">
        <v>7</v>
      </c>
      <c r="B739" s="159" t="str">
        <f t="shared" si="13"/>
        <v>7KHOA HỌC2</v>
      </c>
      <c r="C739" s="112" t="s">
        <v>314</v>
      </c>
      <c r="D739" s="156">
        <v>7</v>
      </c>
      <c r="E739" s="164">
        <v>2</v>
      </c>
      <c r="F739" s="254">
        <v>14</v>
      </c>
      <c r="G739" s="227" t="s">
        <v>1080</v>
      </c>
      <c r="H739" s="461" t="s">
        <v>1421</v>
      </c>
      <c r="I739" s="244" t="s">
        <v>89</v>
      </c>
    </row>
    <row r="740" spans="1:9" s="95" customFormat="1" ht="15" customHeight="1">
      <c r="A740" s="113">
        <v>8</v>
      </c>
      <c r="B740" s="159" t="str">
        <f t="shared" si="13"/>
        <v>8KHOA HỌC1</v>
      </c>
      <c r="C740" s="112" t="s">
        <v>314</v>
      </c>
      <c r="D740" s="315">
        <v>8</v>
      </c>
      <c r="E740" s="166">
        <v>1</v>
      </c>
      <c r="F740" s="253">
        <v>15</v>
      </c>
      <c r="G740" s="227" t="s">
        <v>1081</v>
      </c>
      <c r="H740" s="461"/>
      <c r="I740" s="436" t="s">
        <v>88</v>
      </c>
    </row>
    <row r="741" spans="1:9" s="95" customFormat="1" ht="15" customHeight="1">
      <c r="A741" s="113">
        <v>8</v>
      </c>
      <c r="B741" s="159" t="str">
        <f t="shared" si="13"/>
        <v>8KHOA HỌC2</v>
      </c>
      <c r="C741" s="112" t="s">
        <v>314</v>
      </c>
      <c r="D741" s="316">
        <v>8</v>
      </c>
      <c r="E741" s="164">
        <v>2</v>
      </c>
      <c r="F741" s="254">
        <v>16</v>
      </c>
      <c r="G741" s="227" t="s">
        <v>1082</v>
      </c>
      <c r="H741" s="461"/>
      <c r="I741" s="438"/>
    </row>
    <row r="742" spans="1:9" s="95" customFormat="1" ht="15" customHeight="1">
      <c r="A742" s="113">
        <v>9</v>
      </c>
      <c r="B742" s="159" t="str">
        <f t="shared" si="13"/>
        <v>9KHOA HỌC1</v>
      </c>
      <c r="C742" s="112" t="s">
        <v>314</v>
      </c>
      <c r="D742" s="155">
        <v>9</v>
      </c>
      <c r="E742" s="166">
        <v>1</v>
      </c>
      <c r="F742" s="253">
        <v>17</v>
      </c>
      <c r="G742" s="227" t="s">
        <v>1083</v>
      </c>
      <c r="H742" s="461"/>
      <c r="I742" s="436" t="s">
        <v>88</v>
      </c>
    </row>
    <row r="743" spans="1:9" s="95" customFormat="1" ht="15" customHeight="1">
      <c r="A743" s="113">
        <v>9</v>
      </c>
      <c r="B743" s="159" t="str">
        <f t="shared" si="13"/>
        <v>9KHOA HỌC2</v>
      </c>
      <c r="C743" s="112" t="s">
        <v>314</v>
      </c>
      <c r="D743" s="155">
        <v>9</v>
      </c>
      <c r="E743" s="164">
        <v>2</v>
      </c>
      <c r="F743" s="254">
        <v>18</v>
      </c>
      <c r="G743" s="227" t="s">
        <v>1084</v>
      </c>
      <c r="H743" s="461"/>
      <c r="I743" s="438"/>
    </row>
    <row r="744" spans="1:9" s="95" customFormat="1" ht="15" customHeight="1">
      <c r="A744" s="113">
        <v>10</v>
      </c>
      <c r="B744" s="159" t="str">
        <f t="shared" si="13"/>
        <v>10KHOA HỌC1</v>
      </c>
      <c r="C744" s="112" t="s">
        <v>314</v>
      </c>
      <c r="D744" s="155">
        <v>10</v>
      </c>
      <c r="E744" s="166">
        <v>1</v>
      </c>
      <c r="F744" s="253">
        <v>19</v>
      </c>
      <c r="G744" s="227" t="s">
        <v>1085</v>
      </c>
      <c r="H744" s="461"/>
      <c r="I744" s="244" t="s">
        <v>89</v>
      </c>
    </row>
    <row r="745" spans="1:9" s="95" customFormat="1" ht="15" customHeight="1">
      <c r="A745" s="113">
        <v>10</v>
      </c>
      <c r="B745" s="159" t="str">
        <f t="shared" si="13"/>
        <v>10KHOA HỌC2</v>
      </c>
      <c r="C745" s="112" t="s">
        <v>314</v>
      </c>
      <c r="D745" s="155">
        <v>10</v>
      </c>
      <c r="E745" s="164">
        <v>2</v>
      </c>
      <c r="F745" s="254">
        <v>20</v>
      </c>
      <c r="G745" s="227" t="s">
        <v>1086</v>
      </c>
      <c r="H745" s="461"/>
      <c r="I745" s="439" t="s">
        <v>88</v>
      </c>
    </row>
    <row r="746" spans="1:9" s="95" customFormat="1" ht="15" customHeight="1">
      <c r="A746" s="113">
        <v>11</v>
      </c>
      <c r="B746" s="159" t="str">
        <f t="shared" si="13"/>
        <v>11KHOA HỌC1</v>
      </c>
      <c r="C746" s="112" t="s">
        <v>314</v>
      </c>
      <c r="D746" s="155">
        <v>11</v>
      </c>
      <c r="E746" s="166">
        <v>1</v>
      </c>
      <c r="F746" s="253">
        <v>21</v>
      </c>
      <c r="G746" s="227" t="s">
        <v>1087</v>
      </c>
      <c r="H746" s="461"/>
      <c r="I746" s="439"/>
    </row>
    <row r="747" spans="1:9" s="95" customFormat="1" ht="15" customHeight="1">
      <c r="A747" s="113">
        <v>11</v>
      </c>
      <c r="B747" s="159" t="str">
        <f t="shared" si="13"/>
        <v>11KHOA HỌC2</v>
      </c>
      <c r="C747" s="112" t="s">
        <v>314</v>
      </c>
      <c r="D747" s="155">
        <v>11</v>
      </c>
      <c r="E747" s="164">
        <v>2</v>
      </c>
      <c r="F747" s="254">
        <v>22</v>
      </c>
      <c r="G747" s="227" t="s">
        <v>1088</v>
      </c>
      <c r="H747" s="461"/>
      <c r="I747" s="439" t="s">
        <v>87</v>
      </c>
    </row>
    <row r="748" spans="1:9" s="95" customFormat="1" ht="15" customHeight="1">
      <c r="A748" s="113">
        <v>12</v>
      </c>
      <c r="B748" s="159" t="str">
        <f t="shared" si="13"/>
        <v>12KHOA HỌC1</v>
      </c>
      <c r="C748" s="112" t="s">
        <v>314</v>
      </c>
      <c r="D748" s="155">
        <v>12</v>
      </c>
      <c r="E748" s="166">
        <v>1</v>
      </c>
      <c r="F748" s="253">
        <v>23</v>
      </c>
      <c r="G748" s="227" t="s">
        <v>1089</v>
      </c>
      <c r="H748" s="461"/>
      <c r="I748" s="439"/>
    </row>
    <row r="749" spans="1:9" s="95" customFormat="1" ht="15" customHeight="1">
      <c r="A749" s="113">
        <v>12</v>
      </c>
      <c r="B749" s="159" t="str">
        <f t="shared" si="13"/>
        <v>12KHOA HỌC2</v>
      </c>
      <c r="C749" s="112" t="s">
        <v>314</v>
      </c>
      <c r="D749" s="155">
        <v>12</v>
      </c>
      <c r="E749" s="164">
        <v>2</v>
      </c>
      <c r="F749" s="254">
        <v>24</v>
      </c>
      <c r="G749" s="227" t="s">
        <v>1090</v>
      </c>
      <c r="H749" s="461"/>
      <c r="I749" s="439"/>
    </row>
    <row r="750" spans="1:9" s="95" customFormat="1" ht="15" customHeight="1">
      <c r="A750" s="113">
        <v>13</v>
      </c>
      <c r="B750" s="159" t="str">
        <f t="shared" si="13"/>
        <v>13KHOA HỌC1</v>
      </c>
      <c r="C750" s="112" t="s">
        <v>314</v>
      </c>
      <c r="D750" s="155">
        <v>13</v>
      </c>
      <c r="E750" s="166">
        <v>1</v>
      </c>
      <c r="F750" s="253">
        <v>25</v>
      </c>
      <c r="G750" s="227" t="s">
        <v>1091</v>
      </c>
      <c r="H750" s="461"/>
      <c r="I750" s="247" t="s">
        <v>89</v>
      </c>
    </row>
    <row r="751" spans="1:9" s="95" customFormat="1" ht="15" customHeight="1">
      <c r="A751" s="113">
        <v>13</v>
      </c>
      <c r="B751" s="159" t="str">
        <f t="shared" si="13"/>
        <v>13KHOA HỌC2</v>
      </c>
      <c r="C751" s="112" t="s">
        <v>314</v>
      </c>
      <c r="D751" s="155">
        <v>13</v>
      </c>
      <c r="E751" s="164">
        <v>2</v>
      </c>
      <c r="F751" s="254">
        <v>26</v>
      </c>
      <c r="G751" s="228" t="s">
        <v>1092</v>
      </c>
      <c r="H751" s="461"/>
      <c r="I751" s="247" t="s">
        <v>89</v>
      </c>
    </row>
    <row r="752" spans="1:9" s="95" customFormat="1" ht="15" customHeight="1">
      <c r="A752" s="113">
        <v>14</v>
      </c>
      <c r="B752" s="159" t="str">
        <f t="shared" si="13"/>
        <v>14KHOA HỌC1</v>
      </c>
      <c r="C752" s="112" t="s">
        <v>314</v>
      </c>
      <c r="D752" s="155">
        <v>14</v>
      </c>
      <c r="E752" s="166">
        <v>1</v>
      </c>
      <c r="F752" s="253">
        <v>27</v>
      </c>
      <c r="G752" s="227" t="s">
        <v>1121</v>
      </c>
      <c r="H752" s="511" t="s">
        <v>1422</v>
      </c>
      <c r="I752" s="436" t="s">
        <v>87</v>
      </c>
    </row>
    <row r="753" spans="1:9" s="95" customFormat="1" ht="15" customHeight="1">
      <c r="A753" s="113">
        <v>14</v>
      </c>
      <c r="B753" s="159" t="str">
        <f t="shared" si="13"/>
        <v>14KHOA HỌC2</v>
      </c>
      <c r="C753" s="112" t="s">
        <v>314</v>
      </c>
      <c r="D753" s="155">
        <v>14</v>
      </c>
      <c r="E753" s="164">
        <v>2</v>
      </c>
      <c r="F753" s="254">
        <v>28</v>
      </c>
      <c r="G753" s="227" t="s">
        <v>1122</v>
      </c>
      <c r="H753" s="512"/>
      <c r="I753" s="437"/>
    </row>
    <row r="754" spans="1:9" s="95" customFormat="1" ht="15" customHeight="1">
      <c r="A754" s="113">
        <v>15</v>
      </c>
      <c r="B754" s="159" t="str">
        <f t="shared" si="13"/>
        <v>15KHOA HỌC1</v>
      </c>
      <c r="C754" s="112" t="s">
        <v>314</v>
      </c>
      <c r="D754" s="155">
        <v>15</v>
      </c>
      <c r="E754" s="166">
        <v>1</v>
      </c>
      <c r="F754" s="253">
        <v>29</v>
      </c>
      <c r="G754" s="227" t="s">
        <v>1123</v>
      </c>
      <c r="H754" s="512"/>
      <c r="I754" s="438"/>
    </row>
    <row r="755" spans="1:9" s="95" customFormat="1" ht="15" customHeight="1">
      <c r="A755" s="113">
        <v>15</v>
      </c>
      <c r="B755" s="159" t="str">
        <f t="shared" si="13"/>
        <v>15KHOA HỌC2</v>
      </c>
      <c r="C755" s="112" t="s">
        <v>314</v>
      </c>
      <c r="D755" s="155">
        <v>15</v>
      </c>
      <c r="E755" s="164">
        <v>2</v>
      </c>
      <c r="F755" s="254">
        <v>30</v>
      </c>
      <c r="G755" s="227" t="s">
        <v>1124</v>
      </c>
      <c r="H755" s="512"/>
      <c r="I755" s="436" t="s">
        <v>88</v>
      </c>
    </row>
    <row r="756" spans="1:9" s="95" customFormat="1" ht="15" customHeight="1">
      <c r="A756" s="113">
        <v>16</v>
      </c>
      <c r="B756" s="159" t="str">
        <f t="shared" si="13"/>
        <v>16KHOA HỌC1</v>
      </c>
      <c r="C756" s="112" t="s">
        <v>314</v>
      </c>
      <c r="D756" s="155">
        <v>16</v>
      </c>
      <c r="E756" s="166">
        <v>1</v>
      </c>
      <c r="F756" s="253">
        <v>31</v>
      </c>
      <c r="G756" s="227" t="s">
        <v>1125</v>
      </c>
      <c r="H756" s="512"/>
      <c r="I756" s="437"/>
    </row>
    <row r="757" spans="1:9" s="95" customFormat="1" ht="15" customHeight="1">
      <c r="A757" s="113">
        <v>16</v>
      </c>
      <c r="B757" s="159" t="str">
        <f t="shared" si="13"/>
        <v>16KHOA HỌC2</v>
      </c>
      <c r="C757" s="112" t="s">
        <v>314</v>
      </c>
      <c r="D757" s="155">
        <v>16</v>
      </c>
      <c r="E757" s="164">
        <v>2</v>
      </c>
      <c r="F757" s="254">
        <v>32</v>
      </c>
      <c r="G757" s="227" t="s">
        <v>1126</v>
      </c>
      <c r="H757" s="512"/>
      <c r="I757" s="436" t="s">
        <v>88</v>
      </c>
    </row>
    <row r="758" spans="1:9" s="95" customFormat="1" ht="15" customHeight="1">
      <c r="A758" s="113">
        <v>17</v>
      </c>
      <c r="B758" s="159" t="str">
        <f t="shared" si="13"/>
        <v>17KHOA HỌC1</v>
      </c>
      <c r="C758" s="112" t="s">
        <v>314</v>
      </c>
      <c r="D758" s="155">
        <v>17</v>
      </c>
      <c r="E758" s="166">
        <v>1</v>
      </c>
      <c r="F758" s="253">
        <v>33</v>
      </c>
      <c r="G758" s="227" t="s">
        <v>1127</v>
      </c>
      <c r="H758" s="512"/>
      <c r="I758" s="437"/>
    </row>
    <row r="759" spans="1:9" s="95" customFormat="1" ht="15" customHeight="1">
      <c r="A759" s="113">
        <v>17</v>
      </c>
      <c r="B759" s="159" t="str">
        <f t="shared" si="13"/>
        <v>17KHOA HỌC2</v>
      </c>
      <c r="C759" s="112" t="s">
        <v>314</v>
      </c>
      <c r="D759" s="155">
        <v>17</v>
      </c>
      <c r="E759" s="164">
        <v>2</v>
      </c>
      <c r="F759" s="254">
        <v>34</v>
      </c>
      <c r="G759" s="227" t="s">
        <v>1128</v>
      </c>
      <c r="H759" s="512"/>
      <c r="I759" s="436" t="s">
        <v>88</v>
      </c>
    </row>
    <row r="760" spans="1:9" s="95" customFormat="1" ht="15" customHeight="1">
      <c r="A760" s="113">
        <v>18</v>
      </c>
      <c r="B760" s="159" t="str">
        <f t="shared" si="13"/>
        <v>18KHOA HỌC1</v>
      </c>
      <c r="C760" s="112" t="s">
        <v>314</v>
      </c>
      <c r="D760" s="155">
        <v>18</v>
      </c>
      <c r="E760" s="166">
        <v>1</v>
      </c>
      <c r="F760" s="253">
        <v>35</v>
      </c>
      <c r="G760" s="227" t="s">
        <v>1129</v>
      </c>
      <c r="H760" s="512"/>
      <c r="I760" s="437"/>
    </row>
    <row r="761" spans="1:9" s="95" customFormat="1" ht="15" customHeight="1">
      <c r="A761" s="113">
        <v>18</v>
      </c>
      <c r="B761" s="159" t="str">
        <f t="shared" si="13"/>
        <v>18KHOA HỌC2</v>
      </c>
      <c r="C761" s="112" t="s">
        <v>314</v>
      </c>
      <c r="D761" s="155">
        <v>18</v>
      </c>
      <c r="E761" s="164">
        <v>2</v>
      </c>
      <c r="F761" s="254">
        <v>36</v>
      </c>
      <c r="G761" s="227" t="s">
        <v>1093</v>
      </c>
      <c r="H761" s="513"/>
      <c r="I761" s="247" t="s">
        <v>89</v>
      </c>
    </row>
    <row r="762" spans="1:9" s="95" customFormat="1" ht="15" customHeight="1">
      <c r="A762" s="113">
        <v>19</v>
      </c>
      <c r="B762" s="159" t="str">
        <f t="shared" si="13"/>
        <v>19KHOA HỌC1</v>
      </c>
      <c r="C762" s="112" t="s">
        <v>314</v>
      </c>
      <c r="D762" s="155">
        <v>19</v>
      </c>
      <c r="E762" s="166">
        <v>1</v>
      </c>
      <c r="F762" s="253">
        <v>37</v>
      </c>
      <c r="G762" s="229" t="s">
        <v>1094</v>
      </c>
      <c r="H762" s="246" t="s">
        <v>1423</v>
      </c>
      <c r="I762" s="247" t="s">
        <v>89</v>
      </c>
    </row>
    <row r="763" spans="1:9" s="95" customFormat="1" ht="15" customHeight="1">
      <c r="A763" s="113">
        <v>19</v>
      </c>
      <c r="B763" s="159" t="str">
        <f t="shared" si="13"/>
        <v>19KHOA HỌC2</v>
      </c>
      <c r="C763" s="112" t="s">
        <v>314</v>
      </c>
      <c r="D763" s="155">
        <v>19</v>
      </c>
      <c r="E763" s="164">
        <v>2</v>
      </c>
      <c r="F763" s="254">
        <v>38</v>
      </c>
      <c r="G763" s="227" t="s">
        <v>1095</v>
      </c>
      <c r="H763" s="461" t="s">
        <v>1424</v>
      </c>
      <c r="I763" s="247" t="s">
        <v>89</v>
      </c>
    </row>
    <row r="764" spans="1:9" s="95" customFormat="1" ht="15" customHeight="1">
      <c r="A764" s="113">
        <v>20</v>
      </c>
      <c r="B764" s="159" t="str">
        <f t="shared" si="13"/>
        <v>20KHOA HỌC1</v>
      </c>
      <c r="C764" s="112" t="s">
        <v>314</v>
      </c>
      <c r="D764" s="155">
        <v>20</v>
      </c>
      <c r="E764" s="166">
        <v>1</v>
      </c>
      <c r="F764" s="253">
        <v>39</v>
      </c>
      <c r="G764" s="227" t="s">
        <v>1130</v>
      </c>
      <c r="H764" s="461"/>
      <c r="I764" s="439" t="s">
        <v>87</v>
      </c>
    </row>
    <row r="765" spans="1:9" s="95" customFormat="1" ht="15" customHeight="1">
      <c r="A765" s="113">
        <v>20</v>
      </c>
      <c r="B765" s="159" t="str">
        <f t="shared" si="13"/>
        <v>20KHOA HỌC2</v>
      </c>
      <c r="C765" s="112" t="s">
        <v>314</v>
      </c>
      <c r="D765" s="155">
        <v>20</v>
      </c>
      <c r="E765" s="164">
        <v>2</v>
      </c>
      <c r="F765" s="254">
        <v>40</v>
      </c>
      <c r="G765" s="227" t="s">
        <v>1131</v>
      </c>
      <c r="H765" s="461"/>
      <c r="I765" s="439"/>
    </row>
    <row r="766" spans="1:9" s="95" customFormat="1" ht="15" customHeight="1">
      <c r="A766" s="113">
        <v>21</v>
      </c>
      <c r="B766" s="159" t="str">
        <f t="shared" si="13"/>
        <v>21KHOA HỌC1</v>
      </c>
      <c r="C766" s="112" t="s">
        <v>314</v>
      </c>
      <c r="D766" s="155">
        <v>21</v>
      </c>
      <c r="E766" s="166">
        <v>1</v>
      </c>
      <c r="F766" s="253">
        <v>41</v>
      </c>
      <c r="G766" s="227" t="s">
        <v>1132</v>
      </c>
      <c r="H766" s="461"/>
      <c r="I766" s="439"/>
    </row>
    <row r="767" spans="1:9" s="95" customFormat="1" ht="15" customHeight="1">
      <c r="A767" s="113">
        <v>21</v>
      </c>
      <c r="B767" s="159" t="str">
        <f t="shared" si="13"/>
        <v>21KHOA HỌC2</v>
      </c>
      <c r="C767" s="112" t="s">
        <v>314</v>
      </c>
      <c r="D767" s="155">
        <v>21</v>
      </c>
      <c r="E767" s="164">
        <v>2</v>
      </c>
      <c r="F767" s="254">
        <v>42</v>
      </c>
      <c r="G767" s="227" t="s">
        <v>1133</v>
      </c>
      <c r="H767" s="461"/>
      <c r="I767" s="436" t="s">
        <v>88</v>
      </c>
    </row>
    <row r="768" spans="1:9" s="95" customFormat="1" ht="15" customHeight="1">
      <c r="A768" s="113">
        <v>22</v>
      </c>
      <c r="B768" s="159" t="str">
        <f t="shared" si="13"/>
        <v>22KHOA HỌC1</v>
      </c>
      <c r="C768" s="112" t="s">
        <v>314</v>
      </c>
      <c r="D768" s="155">
        <v>22</v>
      </c>
      <c r="E768" s="166">
        <v>1</v>
      </c>
      <c r="F768" s="253">
        <v>43</v>
      </c>
      <c r="G768" s="227" t="s">
        <v>1134</v>
      </c>
      <c r="H768" s="461"/>
      <c r="I768" s="437"/>
    </row>
    <row r="769" spans="1:9" s="95" customFormat="1" ht="15" customHeight="1">
      <c r="A769" s="113">
        <v>22</v>
      </c>
      <c r="B769" s="159" t="str">
        <f t="shared" si="13"/>
        <v>22KHOA HỌC2</v>
      </c>
      <c r="C769" s="112" t="s">
        <v>314</v>
      </c>
      <c r="D769" s="155">
        <v>22</v>
      </c>
      <c r="E769" s="164">
        <v>2</v>
      </c>
      <c r="F769" s="254">
        <v>44</v>
      </c>
      <c r="G769" s="227" t="s">
        <v>1096</v>
      </c>
      <c r="H769" s="461"/>
      <c r="I769" s="247" t="s">
        <v>89</v>
      </c>
    </row>
    <row r="770" spans="1:9" s="95" customFormat="1" ht="15" customHeight="1">
      <c r="A770" s="113">
        <v>23</v>
      </c>
      <c r="B770" s="159" t="str">
        <f t="shared" si="13"/>
        <v>23KHOA HỌC1</v>
      </c>
      <c r="C770" s="112" t="s">
        <v>314</v>
      </c>
      <c r="D770" s="155">
        <v>23</v>
      </c>
      <c r="E770" s="166">
        <v>1</v>
      </c>
      <c r="F770" s="253">
        <v>45</v>
      </c>
      <c r="G770" s="228" t="s">
        <v>1097</v>
      </c>
      <c r="H770" s="461"/>
      <c r="I770" s="247" t="s">
        <v>89</v>
      </c>
    </row>
    <row r="771" spans="1:9" s="95" customFormat="1" ht="15" customHeight="1">
      <c r="A771" s="113">
        <v>23</v>
      </c>
      <c r="B771" s="159" t="str">
        <f t="shared" si="13"/>
        <v>23KHOA HỌC2</v>
      </c>
      <c r="C771" s="112" t="s">
        <v>314</v>
      </c>
      <c r="D771" s="155">
        <v>23</v>
      </c>
      <c r="E771" s="164">
        <v>2</v>
      </c>
      <c r="F771" s="254">
        <v>46</v>
      </c>
      <c r="G771" s="227" t="s">
        <v>1098</v>
      </c>
      <c r="H771" s="461" t="s">
        <v>1425</v>
      </c>
      <c r="I771" s="436" t="s">
        <v>88</v>
      </c>
    </row>
    <row r="772" spans="1:9" s="95" customFormat="1" ht="15" customHeight="1">
      <c r="A772" s="113">
        <v>24</v>
      </c>
      <c r="B772" s="159" t="str">
        <f t="shared" si="13"/>
        <v>24KHOA HỌC1</v>
      </c>
      <c r="C772" s="112" t="s">
        <v>314</v>
      </c>
      <c r="D772" s="155">
        <v>24</v>
      </c>
      <c r="E772" s="166">
        <v>1</v>
      </c>
      <c r="F772" s="253">
        <v>47</v>
      </c>
      <c r="G772" s="227" t="s">
        <v>1099</v>
      </c>
      <c r="H772" s="461"/>
      <c r="I772" s="437"/>
    </row>
    <row r="773" spans="1:9" s="95" customFormat="1" ht="15" customHeight="1">
      <c r="A773" s="113">
        <v>24</v>
      </c>
      <c r="B773" s="159" t="str">
        <f t="shared" si="13"/>
        <v>24KHOA HỌC2</v>
      </c>
      <c r="C773" s="112" t="s">
        <v>314</v>
      </c>
      <c r="D773" s="155">
        <v>24</v>
      </c>
      <c r="E773" s="164">
        <v>2</v>
      </c>
      <c r="F773" s="254">
        <v>48</v>
      </c>
      <c r="G773" s="227" t="s">
        <v>1100</v>
      </c>
      <c r="H773" s="461"/>
      <c r="I773" s="439" t="s">
        <v>87</v>
      </c>
    </row>
    <row r="774" spans="1:9" s="95" customFormat="1" ht="15" customHeight="1">
      <c r="A774" s="113">
        <v>25</v>
      </c>
      <c r="B774" s="159" t="str">
        <f t="shared" si="13"/>
        <v>25KHOA HỌC1</v>
      </c>
      <c r="C774" s="112" t="s">
        <v>314</v>
      </c>
      <c r="D774" s="155">
        <v>25</v>
      </c>
      <c r="E774" s="166">
        <v>1</v>
      </c>
      <c r="F774" s="253">
        <v>49</v>
      </c>
      <c r="G774" s="227" t="s">
        <v>1101</v>
      </c>
      <c r="H774" s="461"/>
      <c r="I774" s="439"/>
    </row>
    <row r="775" spans="1:9" s="95" customFormat="1" ht="15" customHeight="1">
      <c r="A775" s="113">
        <v>25</v>
      </c>
      <c r="B775" s="159" t="str">
        <f t="shared" si="13"/>
        <v>25KHOA HỌC2</v>
      </c>
      <c r="C775" s="112" t="s">
        <v>314</v>
      </c>
      <c r="D775" s="155">
        <v>25</v>
      </c>
      <c r="E775" s="164">
        <v>2</v>
      </c>
      <c r="F775" s="254">
        <v>50</v>
      </c>
      <c r="G775" s="227" t="s">
        <v>1102</v>
      </c>
      <c r="H775" s="461"/>
      <c r="I775" s="439"/>
    </row>
    <row r="776" spans="1:9" s="95" customFormat="1" ht="15" customHeight="1">
      <c r="A776" s="113">
        <v>26</v>
      </c>
      <c r="B776" s="159" t="str">
        <f t="shared" si="13"/>
        <v>26KHOA HỌC1</v>
      </c>
      <c r="C776" s="112" t="s">
        <v>314</v>
      </c>
      <c r="D776" s="155">
        <v>26</v>
      </c>
      <c r="E776" s="166">
        <v>1</v>
      </c>
      <c r="F776" s="253">
        <v>51</v>
      </c>
      <c r="G776" s="227" t="s">
        <v>1103</v>
      </c>
      <c r="H776" s="461"/>
      <c r="I776" s="439" t="s">
        <v>87</v>
      </c>
    </row>
    <row r="777" spans="1:9" s="95" customFormat="1" ht="15" customHeight="1">
      <c r="A777" s="113">
        <v>26</v>
      </c>
      <c r="B777" s="159" t="str">
        <f t="shared" si="13"/>
        <v>26KHOA HỌC2</v>
      </c>
      <c r="C777" s="112" t="s">
        <v>314</v>
      </c>
      <c r="D777" s="155">
        <v>26</v>
      </c>
      <c r="E777" s="164">
        <v>2</v>
      </c>
      <c r="F777" s="254">
        <v>52</v>
      </c>
      <c r="G777" s="227" t="s">
        <v>1104</v>
      </c>
      <c r="H777" s="461"/>
      <c r="I777" s="439"/>
    </row>
    <row r="778" spans="1:9" s="95" customFormat="1" ht="15" customHeight="1">
      <c r="A778" s="113">
        <v>27</v>
      </c>
      <c r="B778" s="159" t="str">
        <f t="shared" si="13"/>
        <v>27KHOA HỌC1</v>
      </c>
      <c r="C778" s="112" t="s">
        <v>314</v>
      </c>
      <c r="D778" s="155">
        <v>27</v>
      </c>
      <c r="E778" s="166">
        <v>1</v>
      </c>
      <c r="F778" s="253">
        <v>53</v>
      </c>
      <c r="G778" s="227" t="s">
        <v>1105</v>
      </c>
      <c r="H778" s="461"/>
      <c r="I778" s="439"/>
    </row>
    <row r="779" spans="1:9" s="95" customFormat="1" ht="15" customHeight="1">
      <c r="A779" s="113">
        <v>27</v>
      </c>
      <c r="B779" s="159" t="str">
        <f t="shared" si="13"/>
        <v>27KHOA HỌC2</v>
      </c>
      <c r="C779" s="112" t="s">
        <v>314</v>
      </c>
      <c r="D779" s="155">
        <v>27</v>
      </c>
      <c r="E779" s="164">
        <v>2</v>
      </c>
      <c r="F779" s="254">
        <v>54</v>
      </c>
      <c r="G779" s="227" t="s">
        <v>1106</v>
      </c>
      <c r="H779" s="461"/>
      <c r="I779" s="439" t="s">
        <v>87</v>
      </c>
    </row>
    <row r="780" spans="1:9" s="95" customFormat="1" ht="15" customHeight="1">
      <c r="A780" s="113">
        <v>28</v>
      </c>
      <c r="B780" s="159" t="str">
        <f t="shared" si="13"/>
        <v>28KHOA HỌC1</v>
      </c>
      <c r="C780" s="112" t="s">
        <v>314</v>
      </c>
      <c r="D780" s="155">
        <v>28</v>
      </c>
      <c r="E780" s="166">
        <v>1</v>
      </c>
      <c r="F780" s="253">
        <v>55</v>
      </c>
      <c r="G780" s="227" t="s">
        <v>1107</v>
      </c>
      <c r="H780" s="461"/>
      <c r="I780" s="439"/>
    </row>
    <row r="781" spans="1:9" s="95" customFormat="1" ht="15" customHeight="1">
      <c r="A781" s="113">
        <v>28</v>
      </c>
      <c r="B781" s="159" t="str">
        <f t="shared" si="13"/>
        <v>28KHOA HỌC2</v>
      </c>
      <c r="C781" s="112" t="s">
        <v>314</v>
      </c>
      <c r="D781" s="155">
        <v>28</v>
      </c>
      <c r="E781" s="164">
        <v>2</v>
      </c>
      <c r="F781" s="254">
        <v>56</v>
      </c>
      <c r="G781" s="227" t="s">
        <v>1108</v>
      </c>
      <c r="H781" s="461"/>
      <c r="I781" s="439"/>
    </row>
    <row r="782" spans="1:9" s="95" customFormat="1" ht="15" customHeight="1">
      <c r="A782" s="113">
        <v>29</v>
      </c>
      <c r="B782" s="159" t="str">
        <f t="shared" si="13"/>
        <v>29KHOA HỌC1</v>
      </c>
      <c r="C782" s="112" t="s">
        <v>314</v>
      </c>
      <c r="D782" s="155">
        <v>29</v>
      </c>
      <c r="E782" s="166">
        <v>1</v>
      </c>
      <c r="F782" s="253">
        <v>57</v>
      </c>
      <c r="G782" s="227" t="s">
        <v>1109</v>
      </c>
      <c r="H782" s="461"/>
      <c r="I782" s="439" t="s">
        <v>87</v>
      </c>
    </row>
    <row r="783" spans="1:9" s="95" customFormat="1" ht="15" customHeight="1">
      <c r="A783" s="113">
        <v>29</v>
      </c>
      <c r="B783" s="159" t="str">
        <f t="shared" si="13"/>
        <v>29KHOA HỌC2</v>
      </c>
      <c r="C783" s="112" t="s">
        <v>314</v>
      </c>
      <c r="D783" s="155">
        <v>29</v>
      </c>
      <c r="E783" s="164">
        <v>2</v>
      </c>
      <c r="F783" s="254">
        <v>58</v>
      </c>
      <c r="G783" s="227" t="s">
        <v>1110</v>
      </c>
      <c r="H783" s="461"/>
      <c r="I783" s="439"/>
    </row>
    <row r="784" spans="1:9" s="95" customFormat="1" ht="15" customHeight="1">
      <c r="A784" s="113">
        <v>30</v>
      </c>
      <c r="B784" s="159" t="str">
        <f t="shared" si="13"/>
        <v>30KHOA HỌC1</v>
      </c>
      <c r="C784" s="112" t="s">
        <v>314</v>
      </c>
      <c r="D784" s="155">
        <v>30</v>
      </c>
      <c r="E784" s="166">
        <v>1</v>
      </c>
      <c r="F784" s="253">
        <v>59</v>
      </c>
      <c r="G784" s="227" t="s">
        <v>1111</v>
      </c>
      <c r="H784" s="461"/>
      <c r="I784" s="439"/>
    </row>
    <row r="785" spans="1:9" s="95" customFormat="1" ht="15" customHeight="1">
      <c r="A785" s="113">
        <v>30</v>
      </c>
      <c r="B785" s="159" t="str">
        <f t="shared" si="13"/>
        <v>30KHOA HỌC2</v>
      </c>
      <c r="C785" s="112" t="s">
        <v>314</v>
      </c>
      <c r="D785" s="155">
        <v>30</v>
      </c>
      <c r="E785" s="164">
        <v>2</v>
      </c>
      <c r="F785" s="254">
        <v>60</v>
      </c>
      <c r="G785" s="227" t="s">
        <v>1112</v>
      </c>
      <c r="H785" s="461"/>
      <c r="I785" s="247" t="s">
        <v>89</v>
      </c>
    </row>
    <row r="786" spans="1:9" s="95" customFormat="1" ht="15" customHeight="1">
      <c r="A786" s="113">
        <v>31</v>
      </c>
      <c r="B786" s="159" t="str">
        <f t="shared" si="13"/>
        <v>31KHOA HỌC1</v>
      </c>
      <c r="C786" s="112" t="s">
        <v>314</v>
      </c>
      <c r="D786" s="155">
        <v>31</v>
      </c>
      <c r="E786" s="166">
        <v>1</v>
      </c>
      <c r="F786" s="253">
        <v>61</v>
      </c>
      <c r="G786" s="228" t="s">
        <v>1113</v>
      </c>
      <c r="H786" s="461"/>
      <c r="I786" s="247" t="s">
        <v>89</v>
      </c>
    </row>
    <row r="787" spans="1:9" s="95" customFormat="1" ht="15" customHeight="1">
      <c r="A787" s="113">
        <v>31</v>
      </c>
      <c r="B787" s="159" t="str">
        <f t="shared" si="13"/>
        <v>31KHOA HỌC2</v>
      </c>
      <c r="C787" s="112" t="s">
        <v>314</v>
      </c>
      <c r="D787" s="155">
        <v>31</v>
      </c>
      <c r="E787" s="164">
        <v>2</v>
      </c>
      <c r="F787" s="254">
        <v>62</v>
      </c>
      <c r="G787" s="227" t="s">
        <v>1114</v>
      </c>
      <c r="H787" s="461" t="s">
        <v>1426</v>
      </c>
      <c r="I787" s="436" t="s">
        <v>88</v>
      </c>
    </row>
    <row r="788" spans="1:9" s="95" customFormat="1" ht="15" customHeight="1">
      <c r="A788" s="113">
        <v>32</v>
      </c>
      <c r="B788" s="159" t="str">
        <f t="shared" si="13"/>
        <v>32KHOA HỌC1</v>
      </c>
      <c r="C788" s="112" t="s">
        <v>314</v>
      </c>
      <c r="D788" s="155">
        <v>32</v>
      </c>
      <c r="E788" s="166">
        <v>1</v>
      </c>
      <c r="F788" s="253">
        <v>63</v>
      </c>
      <c r="G788" s="227" t="s">
        <v>1115</v>
      </c>
      <c r="H788" s="461"/>
      <c r="I788" s="437"/>
    </row>
    <row r="789" spans="1:9" s="95" customFormat="1" ht="15" customHeight="1">
      <c r="A789" s="113">
        <v>32</v>
      </c>
      <c r="B789" s="159" t="str">
        <f t="shared" si="13"/>
        <v>32KHOA HỌC2</v>
      </c>
      <c r="C789" s="112" t="s">
        <v>314</v>
      </c>
      <c r="D789" s="155">
        <v>32</v>
      </c>
      <c r="E789" s="164">
        <v>2</v>
      </c>
      <c r="F789" s="254">
        <v>64</v>
      </c>
      <c r="G789" s="227" t="s">
        <v>1116</v>
      </c>
      <c r="H789" s="461"/>
      <c r="I789" s="439" t="s">
        <v>1419</v>
      </c>
    </row>
    <row r="790" spans="1:9" s="95" customFormat="1" ht="15" customHeight="1">
      <c r="A790" s="113">
        <v>33</v>
      </c>
      <c r="B790" s="159" t="str">
        <f t="shared" si="13"/>
        <v>33KHOA HỌC1</v>
      </c>
      <c r="C790" s="112" t="s">
        <v>314</v>
      </c>
      <c r="D790" s="155">
        <v>33</v>
      </c>
      <c r="E790" s="166">
        <v>1</v>
      </c>
      <c r="F790" s="253">
        <v>65</v>
      </c>
      <c r="G790" s="227" t="s">
        <v>1117</v>
      </c>
      <c r="H790" s="461"/>
      <c r="I790" s="439"/>
    </row>
    <row r="791" spans="1:9" s="95" customFormat="1" ht="15" customHeight="1">
      <c r="A791" s="113">
        <v>33</v>
      </c>
      <c r="B791" s="159" t="str">
        <f t="shared" ref="B791:B795" si="14">D791&amp;C791&amp;E791</f>
        <v>33KHOA HỌC2</v>
      </c>
      <c r="C791" s="112" t="s">
        <v>314</v>
      </c>
      <c r="D791" s="155">
        <v>33</v>
      </c>
      <c r="E791" s="164">
        <v>2</v>
      </c>
      <c r="F791" s="254">
        <v>66</v>
      </c>
      <c r="G791" s="227" t="s">
        <v>1118</v>
      </c>
      <c r="H791" s="461"/>
      <c r="I791" s="439"/>
    </row>
    <row r="792" spans="1:9" s="95" customFormat="1" ht="15" customHeight="1">
      <c r="A792" s="113">
        <v>34</v>
      </c>
      <c r="B792" s="159" t="str">
        <f t="shared" si="14"/>
        <v>34KHOA HỌC1</v>
      </c>
      <c r="C792" s="112" t="s">
        <v>314</v>
      </c>
      <c r="D792" s="155">
        <v>34</v>
      </c>
      <c r="E792" s="166">
        <v>1</v>
      </c>
      <c r="F792" s="253">
        <v>67</v>
      </c>
      <c r="G792" s="227" t="s">
        <v>1119</v>
      </c>
      <c r="H792" s="461"/>
      <c r="I792" s="439"/>
    </row>
    <row r="793" spans="1:9" s="95" customFormat="1" ht="15" customHeight="1">
      <c r="A793" s="113">
        <v>34</v>
      </c>
      <c r="B793" s="159" t="str">
        <f t="shared" si="14"/>
        <v>34KHOA HỌC2</v>
      </c>
      <c r="C793" s="112" t="s">
        <v>314</v>
      </c>
      <c r="D793" s="155">
        <v>34</v>
      </c>
      <c r="E793" s="164">
        <v>2</v>
      </c>
      <c r="F793" s="254">
        <v>68</v>
      </c>
      <c r="G793" s="228" t="s">
        <v>1427</v>
      </c>
      <c r="H793" s="461"/>
      <c r="I793" s="247" t="s">
        <v>89</v>
      </c>
    </row>
    <row r="794" spans="1:9" s="95" customFormat="1">
      <c r="A794" s="113">
        <v>35</v>
      </c>
      <c r="B794" s="159" t="str">
        <f t="shared" si="14"/>
        <v>35KHOA HỌC1</v>
      </c>
      <c r="C794" s="112" t="s">
        <v>314</v>
      </c>
      <c r="D794" s="155">
        <v>35</v>
      </c>
      <c r="E794" s="166">
        <v>1</v>
      </c>
      <c r="F794" s="253">
        <v>69</v>
      </c>
      <c r="G794" s="229" t="s">
        <v>1428</v>
      </c>
      <c r="H794" s="509" t="s">
        <v>1429</v>
      </c>
      <c r="I794" s="247" t="s">
        <v>89</v>
      </c>
    </row>
    <row r="795" spans="1:9" s="95" customFormat="1">
      <c r="A795" s="113">
        <v>35</v>
      </c>
      <c r="B795" s="159" t="str">
        <f t="shared" si="14"/>
        <v>35KHOA HỌC2</v>
      </c>
      <c r="C795" s="112" t="s">
        <v>314</v>
      </c>
      <c r="D795" s="155">
        <v>35</v>
      </c>
      <c r="E795" s="164">
        <v>2</v>
      </c>
      <c r="F795" s="254">
        <v>70</v>
      </c>
      <c r="G795" s="229" t="s">
        <v>1120</v>
      </c>
      <c r="H795" s="510"/>
      <c r="I795" s="247" t="s">
        <v>89</v>
      </c>
    </row>
    <row r="796" spans="1:9" s="95" customFormat="1" ht="25.5" customHeight="1">
      <c r="A796" s="421" t="s">
        <v>1481</v>
      </c>
      <c r="B796" s="421"/>
      <c r="C796" s="421"/>
      <c r="D796" s="421"/>
      <c r="E796" s="421"/>
      <c r="F796" s="421"/>
      <c r="G796" s="421"/>
      <c r="I796" s="109"/>
    </row>
    <row r="797" spans="1:9" s="114" customFormat="1" ht="49.5">
      <c r="A797" s="92" t="s">
        <v>26</v>
      </c>
      <c r="B797" s="158" t="s">
        <v>28</v>
      </c>
      <c r="C797" s="82" t="s">
        <v>81</v>
      </c>
      <c r="D797" s="153" t="s">
        <v>26</v>
      </c>
      <c r="E797" s="160" t="s">
        <v>320</v>
      </c>
      <c r="F797" s="257" t="s">
        <v>68</v>
      </c>
      <c r="G797" s="82" t="s">
        <v>51</v>
      </c>
      <c r="H797" s="243" t="s">
        <v>1341</v>
      </c>
      <c r="I797" s="247" t="s">
        <v>1340</v>
      </c>
    </row>
    <row r="798" spans="1:9" s="114" customFormat="1" ht="15" customHeight="1">
      <c r="A798" s="498">
        <v>1</v>
      </c>
      <c r="B798" s="159" t="str">
        <f>D798&amp;C798&amp;E798</f>
        <v>1LS&amp;ĐL1</v>
      </c>
      <c r="C798" s="112" t="s">
        <v>308</v>
      </c>
      <c r="D798" s="315">
        <v>1</v>
      </c>
      <c r="E798" s="166">
        <v>1</v>
      </c>
      <c r="F798" s="253">
        <v>1</v>
      </c>
      <c r="G798" s="305" t="s">
        <v>1351</v>
      </c>
      <c r="H798" s="440" t="s">
        <v>1412</v>
      </c>
      <c r="I798" s="439" t="s">
        <v>88</v>
      </c>
    </row>
    <row r="799" spans="1:9" s="114" customFormat="1" ht="15" customHeight="1">
      <c r="A799" s="498"/>
      <c r="B799" s="159" t="str">
        <f>D799&amp;C799&amp;E799</f>
        <v>1LS&amp;ĐL2</v>
      </c>
      <c r="C799" s="112" t="s">
        <v>308</v>
      </c>
      <c r="D799" s="315">
        <v>1</v>
      </c>
      <c r="E799" s="164">
        <v>2</v>
      </c>
      <c r="F799" s="254">
        <v>2</v>
      </c>
      <c r="G799" s="305" t="s">
        <v>1352</v>
      </c>
      <c r="H799" s="441"/>
      <c r="I799" s="439"/>
    </row>
    <row r="800" spans="1:9" s="114" customFormat="1" ht="15" customHeight="1">
      <c r="A800" s="498">
        <v>2</v>
      </c>
      <c r="B800" s="159" t="str">
        <f t="shared" ref="B800:B863" si="15">D800&amp;C800&amp;E800</f>
        <v>2LS&amp;ĐL1</v>
      </c>
      <c r="C800" s="112" t="s">
        <v>308</v>
      </c>
      <c r="D800" s="315">
        <v>2</v>
      </c>
      <c r="E800" s="166">
        <v>1</v>
      </c>
      <c r="F800" s="253">
        <v>3</v>
      </c>
      <c r="G800" s="305" t="s">
        <v>1353</v>
      </c>
      <c r="H800" s="441"/>
      <c r="I800" s="436" t="s">
        <v>1419</v>
      </c>
    </row>
    <row r="801" spans="1:9" s="114" customFormat="1" ht="15" customHeight="1">
      <c r="A801" s="498"/>
      <c r="B801" s="159" t="str">
        <f t="shared" si="15"/>
        <v>2LS&amp;ĐL2</v>
      </c>
      <c r="C801" s="112" t="s">
        <v>308</v>
      </c>
      <c r="D801" s="315">
        <v>2</v>
      </c>
      <c r="E801" s="164">
        <v>2</v>
      </c>
      <c r="F801" s="254">
        <v>4</v>
      </c>
      <c r="G801" s="305" t="s">
        <v>1354</v>
      </c>
      <c r="H801" s="441"/>
      <c r="I801" s="437"/>
    </row>
    <row r="802" spans="1:9" s="114" customFormat="1" ht="15" customHeight="1">
      <c r="A802" s="498">
        <v>3</v>
      </c>
      <c r="B802" s="159" t="str">
        <f t="shared" si="15"/>
        <v>3LS&amp;ĐL1</v>
      </c>
      <c r="C802" s="112" t="s">
        <v>308</v>
      </c>
      <c r="D802" s="315">
        <v>3</v>
      </c>
      <c r="E802" s="166">
        <v>1</v>
      </c>
      <c r="F802" s="253">
        <v>5</v>
      </c>
      <c r="G802" s="305" t="s">
        <v>1355</v>
      </c>
      <c r="H802" s="441"/>
      <c r="I802" s="437"/>
    </row>
    <row r="803" spans="1:9" s="114" customFormat="1" ht="15" customHeight="1">
      <c r="A803" s="498"/>
      <c r="B803" s="159" t="str">
        <f t="shared" si="15"/>
        <v>3LS&amp;ĐL2</v>
      </c>
      <c r="C803" s="112" t="s">
        <v>308</v>
      </c>
      <c r="D803" s="315">
        <v>3</v>
      </c>
      <c r="E803" s="164">
        <v>2</v>
      </c>
      <c r="F803" s="254">
        <v>6</v>
      </c>
      <c r="G803" s="305" t="s">
        <v>1356</v>
      </c>
      <c r="H803" s="441"/>
      <c r="I803" s="438"/>
    </row>
    <row r="804" spans="1:9" s="114" customFormat="1" ht="15" customHeight="1">
      <c r="A804" s="498">
        <v>4</v>
      </c>
      <c r="B804" s="159" t="str">
        <f t="shared" si="15"/>
        <v>4LS&amp;ĐL1</v>
      </c>
      <c r="C804" s="112" t="s">
        <v>308</v>
      </c>
      <c r="D804" s="315">
        <v>4</v>
      </c>
      <c r="E804" s="166">
        <v>1</v>
      </c>
      <c r="F804" s="253">
        <v>7</v>
      </c>
      <c r="G804" s="305" t="s">
        <v>1357</v>
      </c>
      <c r="H804" s="441"/>
      <c r="I804" s="439" t="s">
        <v>88</v>
      </c>
    </row>
    <row r="805" spans="1:9" s="114" customFormat="1" ht="15" customHeight="1">
      <c r="A805" s="498"/>
      <c r="B805" s="159" t="str">
        <f t="shared" si="15"/>
        <v>4LS&amp;ĐL2</v>
      </c>
      <c r="C805" s="112" t="s">
        <v>308</v>
      </c>
      <c r="D805" s="315">
        <v>4</v>
      </c>
      <c r="E805" s="164">
        <v>2</v>
      </c>
      <c r="F805" s="254">
        <v>8</v>
      </c>
      <c r="G805" s="305" t="s">
        <v>1358</v>
      </c>
      <c r="H805" s="441"/>
      <c r="I805" s="439"/>
    </row>
    <row r="806" spans="1:9" s="114" customFormat="1" ht="15" customHeight="1">
      <c r="A806" s="498">
        <v>5</v>
      </c>
      <c r="B806" s="159" t="str">
        <f t="shared" si="15"/>
        <v>5LS&amp;ĐL1</v>
      </c>
      <c r="C806" s="112" t="s">
        <v>308</v>
      </c>
      <c r="D806" s="315">
        <v>5</v>
      </c>
      <c r="E806" s="166">
        <v>1</v>
      </c>
      <c r="F806" s="253">
        <v>9</v>
      </c>
      <c r="G806" s="305" t="s">
        <v>1359</v>
      </c>
      <c r="H806" s="441"/>
      <c r="I806" s="436" t="s">
        <v>87</v>
      </c>
    </row>
    <row r="807" spans="1:9" s="114" customFormat="1" ht="16.5" customHeight="1">
      <c r="A807" s="498"/>
      <c r="B807" s="159" t="str">
        <f t="shared" si="15"/>
        <v>5LS&amp;ĐL2</v>
      </c>
      <c r="C807" s="112" t="s">
        <v>308</v>
      </c>
      <c r="D807" s="315">
        <v>5</v>
      </c>
      <c r="E807" s="164">
        <v>2</v>
      </c>
      <c r="F807" s="254">
        <v>10</v>
      </c>
      <c r="G807" s="306" t="s">
        <v>1360</v>
      </c>
      <c r="H807" s="441"/>
      <c r="I807" s="437"/>
    </row>
    <row r="808" spans="1:9" s="114" customFormat="1" ht="16.5" customHeight="1">
      <c r="A808" s="498">
        <v>6</v>
      </c>
      <c r="B808" s="159" t="str">
        <f t="shared" si="15"/>
        <v>6LS&amp;ĐL1</v>
      </c>
      <c r="C808" s="112" t="s">
        <v>308</v>
      </c>
      <c r="D808" s="315">
        <v>6</v>
      </c>
      <c r="E808" s="166">
        <v>1</v>
      </c>
      <c r="F808" s="253">
        <v>11</v>
      </c>
      <c r="G808" s="306" t="s">
        <v>1361</v>
      </c>
      <c r="H808" s="445"/>
      <c r="I808" s="437"/>
    </row>
    <row r="809" spans="1:9" s="114" customFormat="1">
      <c r="A809" s="498"/>
      <c r="B809" s="159" t="str">
        <f t="shared" si="15"/>
        <v>6LS&amp;ĐL2</v>
      </c>
      <c r="C809" s="112" t="s">
        <v>308</v>
      </c>
      <c r="D809" s="315">
        <v>6</v>
      </c>
      <c r="E809" s="164">
        <v>2</v>
      </c>
      <c r="F809" s="254">
        <v>12</v>
      </c>
      <c r="G809" s="306" t="s">
        <v>1362</v>
      </c>
      <c r="H809" s="440" t="s">
        <v>1413</v>
      </c>
      <c r="I809" s="436" t="s">
        <v>87</v>
      </c>
    </row>
    <row r="810" spans="1:9" s="114" customFormat="1" ht="15" customHeight="1">
      <c r="A810" s="498">
        <v>7</v>
      </c>
      <c r="B810" s="159" t="str">
        <f t="shared" si="15"/>
        <v>7LS&amp;ĐL1</v>
      </c>
      <c r="C810" s="112" t="s">
        <v>308</v>
      </c>
      <c r="D810" s="315">
        <v>7</v>
      </c>
      <c r="E810" s="166">
        <v>1</v>
      </c>
      <c r="F810" s="253">
        <v>13</v>
      </c>
      <c r="G810" s="305" t="s">
        <v>1363</v>
      </c>
      <c r="H810" s="441"/>
      <c r="I810" s="437"/>
    </row>
    <row r="811" spans="1:9" s="114" customFormat="1" ht="15" customHeight="1">
      <c r="A811" s="498"/>
      <c r="B811" s="159" t="str">
        <f t="shared" si="15"/>
        <v>7LS&amp;ĐL2</v>
      </c>
      <c r="C811" s="112" t="s">
        <v>308</v>
      </c>
      <c r="D811" s="315">
        <v>7</v>
      </c>
      <c r="E811" s="164">
        <v>2</v>
      </c>
      <c r="F811" s="254">
        <v>14</v>
      </c>
      <c r="G811" s="305" t="s">
        <v>1364</v>
      </c>
      <c r="H811" s="441"/>
      <c r="I811" s="437"/>
    </row>
    <row r="812" spans="1:9" s="114" customFormat="1" ht="15" customHeight="1">
      <c r="A812" s="498">
        <v>8</v>
      </c>
      <c r="B812" s="159" t="str">
        <f t="shared" si="15"/>
        <v>8LS&amp;ĐL1</v>
      </c>
      <c r="C812" s="112" t="s">
        <v>308</v>
      </c>
      <c r="D812" s="315">
        <v>8</v>
      </c>
      <c r="E812" s="166">
        <v>1</v>
      </c>
      <c r="F812" s="253">
        <v>15</v>
      </c>
      <c r="G812" s="305" t="s">
        <v>1365</v>
      </c>
      <c r="H812" s="441"/>
      <c r="I812" s="436" t="s">
        <v>88</v>
      </c>
    </row>
    <row r="813" spans="1:9" s="114" customFormat="1" ht="15" customHeight="1">
      <c r="A813" s="498"/>
      <c r="B813" s="159" t="str">
        <f t="shared" si="15"/>
        <v>8LS&amp;ĐL2</v>
      </c>
      <c r="C813" s="112" t="s">
        <v>308</v>
      </c>
      <c r="D813" s="315">
        <v>8</v>
      </c>
      <c r="E813" s="164">
        <v>2</v>
      </c>
      <c r="F813" s="254">
        <v>16</v>
      </c>
      <c r="G813" s="305" t="s">
        <v>1365</v>
      </c>
      <c r="H813" s="441"/>
      <c r="I813" s="438"/>
    </row>
    <row r="814" spans="1:9" s="114" customFormat="1" ht="15" customHeight="1">
      <c r="A814" s="498">
        <v>9</v>
      </c>
      <c r="B814" s="159" t="str">
        <f t="shared" si="15"/>
        <v>9LS&amp;ĐL1</v>
      </c>
      <c r="C814" s="112" t="s">
        <v>308</v>
      </c>
      <c r="D814" s="315">
        <v>9</v>
      </c>
      <c r="E814" s="166">
        <v>1</v>
      </c>
      <c r="F814" s="253">
        <v>17</v>
      </c>
      <c r="G814" s="305" t="s">
        <v>1366</v>
      </c>
      <c r="H814" s="441"/>
      <c r="I814" s="436" t="s">
        <v>88</v>
      </c>
    </row>
    <row r="815" spans="1:9" s="114" customFormat="1" ht="15" customHeight="1">
      <c r="A815" s="498"/>
      <c r="B815" s="159" t="str">
        <f t="shared" si="15"/>
        <v>9LS&amp;ĐL2</v>
      </c>
      <c r="C815" s="112" t="s">
        <v>308</v>
      </c>
      <c r="D815" s="315">
        <v>9</v>
      </c>
      <c r="E815" s="164">
        <v>2</v>
      </c>
      <c r="F815" s="254">
        <v>18</v>
      </c>
      <c r="G815" s="305" t="s">
        <v>1366</v>
      </c>
      <c r="H815" s="445"/>
      <c r="I815" s="438"/>
    </row>
    <row r="816" spans="1:9" s="114" customFormat="1" ht="15" customHeight="1">
      <c r="A816" s="498">
        <v>10</v>
      </c>
      <c r="B816" s="159" t="str">
        <f t="shared" si="15"/>
        <v>10LS&amp;ĐL1</v>
      </c>
      <c r="C816" s="112" t="s">
        <v>308</v>
      </c>
      <c r="D816" s="315">
        <v>10</v>
      </c>
      <c r="E816" s="166">
        <v>1</v>
      </c>
      <c r="F816" s="253">
        <v>19</v>
      </c>
      <c r="G816" s="305" t="s">
        <v>1367</v>
      </c>
      <c r="H816" s="440" t="s">
        <v>1414</v>
      </c>
      <c r="I816" s="436" t="s">
        <v>87</v>
      </c>
    </row>
    <row r="817" spans="1:9" s="114" customFormat="1" ht="15" customHeight="1">
      <c r="A817" s="498"/>
      <c r="B817" s="159" t="str">
        <f t="shared" si="15"/>
        <v>10LS&amp;ĐL2</v>
      </c>
      <c r="C817" s="112" t="s">
        <v>308</v>
      </c>
      <c r="D817" s="315">
        <v>10</v>
      </c>
      <c r="E817" s="164">
        <v>2</v>
      </c>
      <c r="F817" s="254">
        <v>20</v>
      </c>
      <c r="G817" s="305" t="s">
        <v>1368</v>
      </c>
      <c r="H817" s="441"/>
      <c r="I817" s="437"/>
    </row>
    <row r="818" spans="1:9" s="114" customFormat="1" ht="15" customHeight="1">
      <c r="A818" s="498">
        <v>11</v>
      </c>
      <c r="B818" s="159" t="str">
        <f t="shared" si="15"/>
        <v>11LS&amp;ĐL1</v>
      </c>
      <c r="C818" s="112" t="s">
        <v>308</v>
      </c>
      <c r="D818" s="315">
        <v>11</v>
      </c>
      <c r="E818" s="166">
        <v>1</v>
      </c>
      <c r="F818" s="253">
        <v>21</v>
      </c>
      <c r="G818" s="305" t="s">
        <v>1369</v>
      </c>
      <c r="H818" s="441"/>
      <c r="I818" s="437"/>
    </row>
    <row r="819" spans="1:9" s="114" customFormat="1" ht="15" customHeight="1">
      <c r="A819" s="498"/>
      <c r="B819" s="159" t="str">
        <f t="shared" si="15"/>
        <v>11LS&amp;ĐL2</v>
      </c>
      <c r="C819" s="112" t="s">
        <v>308</v>
      </c>
      <c r="D819" s="315">
        <v>11</v>
      </c>
      <c r="E819" s="164">
        <v>2</v>
      </c>
      <c r="F819" s="254">
        <v>22</v>
      </c>
      <c r="G819" s="305" t="s">
        <v>1370</v>
      </c>
      <c r="H819" s="441"/>
      <c r="I819" s="436" t="s">
        <v>88</v>
      </c>
    </row>
    <row r="820" spans="1:9" s="114" customFormat="1" ht="15" customHeight="1">
      <c r="A820" s="498">
        <v>12</v>
      </c>
      <c r="B820" s="159" t="str">
        <f t="shared" si="15"/>
        <v>12LS&amp;ĐL1</v>
      </c>
      <c r="C820" s="112" t="s">
        <v>308</v>
      </c>
      <c r="D820" s="315">
        <v>12</v>
      </c>
      <c r="E820" s="166">
        <v>1</v>
      </c>
      <c r="F820" s="253">
        <v>23</v>
      </c>
      <c r="G820" s="305" t="s">
        <v>1370</v>
      </c>
      <c r="H820" s="441"/>
      <c r="I820" s="438"/>
    </row>
    <row r="821" spans="1:9" s="114" customFormat="1" ht="15" customHeight="1">
      <c r="A821" s="498"/>
      <c r="B821" s="159" t="str">
        <f t="shared" si="15"/>
        <v>12LS&amp;ĐL2</v>
      </c>
      <c r="C821" s="112" t="s">
        <v>308</v>
      </c>
      <c r="D821" s="315">
        <v>12</v>
      </c>
      <c r="E821" s="164">
        <v>2</v>
      </c>
      <c r="F821" s="254">
        <v>24</v>
      </c>
      <c r="G821" s="305" t="s">
        <v>1371</v>
      </c>
      <c r="H821" s="441"/>
      <c r="I821" s="436" t="s">
        <v>87</v>
      </c>
    </row>
    <row r="822" spans="1:9" s="114" customFormat="1" ht="15" customHeight="1">
      <c r="A822" s="498">
        <v>13</v>
      </c>
      <c r="B822" s="159" t="str">
        <f t="shared" si="15"/>
        <v>13LS&amp;ĐL1</v>
      </c>
      <c r="C822" s="112" t="s">
        <v>308</v>
      </c>
      <c r="D822" s="315">
        <v>13</v>
      </c>
      <c r="E822" s="166">
        <v>1</v>
      </c>
      <c r="F822" s="253">
        <v>25</v>
      </c>
      <c r="G822" s="305" t="s">
        <v>1372</v>
      </c>
      <c r="H822" s="441"/>
      <c r="I822" s="437"/>
    </row>
    <row r="823" spans="1:9" s="114" customFormat="1" ht="15" customHeight="1">
      <c r="A823" s="498"/>
      <c r="B823" s="159" t="str">
        <f t="shared" si="15"/>
        <v>13LS&amp;ĐL2</v>
      </c>
      <c r="C823" s="112" t="s">
        <v>308</v>
      </c>
      <c r="D823" s="315">
        <v>13</v>
      </c>
      <c r="E823" s="164">
        <v>2</v>
      </c>
      <c r="F823" s="254">
        <v>26</v>
      </c>
      <c r="G823" s="305" t="s">
        <v>1373</v>
      </c>
      <c r="H823" s="441"/>
      <c r="I823" s="437"/>
    </row>
    <row r="824" spans="1:9" s="114" customFormat="1" ht="15" customHeight="1">
      <c r="A824" s="498">
        <v>14</v>
      </c>
      <c r="B824" s="159" t="str">
        <f t="shared" si="15"/>
        <v>14LS&amp;ĐL1</v>
      </c>
      <c r="C824" s="112" t="s">
        <v>308</v>
      </c>
      <c r="D824" s="315">
        <v>14</v>
      </c>
      <c r="E824" s="166">
        <v>1</v>
      </c>
      <c r="F824" s="253">
        <v>27</v>
      </c>
      <c r="G824" s="305" t="s">
        <v>1374</v>
      </c>
      <c r="H824" s="441"/>
      <c r="I824" s="436" t="s">
        <v>87</v>
      </c>
    </row>
    <row r="825" spans="1:9" s="114" customFormat="1" ht="15" customHeight="1">
      <c r="A825" s="498"/>
      <c r="B825" s="159" t="str">
        <f t="shared" si="15"/>
        <v>14LS&amp;ĐL2</v>
      </c>
      <c r="C825" s="112" t="s">
        <v>308</v>
      </c>
      <c r="D825" s="315">
        <v>14</v>
      </c>
      <c r="E825" s="164">
        <v>2</v>
      </c>
      <c r="F825" s="254">
        <v>28</v>
      </c>
      <c r="G825" s="305" t="s">
        <v>1375</v>
      </c>
      <c r="H825" s="441"/>
      <c r="I825" s="437"/>
    </row>
    <row r="826" spans="1:9" s="114" customFormat="1" ht="15" customHeight="1">
      <c r="A826" s="498">
        <v>15</v>
      </c>
      <c r="B826" s="159" t="str">
        <f t="shared" si="15"/>
        <v>15LS&amp;ĐL1</v>
      </c>
      <c r="C826" s="112" t="s">
        <v>308</v>
      </c>
      <c r="D826" s="315">
        <v>15</v>
      </c>
      <c r="E826" s="166">
        <v>1</v>
      </c>
      <c r="F826" s="253">
        <v>29</v>
      </c>
      <c r="G826" s="305" t="s">
        <v>1376</v>
      </c>
      <c r="H826" s="441"/>
      <c r="I826" s="437"/>
    </row>
    <row r="827" spans="1:9" s="114" customFormat="1" ht="15" customHeight="1">
      <c r="A827" s="498"/>
      <c r="B827" s="159" t="str">
        <f t="shared" si="15"/>
        <v>15LS&amp;ĐL2</v>
      </c>
      <c r="C827" s="112" t="s">
        <v>308</v>
      </c>
      <c r="D827" s="315">
        <v>15</v>
      </c>
      <c r="E827" s="164">
        <v>2</v>
      </c>
      <c r="F827" s="254">
        <v>30</v>
      </c>
      <c r="G827" s="305" t="s">
        <v>1377</v>
      </c>
      <c r="H827" s="441"/>
      <c r="I827" s="436" t="s">
        <v>87</v>
      </c>
    </row>
    <row r="828" spans="1:9" s="114" customFormat="1" ht="15" customHeight="1">
      <c r="A828" s="498">
        <v>16</v>
      </c>
      <c r="B828" s="159" t="str">
        <f t="shared" si="15"/>
        <v>16LS&amp;ĐL1</v>
      </c>
      <c r="C828" s="112" t="s">
        <v>308</v>
      </c>
      <c r="D828" s="315">
        <v>16</v>
      </c>
      <c r="E828" s="166">
        <v>1</v>
      </c>
      <c r="F828" s="253">
        <v>31</v>
      </c>
      <c r="G828" s="305" t="s">
        <v>1378</v>
      </c>
      <c r="H828" s="441"/>
      <c r="I828" s="437"/>
    </row>
    <row r="829" spans="1:9" s="114" customFormat="1" ht="15" customHeight="1">
      <c r="A829" s="498"/>
      <c r="B829" s="159" t="str">
        <f t="shared" si="15"/>
        <v>16LS&amp;ĐL2</v>
      </c>
      <c r="C829" s="112" t="s">
        <v>308</v>
      </c>
      <c r="D829" s="315">
        <v>16</v>
      </c>
      <c r="E829" s="164">
        <v>2</v>
      </c>
      <c r="F829" s="254">
        <v>32</v>
      </c>
      <c r="G829" s="305" t="s">
        <v>1379</v>
      </c>
      <c r="H829" s="441"/>
      <c r="I829" s="437"/>
    </row>
    <row r="830" spans="1:9" s="114" customFormat="1" ht="15" customHeight="1">
      <c r="A830" s="498">
        <v>17</v>
      </c>
      <c r="B830" s="159" t="str">
        <f t="shared" si="15"/>
        <v>17LS&amp;ĐL1</v>
      </c>
      <c r="C830" s="112" t="s">
        <v>308</v>
      </c>
      <c r="D830" s="315">
        <v>17</v>
      </c>
      <c r="E830" s="166">
        <v>1</v>
      </c>
      <c r="F830" s="253">
        <v>33</v>
      </c>
      <c r="G830" s="305" t="s">
        <v>1380</v>
      </c>
      <c r="H830" s="441"/>
      <c r="I830" s="436" t="s">
        <v>87</v>
      </c>
    </row>
    <row r="831" spans="1:9" s="114" customFormat="1" ht="15" customHeight="1">
      <c r="A831" s="498"/>
      <c r="B831" s="159" t="str">
        <f t="shared" si="15"/>
        <v>17LS&amp;ĐL2</v>
      </c>
      <c r="C831" s="112" t="s">
        <v>308</v>
      </c>
      <c r="D831" s="315">
        <v>17</v>
      </c>
      <c r="E831" s="164">
        <v>2</v>
      </c>
      <c r="F831" s="254">
        <v>34</v>
      </c>
      <c r="G831" s="305" t="s">
        <v>1381</v>
      </c>
      <c r="H831" s="441"/>
      <c r="I831" s="437"/>
    </row>
    <row r="832" spans="1:9" s="114" customFormat="1" ht="15" customHeight="1">
      <c r="A832" s="498">
        <v>18</v>
      </c>
      <c r="B832" s="159" t="str">
        <f t="shared" si="15"/>
        <v>18LS&amp;ĐL1</v>
      </c>
      <c r="C832" s="112" t="s">
        <v>308</v>
      </c>
      <c r="D832" s="315">
        <v>18</v>
      </c>
      <c r="E832" s="166">
        <v>1</v>
      </c>
      <c r="F832" s="253">
        <v>35</v>
      </c>
      <c r="G832" s="305" t="s">
        <v>1382</v>
      </c>
      <c r="H832" s="441"/>
      <c r="I832" s="437"/>
    </row>
    <row r="833" spans="1:9" s="114" customFormat="1" ht="15" customHeight="1">
      <c r="A833" s="498"/>
      <c r="B833" s="159" t="str">
        <f t="shared" si="15"/>
        <v>18LS&amp;ĐL2</v>
      </c>
      <c r="C833" s="112" t="s">
        <v>308</v>
      </c>
      <c r="D833" s="315">
        <v>18</v>
      </c>
      <c r="E833" s="166">
        <v>2</v>
      </c>
      <c r="F833" s="254">
        <v>36</v>
      </c>
      <c r="G833" s="308" t="s">
        <v>1566</v>
      </c>
      <c r="H833" s="441"/>
      <c r="I833" s="299"/>
    </row>
    <row r="834" spans="1:9" s="114" customFormat="1" ht="15" customHeight="1">
      <c r="A834" s="498"/>
      <c r="B834" s="159" t="str">
        <f t="shared" si="15"/>
        <v>19LS&amp;ĐL1</v>
      </c>
      <c r="C834" s="112" t="s">
        <v>308</v>
      </c>
      <c r="D834" s="315">
        <v>19</v>
      </c>
      <c r="E834" s="166">
        <v>1</v>
      </c>
      <c r="F834" s="254">
        <v>37</v>
      </c>
      <c r="G834" s="305" t="s">
        <v>1383</v>
      </c>
      <c r="H834" s="441"/>
      <c r="I834" s="436" t="s">
        <v>88</v>
      </c>
    </row>
    <row r="835" spans="1:9" s="114" customFormat="1" ht="15" customHeight="1">
      <c r="A835" s="498">
        <v>19</v>
      </c>
      <c r="B835" s="159" t="str">
        <f t="shared" si="15"/>
        <v>19LS&amp;ĐL2</v>
      </c>
      <c r="C835" s="112" t="s">
        <v>308</v>
      </c>
      <c r="D835" s="315">
        <v>19</v>
      </c>
      <c r="E835" s="166">
        <v>2</v>
      </c>
      <c r="F835" s="254">
        <v>38</v>
      </c>
      <c r="G835" s="305" t="s">
        <v>1384</v>
      </c>
      <c r="H835" s="441"/>
      <c r="I835" s="438"/>
    </row>
    <row r="836" spans="1:9" s="114" customFormat="1" ht="15" customHeight="1">
      <c r="A836" s="498"/>
      <c r="B836" s="159" t="str">
        <f t="shared" si="15"/>
        <v>20LS&amp;ĐL1</v>
      </c>
      <c r="C836" s="112" t="s">
        <v>308</v>
      </c>
      <c r="D836" s="315">
        <v>20</v>
      </c>
      <c r="E836" s="166">
        <v>1</v>
      </c>
      <c r="F836" s="253">
        <v>39</v>
      </c>
      <c r="G836" s="305" t="s">
        <v>1385</v>
      </c>
      <c r="H836" s="441"/>
      <c r="I836" s="436" t="s">
        <v>88</v>
      </c>
    </row>
    <row r="837" spans="1:9" s="114" customFormat="1" ht="15" customHeight="1">
      <c r="A837" s="498">
        <v>20</v>
      </c>
      <c r="B837" s="159" t="str">
        <f t="shared" si="15"/>
        <v>20LS&amp;ĐL2</v>
      </c>
      <c r="C837" s="112" t="s">
        <v>308</v>
      </c>
      <c r="D837" s="315">
        <v>20</v>
      </c>
      <c r="E837" s="166">
        <v>2</v>
      </c>
      <c r="F837" s="254">
        <v>40</v>
      </c>
      <c r="G837" s="305" t="s">
        <v>1386</v>
      </c>
      <c r="H837" s="441"/>
      <c r="I837" s="438"/>
    </row>
    <row r="838" spans="1:9" s="114" customFormat="1" ht="15" customHeight="1">
      <c r="A838" s="498"/>
      <c r="B838" s="159" t="str">
        <f t="shared" si="15"/>
        <v>21LS&amp;ĐL1</v>
      </c>
      <c r="C838" s="112" t="s">
        <v>308</v>
      </c>
      <c r="D838" s="315">
        <v>21</v>
      </c>
      <c r="E838" s="166">
        <v>1</v>
      </c>
      <c r="F838" s="253">
        <v>41</v>
      </c>
      <c r="G838" s="305" t="s">
        <v>1387</v>
      </c>
      <c r="H838" s="441"/>
      <c r="I838" s="436" t="s">
        <v>87</v>
      </c>
    </row>
    <row r="839" spans="1:9" s="114" customFormat="1" ht="15" customHeight="1">
      <c r="A839" s="498">
        <v>21</v>
      </c>
      <c r="B839" s="159" t="str">
        <f t="shared" si="15"/>
        <v>21LS&amp;ĐL2</v>
      </c>
      <c r="C839" s="112" t="s">
        <v>308</v>
      </c>
      <c r="D839" s="315">
        <v>21</v>
      </c>
      <c r="E839" s="166">
        <v>2</v>
      </c>
      <c r="F839" s="254">
        <v>42</v>
      </c>
      <c r="G839" s="305" t="s">
        <v>1388</v>
      </c>
      <c r="H839" s="441"/>
      <c r="I839" s="437"/>
    </row>
    <row r="840" spans="1:9" s="114" customFormat="1" ht="15" customHeight="1">
      <c r="A840" s="498"/>
      <c r="B840" s="159" t="str">
        <f t="shared" si="15"/>
        <v>22LS&amp;ĐL1</v>
      </c>
      <c r="C840" s="112" t="s">
        <v>308</v>
      </c>
      <c r="D840" s="315">
        <v>22</v>
      </c>
      <c r="E840" s="166">
        <v>1</v>
      </c>
      <c r="F840" s="254">
        <v>43</v>
      </c>
      <c r="G840" s="305" t="s">
        <v>1389</v>
      </c>
      <c r="H840" s="441"/>
      <c r="I840" s="437"/>
    </row>
    <row r="841" spans="1:9" s="114" customFormat="1" ht="15" customHeight="1">
      <c r="A841" s="498">
        <v>22</v>
      </c>
      <c r="B841" s="159" t="str">
        <f t="shared" si="15"/>
        <v>22LS&amp;ĐL2</v>
      </c>
      <c r="C841" s="112" t="s">
        <v>308</v>
      </c>
      <c r="D841" s="315">
        <v>22</v>
      </c>
      <c r="E841" s="166">
        <v>2</v>
      </c>
      <c r="F841" s="254">
        <v>44</v>
      </c>
      <c r="G841" s="305" t="s">
        <v>1390</v>
      </c>
      <c r="H841" s="442" t="s">
        <v>1415</v>
      </c>
      <c r="I841" s="436" t="s">
        <v>88</v>
      </c>
    </row>
    <row r="842" spans="1:9" s="114" customFormat="1" ht="15" customHeight="1">
      <c r="A842" s="498"/>
      <c r="B842" s="159" t="str">
        <f t="shared" si="15"/>
        <v>23LS&amp;ĐL1</v>
      </c>
      <c r="C842" s="112" t="s">
        <v>308</v>
      </c>
      <c r="D842" s="315">
        <v>23</v>
      </c>
      <c r="E842" s="166">
        <v>1</v>
      </c>
      <c r="F842" s="253">
        <v>45</v>
      </c>
      <c r="G842" s="305" t="s">
        <v>1391</v>
      </c>
      <c r="H842" s="443"/>
      <c r="I842" s="438"/>
    </row>
    <row r="843" spans="1:9" s="114" customFormat="1" ht="15" customHeight="1">
      <c r="A843" s="498">
        <v>23</v>
      </c>
      <c r="B843" s="159" t="str">
        <f t="shared" si="15"/>
        <v>23LS&amp;ĐL2</v>
      </c>
      <c r="C843" s="112" t="s">
        <v>308</v>
      </c>
      <c r="D843" s="315">
        <v>23</v>
      </c>
      <c r="E843" s="166">
        <v>2</v>
      </c>
      <c r="F843" s="254">
        <v>46</v>
      </c>
      <c r="G843" s="305" t="s">
        <v>1392</v>
      </c>
      <c r="H843" s="443"/>
      <c r="I843" s="436" t="s">
        <v>88</v>
      </c>
    </row>
    <row r="844" spans="1:9" s="114" customFormat="1" ht="15" customHeight="1">
      <c r="A844" s="498"/>
      <c r="B844" s="159" t="str">
        <f t="shared" si="15"/>
        <v>24LS&amp;ĐL1</v>
      </c>
      <c r="C844" s="112" t="s">
        <v>308</v>
      </c>
      <c r="D844" s="315">
        <v>24</v>
      </c>
      <c r="E844" s="166">
        <v>1</v>
      </c>
      <c r="F844" s="253">
        <v>47</v>
      </c>
      <c r="G844" s="305" t="s">
        <v>1393</v>
      </c>
      <c r="H844" s="443"/>
      <c r="I844" s="438"/>
    </row>
    <row r="845" spans="1:9" s="114" customFormat="1" ht="15" customHeight="1">
      <c r="A845" s="498">
        <v>24</v>
      </c>
      <c r="B845" s="159" t="str">
        <f t="shared" si="15"/>
        <v>24LS&amp;ĐL2</v>
      </c>
      <c r="C845" s="112" t="s">
        <v>308</v>
      </c>
      <c r="D845" s="315">
        <v>24</v>
      </c>
      <c r="E845" s="166">
        <v>2</v>
      </c>
      <c r="F845" s="254">
        <v>48</v>
      </c>
      <c r="G845" s="305" t="s">
        <v>1394</v>
      </c>
      <c r="H845" s="443"/>
      <c r="I845" s="436" t="s">
        <v>88</v>
      </c>
    </row>
    <row r="846" spans="1:9" s="114" customFormat="1" ht="15" customHeight="1">
      <c r="A846" s="498"/>
      <c r="B846" s="159" t="str">
        <f t="shared" si="15"/>
        <v>25LS&amp;ĐL1</v>
      </c>
      <c r="C846" s="112" t="s">
        <v>308</v>
      </c>
      <c r="D846" s="315">
        <v>25</v>
      </c>
      <c r="E846" s="166">
        <v>1</v>
      </c>
      <c r="F846" s="254">
        <v>49</v>
      </c>
      <c r="G846" s="305" t="s">
        <v>1395</v>
      </c>
      <c r="H846" s="443"/>
      <c r="I846" s="438"/>
    </row>
    <row r="847" spans="1:9" s="114" customFormat="1" ht="15" customHeight="1">
      <c r="A847" s="498">
        <v>25</v>
      </c>
      <c r="B847" s="159" t="str">
        <f t="shared" si="15"/>
        <v>25LS&amp;ĐL2</v>
      </c>
      <c r="C847" s="112" t="s">
        <v>308</v>
      </c>
      <c r="D847" s="315">
        <v>25</v>
      </c>
      <c r="E847" s="166">
        <v>2</v>
      </c>
      <c r="F847" s="254">
        <v>50</v>
      </c>
      <c r="G847" s="305" t="s">
        <v>1396</v>
      </c>
      <c r="H847" s="443"/>
      <c r="I847" s="436" t="s">
        <v>88</v>
      </c>
    </row>
    <row r="848" spans="1:9" s="114" customFormat="1" ht="15" customHeight="1">
      <c r="A848" s="498"/>
      <c r="B848" s="159" t="str">
        <f t="shared" si="15"/>
        <v>26LS&amp;ĐL1</v>
      </c>
      <c r="C848" s="112" t="s">
        <v>308</v>
      </c>
      <c r="D848" s="315">
        <v>26</v>
      </c>
      <c r="E848" s="166">
        <v>1</v>
      </c>
      <c r="F848" s="253">
        <v>51</v>
      </c>
      <c r="G848" s="305" t="s">
        <v>1397</v>
      </c>
      <c r="H848" s="443"/>
      <c r="I848" s="438"/>
    </row>
    <row r="849" spans="1:9" s="114" customFormat="1" ht="15" customHeight="1">
      <c r="A849" s="498">
        <v>26</v>
      </c>
      <c r="B849" s="159" t="str">
        <f t="shared" si="15"/>
        <v>26LS&amp;ĐL2</v>
      </c>
      <c r="C849" s="112" t="s">
        <v>308</v>
      </c>
      <c r="D849" s="315">
        <v>26</v>
      </c>
      <c r="E849" s="166">
        <v>2</v>
      </c>
      <c r="F849" s="254">
        <v>52</v>
      </c>
      <c r="G849" s="305" t="s">
        <v>1398</v>
      </c>
      <c r="H849" s="443"/>
      <c r="I849" s="436" t="s">
        <v>1419</v>
      </c>
    </row>
    <row r="850" spans="1:9" s="114" customFormat="1" ht="15" customHeight="1">
      <c r="A850" s="498"/>
      <c r="B850" s="159" t="str">
        <f t="shared" si="15"/>
        <v>27LS&amp;ĐL1</v>
      </c>
      <c r="C850" s="112" t="s">
        <v>308</v>
      </c>
      <c r="D850" s="315">
        <v>27</v>
      </c>
      <c r="E850" s="166">
        <v>1</v>
      </c>
      <c r="F850" s="253">
        <v>53</v>
      </c>
      <c r="G850" s="305" t="s">
        <v>1399</v>
      </c>
      <c r="H850" s="443"/>
      <c r="I850" s="437"/>
    </row>
    <row r="851" spans="1:9" s="114" customFormat="1" ht="15" customHeight="1">
      <c r="A851" s="498">
        <v>27</v>
      </c>
      <c r="B851" s="159" t="str">
        <f t="shared" si="15"/>
        <v>27LS&amp;ĐL2</v>
      </c>
      <c r="C851" s="112" t="s">
        <v>308</v>
      </c>
      <c r="D851" s="315">
        <v>27</v>
      </c>
      <c r="E851" s="166">
        <v>2</v>
      </c>
      <c r="F851" s="254">
        <v>54</v>
      </c>
      <c r="G851" s="305" t="s">
        <v>1400</v>
      </c>
      <c r="H851" s="443"/>
      <c r="I851" s="437"/>
    </row>
    <row r="852" spans="1:9" s="114" customFormat="1" ht="15" customHeight="1">
      <c r="A852" s="498"/>
      <c r="B852" s="159" t="str">
        <f t="shared" si="15"/>
        <v>28LS&amp;ĐL1</v>
      </c>
      <c r="C852" s="112" t="s">
        <v>308</v>
      </c>
      <c r="D852" s="315">
        <v>28</v>
      </c>
      <c r="E852" s="166">
        <v>1</v>
      </c>
      <c r="F852" s="254">
        <v>55</v>
      </c>
      <c r="G852" s="305" t="s">
        <v>1401</v>
      </c>
      <c r="H852" s="444"/>
      <c r="I852" s="438"/>
    </row>
    <row r="853" spans="1:9" s="114" customFormat="1" ht="15" customHeight="1">
      <c r="A853" s="498">
        <v>28</v>
      </c>
      <c r="B853" s="159" t="str">
        <f t="shared" si="15"/>
        <v>28LS&amp;ĐL2</v>
      </c>
      <c r="C853" s="112" t="s">
        <v>308</v>
      </c>
      <c r="D853" s="315">
        <v>28</v>
      </c>
      <c r="E853" s="166">
        <v>2</v>
      </c>
      <c r="F853" s="254">
        <v>56</v>
      </c>
      <c r="G853" s="305" t="s">
        <v>1402</v>
      </c>
      <c r="H853" s="440" t="s">
        <v>1416</v>
      </c>
      <c r="I853" s="436" t="s">
        <v>88</v>
      </c>
    </row>
    <row r="854" spans="1:9" s="114" customFormat="1" ht="15" customHeight="1">
      <c r="A854" s="498"/>
      <c r="B854" s="159" t="str">
        <f t="shared" si="15"/>
        <v>29LS&amp;ĐL1</v>
      </c>
      <c r="C854" s="112" t="s">
        <v>308</v>
      </c>
      <c r="D854" s="315">
        <v>29</v>
      </c>
      <c r="E854" s="166">
        <v>1</v>
      </c>
      <c r="F854" s="253">
        <v>57</v>
      </c>
      <c r="G854" s="305" t="s">
        <v>1403</v>
      </c>
      <c r="H854" s="441"/>
      <c r="I854" s="438"/>
    </row>
    <row r="855" spans="1:9" s="114" customFormat="1" ht="15" customHeight="1">
      <c r="A855" s="498">
        <v>29</v>
      </c>
      <c r="B855" s="159" t="str">
        <f t="shared" si="15"/>
        <v>29LS&amp;ĐL2</v>
      </c>
      <c r="C855" s="112" t="s">
        <v>308</v>
      </c>
      <c r="D855" s="315">
        <v>29</v>
      </c>
      <c r="E855" s="166">
        <v>2</v>
      </c>
      <c r="F855" s="254">
        <v>58</v>
      </c>
      <c r="G855" s="305" t="s">
        <v>1404</v>
      </c>
      <c r="H855" s="441"/>
      <c r="I855" s="436" t="s">
        <v>88</v>
      </c>
    </row>
    <row r="856" spans="1:9" s="114" customFormat="1" ht="15" customHeight="1">
      <c r="A856" s="498"/>
      <c r="B856" s="159" t="str">
        <f t="shared" si="15"/>
        <v>30LS&amp;ĐL1</v>
      </c>
      <c r="C856" s="112" t="s">
        <v>308</v>
      </c>
      <c r="D856" s="315">
        <v>30</v>
      </c>
      <c r="E856" s="166">
        <v>1</v>
      </c>
      <c r="F856" s="253">
        <v>59</v>
      </c>
      <c r="G856" s="305" t="s">
        <v>1405</v>
      </c>
      <c r="H856" s="441"/>
      <c r="I856" s="438"/>
    </row>
    <row r="857" spans="1:9" s="114" customFormat="1" ht="15" customHeight="1">
      <c r="A857" s="498">
        <v>30</v>
      </c>
      <c r="B857" s="159" t="str">
        <f t="shared" si="15"/>
        <v>30LS&amp;ĐL2</v>
      </c>
      <c r="C857" s="112" t="s">
        <v>308</v>
      </c>
      <c r="D857" s="315">
        <v>30</v>
      </c>
      <c r="E857" s="166">
        <v>2</v>
      </c>
      <c r="F857" s="254">
        <v>60</v>
      </c>
      <c r="G857" s="305" t="s">
        <v>1406</v>
      </c>
      <c r="H857" s="441"/>
      <c r="I857" s="436" t="s">
        <v>88</v>
      </c>
    </row>
    <row r="858" spans="1:9" s="114" customFormat="1" ht="15" customHeight="1">
      <c r="A858" s="498"/>
      <c r="B858" s="159" t="str">
        <f t="shared" si="15"/>
        <v>31LS&amp;ĐL1</v>
      </c>
      <c r="C858" s="112" t="s">
        <v>308</v>
      </c>
      <c r="D858" s="315">
        <v>31</v>
      </c>
      <c r="E858" s="166">
        <v>1</v>
      </c>
      <c r="F858" s="254">
        <v>61</v>
      </c>
      <c r="G858" s="305" t="s">
        <v>1407</v>
      </c>
      <c r="H858" s="445"/>
      <c r="I858" s="438"/>
    </row>
    <row r="859" spans="1:9" s="114" customFormat="1" ht="15" customHeight="1">
      <c r="A859" s="498">
        <v>31</v>
      </c>
      <c r="B859" s="159" t="str">
        <f t="shared" si="15"/>
        <v>31LS&amp;ĐL2</v>
      </c>
      <c r="C859" s="112" t="s">
        <v>308</v>
      </c>
      <c r="D859" s="315">
        <v>31</v>
      </c>
      <c r="E859" s="166">
        <v>2</v>
      </c>
      <c r="F859" s="254">
        <v>62</v>
      </c>
      <c r="G859" s="305" t="s">
        <v>1408</v>
      </c>
      <c r="H859" s="446" t="s">
        <v>1417</v>
      </c>
      <c r="I859" s="436" t="s">
        <v>88</v>
      </c>
    </row>
    <row r="860" spans="1:9" s="114" customFormat="1" ht="15" customHeight="1">
      <c r="A860" s="498"/>
      <c r="B860" s="159" t="str">
        <f t="shared" si="15"/>
        <v>32LS&amp;ĐL1</v>
      </c>
      <c r="C860" s="112" t="s">
        <v>308</v>
      </c>
      <c r="D860" s="315">
        <v>32</v>
      </c>
      <c r="E860" s="166">
        <v>1</v>
      </c>
      <c r="F860" s="253">
        <v>63</v>
      </c>
      <c r="G860" s="305" t="s">
        <v>1409</v>
      </c>
      <c r="H860" s="446"/>
      <c r="I860" s="438"/>
    </row>
    <row r="861" spans="1:9" s="114" customFormat="1" ht="15" customHeight="1">
      <c r="A861" s="498">
        <v>32</v>
      </c>
      <c r="B861" s="159" t="str">
        <f t="shared" si="15"/>
        <v>32LS&amp;ĐL2</v>
      </c>
      <c r="C861" s="112" t="s">
        <v>308</v>
      </c>
      <c r="D861" s="315">
        <v>32</v>
      </c>
      <c r="E861" s="166">
        <v>2</v>
      </c>
      <c r="F861" s="254">
        <v>64</v>
      </c>
      <c r="G861" s="305" t="s">
        <v>1410</v>
      </c>
      <c r="H861" s="446"/>
      <c r="I861" s="436" t="s">
        <v>88</v>
      </c>
    </row>
    <row r="862" spans="1:9" s="114" customFormat="1" ht="15" customHeight="1">
      <c r="A862" s="498"/>
      <c r="B862" s="159" t="str">
        <f t="shared" si="15"/>
        <v>33LS&amp;ĐL1</v>
      </c>
      <c r="C862" s="112" t="s">
        <v>308</v>
      </c>
      <c r="D862" s="315">
        <v>33</v>
      </c>
      <c r="E862" s="166">
        <v>1</v>
      </c>
      <c r="F862" s="253">
        <v>65</v>
      </c>
      <c r="G862" s="305" t="s">
        <v>1411</v>
      </c>
      <c r="H862" s="446"/>
      <c r="I862" s="438"/>
    </row>
    <row r="863" spans="1:9" s="114" customFormat="1" ht="15" customHeight="1">
      <c r="A863" s="498">
        <v>33</v>
      </c>
      <c r="B863" s="159" t="str">
        <f t="shared" si="15"/>
        <v>33LS&amp;ĐL2</v>
      </c>
      <c r="C863" s="112" t="s">
        <v>308</v>
      </c>
      <c r="D863" s="315">
        <v>33</v>
      </c>
      <c r="E863" s="166">
        <v>2</v>
      </c>
      <c r="F863" s="254">
        <v>66</v>
      </c>
      <c r="G863" s="307" t="s">
        <v>309</v>
      </c>
      <c r="H863" s="446" t="s">
        <v>1418</v>
      </c>
      <c r="I863" s="247" t="s">
        <v>89</v>
      </c>
    </row>
    <row r="864" spans="1:9" s="114" customFormat="1" ht="15" customHeight="1">
      <c r="A864" s="498"/>
      <c r="B864" s="159" t="str">
        <f t="shared" ref="B864:B867" si="16">D864&amp;C864&amp;E864</f>
        <v>34LS&amp;ĐL1</v>
      </c>
      <c r="C864" s="112" t="s">
        <v>308</v>
      </c>
      <c r="D864" s="315">
        <v>34</v>
      </c>
      <c r="E864" s="166">
        <v>1</v>
      </c>
      <c r="F864" s="254">
        <v>67</v>
      </c>
      <c r="G864" s="307" t="s">
        <v>310</v>
      </c>
      <c r="H864" s="446"/>
      <c r="I864" s="247" t="s">
        <v>89</v>
      </c>
    </row>
    <row r="865" spans="1:9" s="114" customFormat="1" ht="15" customHeight="1">
      <c r="A865" s="498">
        <v>34</v>
      </c>
      <c r="B865" s="159" t="str">
        <f t="shared" si="16"/>
        <v>34LS&amp;ĐL2</v>
      </c>
      <c r="C865" s="112" t="s">
        <v>308</v>
      </c>
      <c r="D865" s="315">
        <v>34</v>
      </c>
      <c r="E865" s="166">
        <v>2</v>
      </c>
      <c r="F865" s="254">
        <v>68</v>
      </c>
      <c r="G865" s="307" t="s">
        <v>311</v>
      </c>
      <c r="H865" s="446"/>
      <c r="I865" s="247" t="s">
        <v>89</v>
      </c>
    </row>
    <row r="866" spans="1:9" s="114" customFormat="1" ht="15" customHeight="1">
      <c r="A866" s="498"/>
      <c r="B866" s="159" t="str">
        <f t="shared" si="16"/>
        <v>35LS&amp;ĐL1</v>
      </c>
      <c r="C866" s="112" t="s">
        <v>308</v>
      </c>
      <c r="D866" s="315">
        <v>35</v>
      </c>
      <c r="E866" s="166">
        <v>1</v>
      </c>
      <c r="F866" s="253">
        <v>69</v>
      </c>
      <c r="G866" s="307" t="s">
        <v>312</v>
      </c>
      <c r="H866" s="446"/>
      <c r="I866" s="247" t="s">
        <v>89</v>
      </c>
    </row>
    <row r="867" spans="1:9" s="114" customFormat="1" ht="15" customHeight="1">
      <c r="A867" s="300">
        <v>35</v>
      </c>
      <c r="B867" s="159" t="str">
        <f t="shared" si="16"/>
        <v>35LS&amp;ĐL2</v>
      </c>
      <c r="C867" s="112" t="s">
        <v>308</v>
      </c>
      <c r="D867" s="156">
        <v>35</v>
      </c>
      <c r="E867" s="166">
        <v>2</v>
      </c>
      <c r="F867" s="254">
        <v>70</v>
      </c>
      <c r="G867" s="307" t="s">
        <v>313</v>
      </c>
      <c r="H867" s="446"/>
      <c r="I867" s="247" t="s">
        <v>89</v>
      </c>
    </row>
    <row r="868" spans="1:9">
      <c r="B868" s="287"/>
      <c r="D868" s="208"/>
      <c r="F868" s="250"/>
    </row>
    <row r="869" spans="1:9" s="86" customFormat="1" ht="20.25">
      <c r="A869" s="433" t="s">
        <v>1482</v>
      </c>
      <c r="B869" s="433"/>
      <c r="C869" s="433"/>
      <c r="D869" s="433"/>
      <c r="E869" s="433"/>
      <c r="F869" s="433"/>
      <c r="G869" s="433"/>
      <c r="I869" s="146"/>
    </row>
    <row r="870" spans="1:9" s="84" customFormat="1" ht="47.25" customHeight="1">
      <c r="A870" s="92" t="s">
        <v>26</v>
      </c>
      <c r="B870" s="158" t="s">
        <v>28</v>
      </c>
      <c r="C870" s="82" t="s">
        <v>81</v>
      </c>
      <c r="D870" s="153" t="s">
        <v>26</v>
      </c>
      <c r="E870" s="160" t="s">
        <v>320</v>
      </c>
      <c r="F870" s="257" t="s">
        <v>68</v>
      </c>
      <c r="G870" s="82" t="s">
        <v>51</v>
      </c>
      <c r="H870" s="75" t="s">
        <v>1341</v>
      </c>
      <c r="I870" s="247" t="s">
        <v>1340</v>
      </c>
    </row>
    <row r="871" spans="1:9" s="86" customFormat="1" ht="18.75">
      <c r="A871" s="77">
        <v>1</v>
      </c>
      <c r="B871" s="159" t="str">
        <f t="shared" ref="B871:B905" si="17">D871&amp;C871&amp;E871</f>
        <v>1MĨ THUẬT1</v>
      </c>
      <c r="C871" s="112" t="s">
        <v>54</v>
      </c>
      <c r="D871" s="143">
        <v>1</v>
      </c>
      <c r="E871" s="165">
        <v>1</v>
      </c>
      <c r="F871" s="255">
        <v>1</v>
      </c>
      <c r="G871" s="233" t="s">
        <v>1135</v>
      </c>
      <c r="H871" s="462" t="s">
        <v>1342</v>
      </c>
      <c r="I871" s="439" t="s">
        <v>88</v>
      </c>
    </row>
    <row r="872" spans="1:9" s="86" customFormat="1" ht="18.75">
      <c r="A872" s="77">
        <v>2</v>
      </c>
      <c r="B872" s="159" t="str">
        <f t="shared" si="17"/>
        <v>2MĨ THUẬT1</v>
      </c>
      <c r="C872" s="112" t="s">
        <v>54</v>
      </c>
      <c r="D872" s="143">
        <v>2</v>
      </c>
      <c r="E872" s="165">
        <v>1</v>
      </c>
      <c r="F872" s="255">
        <v>2</v>
      </c>
      <c r="G872" s="233" t="s">
        <v>1136</v>
      </c>
      <c r="H872" s="463"/>
      <c r="I872" s="439"/>
    </row>
    <row r="873" spans="1:9" s="86" customFormat="1" ht="18.75">
      <c r="A873" s="77">
        <v>3</v>
      </c>
      <c r="B873" s="159" t="str">
        <f t="shared" si="17"/>
        <v>3MĨ THUẬT1</v>
      </c>
      <c r="C873" s="112" t="s">
        <v>54</v>
      </c>
      <c r="D873" s="143">
        <v>3</v>
      </c>
      <c r="E873" s="165">
        <v>1</v>
      </c>
      <c r="F873" s="255">
        <v>3</v>
      </c>
      <c r="G873" s="233" t="s">
        <v>1137</v>
      </c>
      <c r="H873" s="463"/>
      <c r="I873" s="439" t="s">
        <v>88</v>
      </c>
    </row>
    <row r="874" spans="1:9" s="86" customFormat="1" ht="18.75">
      <c r="A874" s="77">
        <v>4</v>
      </c>
      <c r="B874" s="159" t="str">
        <f t="shared" si="17"/>
        <v>4MĨ THUẬT1</v>
      </c>
      <c r="C874" s="112" t="s">
        <v>54</v>
      </c>
      <c r="D874" s="143">
        <v>4</v>
      </c>
      <c r="E874" s="165">
        <v>1</v>
      </c>
      <c r="F874" s="255">
        <v>4</v>
      </c>
      <c r="G874" s="233" t="s">
        <v>1138</v>
      </c>
      <c r="H874" s="464"/>
      <c r="I874" s="439"/>
    </row>
    <row r="875" spans="1:9" s="86" customFormat="1" ht="18.75" customHeight="1">
      <c r="A875" s="77">
        <v>5</v>
      </c>
      <c r="B875" s="159" t="str">
        <f t="shared" si="17"/>
        <v>5MĨ THUẬT1</v>
      </c>
      <c r="C875" s="112" t="s">
        <v>54</v>
      </c>
      <c r="D875" s="143">
        <v>5</v>
      </c>
      <c r="E875" s="165">
        <v>1</v>
      </c>
      <c r="F875" s="255">
        <v>5</v>
      </c>
      <c r="G875" s="233" t="s">
        <v>1139</v>
      </c>
      <c r="H875" s="462" t="s">
        <v>1343</v>
      </c>
      <c r="I875" s="439" t="s">
        <v>88</v>
      </c>
    </row>
    <row r="876" spans="1:9" s="86" customFormat="1" ht="18.75">
      <c r="A876" s="77">
        <v>6</v>
      </c>
      <c r="B876" s="159" t="str">
        <f t="shared" si="17"/>
        <v>6MĨ THUẬT1</v>
      </c>
      <c r="C876" s="112" t="s">
        <v>54</v>
      </c>
      <c r="D876" s="143">
        <v>6</v>
      </c>
      <c r="E876" s="165">
        <v>1</v>
      </c>
      <c r="F876" s="255">
        <v>6</v>
      </c>
      <c r="G876" s="233" t="s">
        <v>1140</v>
      </c>
      <c r="H876" s="463"/>
      <c r="I876" s="439"/>
    </row>
    <row r="877" spans="1:9" s="86" customFormat="1" ht="18.75">
      <c r="A877" s="77">
        <v>7</v>
      </c>
      <c r="B877" s="159" t="str">
        <f t="shared" si="17"/>
        <v>7MĨ THUẬT1</v>
      </c>
      <c r="C877" s="112" t="s">
        <v>54</v>
      </c>
      <c r="D877" s="143">
        <v>7</v>
      </c>
      <c r="E877" s="165">
        <v>1</v>
      </c>
      <c r="F877" s="255">
        <v>7</v>
      </c>
      <c r="G877" s="233" t="s">
        <v>1141</v>
      </c>
      <c r="H877" s="463"/>
      <c r="I877" s="439" t="s">
        <v>88</v>
      </c>
    </row>
    <row r="878" spans="1:9" s="86" customFormat="1" ht="18.75">
      <c r="A878" s="77">
        <v>8</v>
      </c>
      <c r="B878" s="159" t="str">
        <f t="shared" si="17"/>
        <v>8MĨ THUẬT1</v>
      </c>
      <c r="C878" s="112" t="s">
        <v>54</v>
      </c>
      <c r="D878" s="143">
        <v>8</v>
      </c>
      <c r="E878" s="165">
        <v>1</v>
      </c>
      <c r="F878" s="255">
        <v>8</v>
      </c>
      <c r="G878" s="233" t="s">
        <v>1142</v>
      </c>
      <c r="H878" s="464"/>
      <c r="I878" s="439"/>
    </row>
    <row r="879" spans="1:9" s="86" customFormat="1" ht="18.75">
      <c r="A879" s="77">
        <v>9</v>
      </c>
      <c r="B879" s="159" t="str">
        <f t="shared" si="17"/>
        <v>9MĨ THUẬT1</v>
      </c>
      <c r="C879" s="112" t="s">
        <v>54</v>
      </c>
      <c r="D879" s="143">
        <v>9</v>
      </c>
      <c r="E879" s="165">
        <v>1</v>
      </c>
      <c r="F879" s="255">
        <v>9</v>
      </c>
      <c r="G879" s="233" t="s">
        <v>1143</v>
      </c>
      <c r="H879" s="462" t="s">
        <v>1344</v>
      </c>
      <c r="I879" s="439" t="s">
        <v>88</v>
      </c>
    </row>
    <row r="880" spans="1:9" s="86" customFormat="1" ht="18.75">
      <c r="A880" s="77">
        <v>10</v>
      </c>
      <c r="B880" s="159" t="str">
        <f t="shared" si="17"/>
        <v>10MĨ THUẬT1</v>
      </c>
      <c r="C880" s="112" t="s">
        <v>54</v>
      </c>
      <c r="D880" s="143">
        <v>10</v>
      </c>
      <c r="E880" s="165">
        <v>1</v>
      </c>
      <c r="F880" s="255">
        <v>10</v>
      </c>
      <c r="G880" s="233" t="s">
        <v>1144</v>
      </c>
      <c r="H880" s="463"/>
      <c r="I880" s="439"/>
    </row>
    <row r="881" spans="1:9" s="86" customFormat="1" ht="18.75">
      <c r="A881" s="77">
        <v>11</v>
      </c>
      <c r="B881" s="159" t="str">
        <f t="shared" si="17"/>
        <v>11MĨ THUẬT1</v>
      </c>
      <c r="C881" s="112" t="s">
        <v>54</v>
      </c>
      <c r="D881" s="143">
        <v>11</v>
      </c>
      <c r="E881" s="165">
        <v>1</v>
      </c>
      <c r="F881" s="255">
        <v>11</v>
      </c>
      <c r="G881" s="233" t="s">
        <v>1145</v>
      </c>
      <c r="H881" s="463"/>
      <c r="I881" s="439" t="s">
        <v>88</v>
      </c>
    </row>
    <row r="882" spans="1:9" s="86" customFormat="1" ht="18.75">
      <c r="A882" s="77">
        <v>12</v>
      </c>
      <c r="B882" s="159" t="str">
        <f t="shared" si="17"/>
        <v>12MĨ THUẬT1</v>
      </c>
      <c r="C882" s="112" t="s">
        <v>54</v>
      </c>
      <c r="D882" s="143">
        <v>12</v>
      </c>
      <c r="E882" s="165">
        <v>1</v>
      </c>
      <c r="F882" s="255">
        <v>12</v>
      </c>
      <c r="G882" s="233" t="s">
        <v>1146</v>
      </c>
      <c r="H882" s="464"/>
      <c r="I882" s="439"/>
    </row>
    <row r="883" spans="1:9" s="86" customFormat="1" ht="18.75">
      <c r="A883" s="77">
        <v>13</v>
      </c>
      <c r="B883" s="159" t="str">
        <f t="shared" si="17"/>
        <v>13MĨ THUẬT1</v>
      </c>
      <c r="C883" s="112" t="s">
        <v>54</v>
      </c>
      <c r="D883" s="143">
        <v>13</v>
      </c>
      <c r="E883" s="165">
        <v>1</v>
      </c>
      <c r="F883" s="255">
        <v>13</v>
      </c>
      <c r="G883" s="233" t="s">
        <v>1147</v>
      </c>
      <c r="H883" s="462" t="s">
        <v>1345</v>
      </c>
      <c r="I883" s="439" t="s">
        <v>88</v>
      </c>
    </row>
    <row r="884" spans="1:9" s="86" customFormat="1" ht="18.75">
      <c r="A884" s="77">
        <v>14</v>
      </c>
      <c r="B884" s="159" t="str">
        <f t="shared" si="17"/>
        <v>14MĨ THUẬT1</v>
      </c>
      <c r="C884" s="112" t="s">
        <v>54</v>
      </c>
      <c r="D884" s="143">
        <v>14</v>
      </c>
      <c r="E884" s="165">
        <v>1</v>
      </c>
      <c r="F884" s="255">
        <v>14</v>
      </c>
      <c r="G884" s="233" t="s">
        <v>1148</v>
      </c>
      <c r="H884" s="463"/>
      <c r="I884" s="439"/>
    </row>
    <row r="885" spans="1:9" s="86" customFormat="1" ht="18.75">
      <c r="A885" s="77">
        <v>15</v>
      </c>
      <c r="B885" s="159" t="str">
        <f t="shared" si="17"/>
        <v>15MĨ THUẬT1</v>
      </c>
      <c r="C885" s="112" t="s">
        <v>54</v>
      </c>
      <c r="D885" s="143">
        <v>15</v>
      </c>
      <c r="E885" s="165">
        <v>1</v>
      </c>
      <c r="F885" s="255">
        <v>15</v>
      </c>
      <c r="G885" s="233" t="s">
        <v>1149</v>
      </c>
      <c r="H885" s="463"/>
      <c r="I885" s="439" t="s">
        <v>88</v>
      </c>
    </row>
    <row r="886" spans="1:9" s="86" customFormat="1" ht="18.75">
      <c r="A886" s="77">
        <v>16</v>
      </c>
      <c r="B886" s="159" t="str">
        <f t="shared" si="17"/>
        <v>16MĨ THUẬT1</v>
      </c>
      <c r="C886" s="112" t="s">
        <v>54</v>
      </c>
      <c r="D886" s="143">
        <v>16</v>
      </c>
      <c r="E886" s="165">
        <v>1</v>
      </c>
      <c r="F886" s="255">
        <v>16</v>
      </c>
      <c r="G886" s="233" t="s">
        <v>1150</v>
      </c>
      <c r="H886" s="464"/>
      <c r="I886" s="439"/>
    </row>
    <row r="887" spans="1:9" s="86" customFormat="1" ht="18.75">
      <c r="A887" s="77">
        <v>17</v>
      </c>
      <c r="B887" s="159" t="str">
        <f t="shared" si="17"/>
        <v>17MĨ THUẬT1</v>
      </c>
      <c r="C887" s="112" t="s">
        <v>54</v>
      </c>
      <c r="D887" s="143">
        <v>17</v>
      </c>
      <c r="E887" s="165">
        <v>1</v>
      </c>
      <c r="F887" s="255">
        <v>17</v>
      </c>
      <c r="G887" s="233" t="s">
        <v>1151</v>
      </c>
      <c r="H887" s="462" t="s">
        <v>1346</v>
      </c>
      <c r="I887" s="439" t="s">
        <v>88</v>
      </c>
    </row>
    <row r="888" spans="1:9" s="86" customFormat="1" ht="18.75">
      <c r="A888" s="77">
        <v>18</v>
      </c>
      <c r="B888" s="159" t="str">
        <f t="shared" si="17"/>
        <v>18MĨ THUẬT1</v>
      </c>
      <c r="C888" s="112" t="s">
        <v>54</v>
      </c>
      <c r="D888" s="143">
        <v>18</v>
      </c>
      <c r="E888" s="165">
        <v>1</v>
      </c>
      <c r="F888" s="255">
        <v>18</v>
      </c>
      <c r="G888" s="233" t="s">
        <v>1152</v>
      </c>
      <c r="H888" s="463"/>
      <c r="I888" s="439"/>
    </row>
    <row r="889" spans="1:9" s="86" customFormat="1" ht="18.75">
      <c r="A889" s="77">
        <v>19</v>
      </c>
      <c r="B889" s="159" t="str">
        <f t="shared" si="17"/>
        <v>19MĨ THUẬT1</v>
      </c>
      <c r="C889" s="112" t="s">
        <v>54</v>
      </c>
      <c r="D889" s="143">
        <v>19</v>
      </c>
      <c r="E889" s="165">
        <v>1</v>
      </c>
      <c r="F889" s="255">
        <v>19</v>
      </c>
      <c r="G889" s="233" t="s">
        <v>1153</v>
      </c>
      <c r="H889" s="463"/>
      <c r="I889" s="439" t="s">
        <v>88</v>
      </c>
    </row>
    <row r="890" spans="1:9" s="86" customFormat="1" ht="18.75">
      <c r="A890" s="77">
        <v>20</v>
      </c>
      <c r="B890" s="159" t="str">
        <f t="shared" si="17"/>
        <v>20MĨ THUẬT1</v>
      </c>
      <c r="C890" s="112" t="s">
        <v>54</v>
      </c>
      <c r="D890" s="143">
        <v>20</v>
      </c>
      <c r="E890" s="165">
        <v>1</v>
      </c>
      <c r="F890" s="255">
        <v>20</v>
      </c>
      <c r="G890" s="233" t="s">
        <v>1154</v>
      </c>
      <c r="H890" s="464"/>
      <c r="I890" s="439"/>
    </row>
    <row r="891" spans="1:9" s="86" customFormat="1" ht="18.75">
      <c r="A891" s="77">
        <v>21</v>
      </c>
      <c r="B891" s="159" t="str">
        <f t="shared" si="17"/>
        <v>21MĨ THUẬT1</v>
      </c>
      <c r="C891" s="112" t="s">
        <v>54</v>
      </c>
      <c r="D891" s="143">
        <v>21</v>
      </c>
      <c r="E891" s="165">
        <v>1</v>
      </c>
      <c r="F891" s="255">
        <v>21</v>
      </c>
      <c r="G891" s="233" t="s">
        <v>1155</v>
      </c>
      <c r="H891" s="462" t="s">
        <v>1347</v>
      </c>
      <c r="I891" s="439" t="s">
        <v>88</v>
      </c>
    </row>
    <row r="892" spans="1:9" s="86" customFormat="1" ht="18.75">
      <c r="A892" s="77">
        <v>22</v>
      </c>
      <c r="B892" s="159" t="str">
        <f t="shared" si="17"/>
        <v>22MĨ THUẬT1</v>
      </c>
      <c r="C892" s="112" t="s">
        <v>54</v>
      </c>
      <c r="D892" s="143">
        <v>22</v>
      </c>
      <c r="E892" s="165">
        <v>1</v>
      </c>
      <c r="F892" s="255">
        <v>22</v>
      </c>
      <c r="G892" s="233" t="s">
        <v>1156</v>
      </c>
      <c r="H892" s="463"/>
      <c r="I892" s="439"/>
    </row>
    <row r="893" spans="1:9" s="86" customFormat="1" ht="18.75">
      <c r="A893" s="77">
        <v>23</v>
      </c>
      <c r="B893" s="159" t="str">
        <f t="shared" si="17"/>
        <v>23MĨ THUẬT1</v>
      </c>
      <c r="C893" s="112" t="s">
        <v>54</v>
      </c>
      <c r="D893" s="143">
        <v>23</v>
      </c>
      <c r="E893" s="165">
        <v>1</v>
      </c>
      <c r="F893" s="255">
        <v>23</v>
      </c>
      <c r="G893" s="233" t="s">
        <v>1157</v>
      </c>
      <c r="H893" s="463"/>
      <c r="I893" s="439" t="s">
        <v>88</v>
      </c>
    </row>
    <row r="894" spans="1:9" s="86" customFormat="1" ht="18.75">
      <c r="A894" s="77">
        <v>24</v>
      </c>
      <c r="B894" s="159" t="str">
        <f t="shared" si="17"/>
        <v>24MĨ THUẬT1</v>
      </c>
      <c r="C894" s="112" t="s">
        <v>54</v>
      </c>
      <c r="D894" s="143">
        <v>24</v>
      </c>
      <c r="E894" s="165">
        <v>1</v>
      </c>
      <c r="F894" s="255">
        <v>24</v>
      </c>
      <c r="G894" s="233" t="s">
        <v>1158</v>
      </c>
      <c r="H894" s="464"/>
      <c r="I894" s="439"/>
    </row>
    <row r="895" spans="1:9" s="86" customFormat="1" ht="18.75">
      <c r="A895" s="77">
        <v>25</v>
      </c>
      <c r="B895" s="159" t="str">
        <f t="shared" si="17"/>
        <v>25MĨ THUẬT1</v>
      </c>
      <c r="C895" s="112" t="s">
        <v>54</v>
      </c>
      <c r="D895" s="143">
        <v>25</v>
      </c>
      <c r="E895" s="165">
        <v>1</v>
      </c>
      <c r="F895" s="255">
        <v>25</v>
      </c>
      <c r="G895" s="233" t="s">
        <v>1159</v>
      </c>
      <c r="H895" s="462" t="s">
        <v>1348</v>
      </c>
      <c r="I895" s="439" t="s">
        <v>88</v>
      </c>
    </row>
    <row r="896" spans="1:9" s="86" customFormat="1" ht="18.75">
      <c r="A896" s="77">
        <v>26</v>
      </c>
      <c r="B896" s="159" t="str">
        <f t="shared" si="17"/>
        <v>26MĨ THUẬT1</v>
      </c>
      <c r="C896" s="112" t="s">
        <v>54</v>
      </c>
      <c r="D896" s="143">
        <v>26</v>
      </c>
      <c r="E896" s="165">
        <v>1</v>
      </c>
      <c r="F896" s="255">
        <v>26</v>
      </c>
      <c r="G896" s="233" t="s">
        <v>1160</v>
      </c>
      <c r="H896" s="463"/>
      <c r="I896" s="439"/>
    </row>
    <row r="897" spans="1:9" s="86" customFormat="1" ht="18.75">
      <c r="A897" s="77">
        <v>27</v>
      </c>
      <c r="B897" s="159" t="str">
        <f t="shared" si="17"/>
        <v>27MĨ THUẬT1</v>
      </c>
      <c r="C897" s="112" t="s">
        <v>54</v>
      </c>
      <c r="D897" s="143">
        <v>27</v>
      </c>
      <c r="E897" s="165">
        <v>1</v>
      </c>
      <c r="F897" s="255">
        <v>27</v>
      </c>
      <c r="G897" s="233" t="s">
        <v>1161</v>
      </c>
      <c r="H897" s="463"/>
      <c r="I897" s="439" t="s">
        <v>88</v>
      </c>
    </row>
    <row r="898" spans="1:9" s="86" customFormat="1" ht="18.75">
      <c r="A898" s="77">
        <v>28</v>
      </c>
      <c r="B898" s="159" t="str">
        <f t="shared" si="17"/>
        <v>28MĨ THUẬT1</v>
      </c>
      <c r="C898" s="112" t="s">
        <v>54</v>
      </c>
      <c r="D898" s="143">
        <v>28</v>
      </c>
      <c r="E898" s="165">
        <v>1</v>
      </c>
      <c r="F898" s="255">
        <v>28</v>
      </c>
      <c r="G898" s="233" t="s">
        <v>1162</v>
      </c>
      <c r="H898" s="464"/>
      <c r="I898" s="439"/>
    </row>
    <row r="899" spans="1:9" s="86" customFormat="1" ht="18.75" customHeight="1">
      <c r="A899" s="77">
        <v>29</v>
      </c>
      <c r="B899" s="159" t="str">
        <f t="shared" si="17"/>
        <v>29MĨ THUẬT1</v>
      </c>
      <c r="C899" s="112" t="s">
        <v>54</v>
      </c>
      <c r="D899" s="143">
        <v>29</v>
      </c>
      <c r="E899" s="165">
        <v>1</v>
      </c>
      <c r="F899" s="255">
        <v>29</v>
      </c>
      <c r="G899" s="233" t="s">
        <v>1163</v>
      </c>
      <c r="H899" s="462" t="s">
        <v>1349</v>
      </c>
      <c r="I899" s="439" t="s">
        <v>88</v>
      </c>
    </row>
    <row r="900" spans="1:9" s="86" customFormat="1" ht="18.75">
      <c r="A900" s="77">
        <v>30</v>
      </c>
      <c r="B900" s="159" t="str">
        <f t="shared" si="17"/>
        <v>30MĨ THUẬT1</v>
      </c>
      <c r="C900" s="112" t="s">
        <v>54</v>
      </c>
      <c r="D900" s="143">
        <v>30</v>
      </c>
      <c r="E900" s="165">
        <v>1</v>
      </c>
      <c r="F900" s="255">
        <v>30</v>
      </c>
      <c r="G900" s="233" t="s">
        <v>1164</v>
      </c>
      <c r="H900" s="463"/>
      <c r="I900" s="439"/>
    </row>
    <row r="901" spans="1:9" s="86" customFormat="1" ht="18.75">
      <c r="A901" s="77">
        <v>31</v>
      </c>
      <c r="B901" s="159" t="str">
        <f t="shared" si="17"/>
        <v>31MĨ THUẬT1</v>
      </c>
      <c r="C901" s="112" t="s">
        <v>54</v>
      </c>
      <c r="D901" s="143">
        <v>31</v>
      </c>
      <c r="E901" s="165">
        <v>1</v>
      </c>
      <c r="F901" s="255">
        <v>31</v>
      </c>
      <c r="G901" s="233" t="s">
        <v>1165</v>
      </c>
      <c r="H901" s="463"/>
      <c r="I901" s="439" t="s">
        <v>88</v>
      </c>
    </row>
    <row r="902" spans="1:9" s="86" customFormat="1" ht="18.75">
      <c r="A902" s="77">
        <v>32</v>
      </c>
      <c r="B902" s="159" t="str">
        <f t="shared" si="17"/>
        <v>32MĨ THUẬT1</v>
      </c>
      <c r="C902" s="112" t="s">
        <v>54</v>
      </c>
      <c r="D902" s="143">
        <v>32</v>
      </c>
      <c r="E902" s="165">
        <v>1</v>
      </c>
      <c r="F902" s="255">
        <v>32</v>
      </c>
      <c r="G902" s="233" t="s">
        <v>1166</v>
      </c>
      <c r="H902" s="464"/>
      <c r="I902" s="439"/>
    </row>
    <row r="903" spans="1:9" s="86" customFormat="1" ht="18.75">
      <c r="A903" s="77">
        <v>33</v>
      </c>
      <c r="B903" s="159" t="str">
        <f t="shared" si="17"/>
        <v>33MĨ THUẬT1</v>
      </c>
      <c r="C903" s="112" t="s">
        <v>54</v>
      </c>
      <c r="D903" s="143">
        <v>33</v>
      </c>
      <c r="E903" s="165">
        <v>1</v>
      </c>
      <c r="F903" s="255">
        <v>33</v>
      </c>
      <c r="G903" s="233" t="s">
        <v>1167</v>
      </c>
      <c r="H903" s="462" t="s">
        <v>1350</v>
      </c>
      <c r="I903" s="149" t="s">
        <v>89</v>
      </c>
    </row>
    <row r="904" spans="1:9" s="86" customFormat="1" ht="18.75">
      <c r="A904" s="77">
        <v>34</v>
      </c>
      <c r="B904" s="159" t="str">
        <f t="shared" si="17"/>
        <v>34MĨ THUẬT1</v>
      </c>
      <c r="C904" s="112" t="s">
        <v>54</v>
      </c>
      <c r="D904" s="143">
        <v>34</v>
      </c>
      <c r="E904" s="165">
        <v>1</v>
      </c>
      <c r="F904" s="255">
        <v>34</v>
      </c>
      <c r="G904" s="233" t="s">
        <v>1168</v>
      </c>
      <c r="H904" s="463"/>
      <c r="I904" s="149" t="s">
        <v>89</v>
      </c>
    </row>
    <row r="905" spans="1:9" s="86" customFormat="1" ht="18.75">
      <c r="A905" s="77">
        <v>35</v>
      </c>
      <c r="B905" s="159" t="str">
        <f t="shared" si="17"/>
        <v>35MĨ THUẬT1</v>
      </c>
      <c r="C905" s="112" t="s">
        <v>54</v>
      </c>
      <c r="D905" s="143">
        <v>35</v>
      </c>
      <c r="E905" s="165">
        <v>1</v>
      </c>
      <c r="F905" s="255">
        <v>35</v>
      </c>
      <c r="G905" s="233" t="s">
        <v>1169</v>
      </c>
      <c r="H905" s="463"/>
      <c r="I905" s="149" t="s">
        <v>89</v>
      </c>
    </row>
    <row r="906" spans="1:9">
      <c r="B906" s="287"/>
      <c r="D906" s="208"/>
      <c r="F906" s="250"/>
    </row>
    <row r="907" spans="1:9" s="86" customFormat="1" ht="20.25">
      <c r="A907" s="433" t="s">
        <v>1583</v>
      </c>
      <c r="B907" s="433"/>
      <c r="C907" s="433"/>
      <c r="D907" s="433"/>
      <c r="E907" s="433"/>
      <c r="F907" s="433"/>
      <c r="G907" s="433"/>
      <c r="I907" s="146"/>
    </row>
    <row r="908" spans="1:9" s="84" customFormat="1" ht="47.25" customHeight="1">
      <c r="A908" s="92" t="s">
        <v>26</v>
      </c>
      <c r="B908" s="158" t="s">
        <v>28</v>
      </c>
      <c r="C908" s="82" t="s">
        <v>81</v>
      </c>
      <c r="D908" s="153" t="s">
        <v>26</v>
      </c>
      <c r="E908" s="160" t="s">
        <v>320</v>
      </c>
      <c r="F908" s="257" t="s">
        <v>68</v>
      </c>
      <c r="G908" s="82" t="s">
        <v>1584</v>
      </c>
      <c r="H908" s="75" t="s">
        <v>1341</v>
      </c>
      <c r="I908" s="303" t="s">
        <v>1340</v>
      </c>
    </row>
    <row r="909" spans="1:9" s="86" customFormat="1" ht="31.5" customHeight="1">
      <c r="A909" s="77">
        <v>1</v>
      </c>
      <c r="B909" s="159" t="str">
        <f t="shared" ref="B909:B943" si="18">D909&amp;C909&amp;E909</f>
        <v>11</v>
      </c>
      <c r="C909" s="112"/>
      <c r="D909" s="143">
        <v>1</v>
      </c>
      <c r="E909" s="304">
        <v>1</v>
      </c>
      <c r="F909" s="255">
        <v>1</v>
      </c>
      <c r="G909" s="326" t="s">
        <v>1598</v>
      </c>
      <c r="H909" s="427" t="s">
        <v>1632</v>
      </c>
      <c r="I909" s="439" t="s">
        <v>88</v>
      </c>
    </row>
    <row r="910" spans="1:9" s="86" customFormat="1" ht="18.75">
      <c r="A910" s="77">
        <v>2</v>
      </c>
      <c r="B910" s="159" t="str">
        <f t="shared" si="18"/>
        <v>21</v>
      </c>
      <c r="C910" s="112"/>
      <c r="D910" s="143">
        <v>2</v>
      </c>
      <c r="E910" s="304">
        <v>1</v>
      </c>
      <c r="F910" s="255">
        <v>2</v>
      </c>
      <c r="G910" s="326" t="s">
        <v>1599</v>
      </c>
      <c r="H910" s="428"/>
      <c r="I910" s="439"/>
    </row>
    <row r="911" spans="1:9" s="86" customFormat="1">
      <c r="A911" s="77">
        <v>3</v>
      </c>
      <c r="B911" s="159" t="str">
        <f t="shared" si="18"/>
        <v>31</v>
      </c>
      <c r="C911" s="112"/>
      <c r="D911" s="143">
        <v>3</v>
      </c>
      <c r="E911" s="304">
        <v>1</v>
      </c>
      <c r="F911" s="255">
        <v>3</v>
      </c>
      <c r="G911" s="74" t="s">
        <v>1600</v>
      </c>
      <c r="H911" s="428"/>
      <c r="I911" s="439" t="s">
        <v>88</v>
      </c>
    </row>
    <row r="912" spans="1:9" s="86" customFormat="1">
      <c r="A912" s="77">
        <v>4</v>
      </c>
      <c r="B912" s="159" t="str">
        <f t="shared" si="18"/>
        <v>41</v>
      </c>
      <c r="C912" s="112"/>
      <c r="D912" s="143">
        <v>4</v>
      </c>
      <c r="E912" s="304">
        <v>1</v>
      </c>
      <c r="F912" s="255">
        <v>4</v>
      </c>
      <c r="G912" s="74" t="s">
        <v>1601</v>
      </c>
      <c r="H912" s="429"/>
      <c r="I912" s="439"/>
    </row>
    <row r="913" spans="1:9" s="86" customFormat="1" ht="18.75" customHeight="1">
      <c r="A913" s="77">
        <v>5</v>
      </c>
      <c r="B913" s="159" t="str">
        <f t="shared" si="18"/>
        <v>51</v>
      </c>
      <c r="C913" s="112"/>
      <c r="D913" s="143">
        <v>5</v>
      </c>
      <c r="E913" s="304">
        <v>1</v>
      </c>
      <c r="F913" s="255">
        <v>5</v>
      </c>
      <c r="G913" s="74" t="s">
        <v>1602</v>
      </c>
      <c r="H913" s="427" t="s">
        <v>1631</v>
      </c>
      <c r="I913" s="439" t="s">
        <v>88</v>
      </c>
    </row>
    <row r="914" spans="1:9" s="86" customFormat="1">
      <c r="A914" s="77">
        <v>6</v>
      </c>
      <c r="B914" s="159" t="str">
        <f t="shared" si="18"/>
        <v>61</v>
      </c>
      <c r="C914" s="112"/>
      <c r="D914" s="143">
        <v>6</v>
      </c>
      <c r="E914" s="304">
        <v>1</v>
      </c>
      <c r="F914" s="255">
        <v>6</v>
      </c>
      <c r="G914" s="74" t="s">
        <v>1603</v>
      </c>
      <c r="H914" s="428"/>
      <c r="I914" s="439"/>
    </row>
    <row r="915" spans="1:9" s="86" customFormat="1">
      <c r="A915" s="77">
        <v>7</v>
      </c>
      <c r="B915" s="159" t="str">
        <f t="shared" si="18"/>
        <v>71</v>
      </c>
      <c r="C915" s="112"/>
      <c r="D915" s="143">
        <v>7</v>
      </c>
      <c r="E915" s="304">
        <v>1</v>
      </c>
      <c r="F915" s="255">
        <v>7</v>
      </c>
      <c r="G915" s="74" t="s">
        <v>1604</v>
      </c>
      <c r="H915" s="428"/>
      <c r="I915" s="439" t="s">
        <v>88</v>
      </c>
    </row>
    <row r="916" spans="1:9" s="86" customFormat="1">
      <c r="A916" s="77">
        <v>8</v>
      </c>
      <c r="B916" s="159" t="str">
        <f t="shared" si="18"/>
        <v>81</v>
      </c>
      <c r="C916" s="112"/>
      <c r="D916" s="143">
        <v>8</v>
      </c>
      <c r="E916" s="304">
        <v>1</v>
      </c>
      <c r="F916" s="255">
        <v>8</v>
      </c>
      <c r="G916" s="74" t="s">
        <v>1605</v>
      </c>
      <c r="H916" s="428"/>
      <c r="I916" s="439"/>
    </row>
    <row r="917" spans="1:9" s="86" customFormat="1">
      <c r="A917" s="77">
        <v>9</v>
      </c>
      <c r="B917" s="159" t="str">
        <f t="shared" si="18"/>
        <v>91</v>
      </c>
      <c r="C917" s="112"/>
      <c r="D917" s="143">
        <v>9</v>
      </c>
      <c r="E917" s="304">
        <v>1</v>
      </c>
      <c r="F917" s="255">
        <v>9</v>
      </c>
      <c r="G917" s="74" t="s">
        <v>1606</v>
      </c>
      <c r="H917" s="428"/>
      <c r="I917" s="439" t="s">
        <v>88</v>
      </c>
    </row>
    <row r="918" spans="1:9" s="86" customFormat="1">
      <c r="A918" s="77">
        <v>10</v>
      </c>
      <c r="B918" s="159" t="str">
        <f t="shared" si="18"/>
        <v>101</v>
      </c>
      <c r="C918" s="112"/>
      <c r="D918" s="143">
        <v>10</v>
      </c>
      <c r="E918" s="304">
        <v>1</v>
      </c>
      <c r="F918" s="255">
        <v>10</v>
      </c>
      <c r="G918" s="74" t="s">
        <v>1607</v>
      </c>
      <c r="H918" s="429"/>
      <c r="I918" s="439"/>
    </row>
    <row r="919" spans="1:9" s="86" customFormat="1">
      <c r="A919" s="77">
        <v>11</v>
      </c>
      <c r="B919" s="159" t="str">
        <f t="shared" si="18"/>
        <v>111</v>
      </c>
      <c r="C919" s="112"/>
      <c r="D919" s="143">
        <v>11</v>
      </c>
      <c r="E919" s="304">
        <v>1</v>
      </c>
      <c r="F919" s="255">
        <v>11</v>
      </c>
      <c r="G919" s="74" t="s">
        <v>1608</v>
      </c>
      <c r="H919" s="427" t="s">
        <v>1633</v>
      </c>
      <c r="I919" s="439" t="s">
        <v>88</v>
      </c>
    </row>
    <row r="920" spans="1:9" s="86" customFormat="1">
      <c r="A920" s="77">
        <v>12</v>
      </c>
      <c r="B920" s="159" t="str">
        <f t="shared" si="18"/>
        <v>121</v>
      </c>
      <c r="C920" s="112"/>
      <c r="D920" s="143">
        <v>12</v>
      </c>
      <c r="E920" s="304">
        <v>1</v>
      </c>
      <c r="F920" s="255">
        <v>12</v>
      </c>
      <c r="G920" s="74" t="s">
        <v>1609</v>
      </c>
      <c r="H920" s="428"/>
      <c r="I920" s="439"/>
    </row>
    <row r="921" spans="1:9" s="86" customFormat="1">
      <c r="A921" s="77">
        <v>13</v>
      </c>
      <c r="B921" s="159" t="str">
        <f t="shared" si="18"/>
        <v>131</v>
      </c>
      <c r="C921" s="112"/>
      <c r="D921" s="143">
        <v>13</v>
      </c>
      <c r="E921" s="304">
        <v>1</v>
      </c>
      <c r="F921" s="255">
        <v>13</v>
      </c>
      <c r="G921" s="74" t="s">
        <v>1610</v>
      </c>
      <c r="H921" s="428"/>
      <c r="I921" s="439" t="s">
        <v>88</v>
      </c>
    </row>
    <row r="922" spans="1:9" s="86" customFormat="1">
      <c r="A922" s="77">
        <v>14</v>
      </c>
      <c r="B922" s="159" t="str">
        <f t="shared" si="18"/>
        <v>141</v>
      </c>
      <c r="C922" s="112"/>
      <c r="D922" s="143">
        <v>14</v>
      </c>
      <c r="E922" s="304">
        <v>1</v>
      </c>
      <c r="F922" s="255">
        <v>14</v>
      </c>
      <c r="G922" s="74" t="s">
        <v>1610</v>
      </c>
      <c r="H922" s="428"/>
      <c r="I922" s="439"/>
    </row>
    <row r="923" spans="1:9" s="86" customFormat="1">
      <c r="A923" s="77">
        <v>15</v>
      </c>
      <c r="B923" s="159" t="str">
        <f t="shared" si="18"/>
        <v>151</v>
      </c>
      <c r="C923" s="112"/>
      <c r="D923" s="143">
        <v>15</v>
      </c>
      <c r="E923" s="304">
        <v>1</v>
      </c>
      <c r="F923" s="255">
        <v>15</v>
      </c>
      <c r="G923" s="74" t="s">
        <v>1611</v>
      </c>
      <c r="H923" s="428"/>
      <c r="I923" s="439" t="s">
        <v>88</v>
      </c>
    </row>
    <row r="924" spans="1:9" s="86" customFormat="1">
      <c r="A924" s="77">
        <v>16</v>
      </c>
      <c r="B924" s="159" t="str">
        <f t="shared" si="18"/>
        <v>161</v>
      </c>
      <c r="C924" s="112"/>
      <c r="D924" s="143">
        <v>16</v>
      </c>
      <c r="E924" s="304">
        <v>1</v>
      </c>
      <c r="F924" s="255">
        <v>16</v>
      </c>
      <c r="G924" s="74" t="s">
        <v>1612</v>
      </c>
      <c r="H924" s="429"/>
      <c r="I924" s="439"/>
    </row>
    <row r="925" spans="1:9" s="86" customFormat="1">
      <c r="A925" s="77">
        <v>17</v>
      </c>
      <c r="B925" s="159" t="str">
        <f t="shared" si="18"/>
        <v>171</v>
      </c>
      <c r="C925" s="112"/>
      <c r="D925" s="143">
        <v>17</v>
      </c>
      <c r="E925" s="304">
        <v>1</v>
      </c>
      <c r="F925" s="255">
        <v>17</v>
      </c>
      <c r="G925" s="74" t="s">
        <v>1613</v>
      </c>
      <c r="H925" s="427" t="s">
        <v>1634</v>
      </c>
      <c r="I925" s="439" t="s">
        <v>88</v>
      </c>
    </row>
    <row r="926" spans="1:9" s="86" customFormat="1">
      <c r="A926" s="77">
        <v>18</v>
      </c>
      <c r="B926" s="159" t="str">
        <f t="shared" si="18"/>
        <v>181</v>
      </c>
      <c r="C926" s="112"/>
      <c r="D926" s="143">
        <v>18</v>
      </c>
      <c r="E926" s="304">
        <v>1</v>
      </c>
      <c r="F926" s="255">
        <v>18</v>
      </c>
      <c r="G926" s="74" t="s">
        <v>1614</v>
      </c>
      <c r="H926" s="428"/>
      <c r="I926" s="439"/>
    </row>
    <row r="927" spans="1:9" s="86" customFormat="1">
      <c r="A927" s="77">
        <v>19</v>
      </c>
      <c r="B927" s="159" t="str">
        <f t="shared" si="18"/>
        <v>191</v>
      </c>
      <c r="C927" s="112"/>
      <c r="D927" s="143">
        <v>19</v>
      </c>
      <c r="E927" s="304">
        <v>1</v>
      </c>
      <c r="F927" s="255">
        <v>19</v>
      </c>
      <c r="G927" s="74" t="s">
        <v>1615</v>
      </c>
      <c r="H927" s="428"/>
      <c r="I927" s="439" t="s">
        <v>88</v>
      </c>
    </row>
    <row r="928" spans="1:9" s="86" customFormat="1">
      <c r="A928" s="77">
        <v>20</v>
      </c>
      <c r="B928" s="159" t="str">
        <f t="shared" si="18"/>
        <v>201</v>
      </c>
      <c r="C928" s="112"/>
      <c r="D928" s="143">
        <v>20</v>
      </c>
      <c r="E928" s="304">
        <v>1</v>
      </c>
      <c r="F928" s="255">
        <v>20</v>
      </c>
      <c r="G928" s="74" t="s">
        <v>1616</v>
      </c>
      <c r="H928" s="428"/>
      <c r="I928" s="439"/>
    </row>
    <row r="929" spans="1:9" s="86" customFormat="1">
      <c r="A929" s="77">
        <v>21</v>
      </c>
      <c r="B929" s="159" t="str">
        <f t="shared" si="18"/>
        <v>211</v>
      </c>
      <c r="C929" s="112"/>
      <c r="D929" s="143">
        <v>21</v>
      </c>
      <c r="E929" s="304">
        <v>1</v>
      </c>
      <c r="F929" s="255">
        <v>21</v>
      </c>
      <c r="G929" s="74" t="s">
        <v>1617</v>
      </c>
      <c r="H929" s="428"/>
      <c r="I929" s="439" t="s">
        <v>88</v>
      </c>
    </row>
    <row r="930" spans="1:9" s="86" customFormat="1">
      <c r="A930" s="77">
        <v>22</v>
      </c>
      <c r="B930" s="159" t="str">
        <f t="shared" si="18"/>
        <v>221</v>
      </c>
      <c r="C930" s="112"/>
      <c r="D930" s="143">
        <v>22</v>
      </c>
      <c r="E930" s="304">
        <v>1</v>
      </c>
      <c r="F930" s="255">
        <v>22</v>
      </c>
      <c r="G930" s="74" t="s">
        <v>1618</v>
      </c>
      <c r="H930" s="429"/>
      <c r="I930" s="439"/>
    </row>
    <row r="931" spans="1:9" s="86" customFormat="1">
      <c r="A931" s="77">
        <v>23</v>
      </c>
      <c r="B931" s="159" t="str">
        <f t="shared" si="18"/>
        <v>231</v>
      </c>
      <c r="C931" s="112"/>
      <c r="D931" s="143">
        <v>23</v>
      </c>
      <c r="E931" s="304">
        <v>1</v>
      </c>
      <c r="F931" s="255">
        <v>23</v>
      </c>
      <c r="G931" s="76" t="s">
        <v>1619</v>
      </c>
      <c r="H931" s="427" t="s">
        <v>1635</v>
      </c>
      <c r="I931" s="439" t="s">
        <v>88</v>
      </c>
    </row>
    <row r="932" spans="1:9" s="86" customFormat="1">
      <c r="A932" s="77">
        <v>24</v>
      </c>
      <c r="B932" s="159" t="str">
        <f t="shared" si="18"/>
        <v>241</v>
      </c>
      <c r="C932" s="112"/>
      <c r="D932" s="143">
        <v>24</v>
      </c>
      <c r="E932" s="304">
        <v>1</v>
      </c>
      <c r="F932" s="255">
        <v>24</v>
      </c>
      <c r="G932" s="76" t="s">
        <v>1620</v>
      </c>
      <c r="H932" s="428"/>
      <c r="I932" s="439"/>
    </row>
    <row r="933" spans="1:9" s="86" customFormat="1">
      <c r="A933" s="77">
        <v>25</v>
      </c>
      <c r="B933" s="159" t="str">
        <f t="shared" si="18"/>
        <v>251</v>
      </c>
      <c r="C933" s="112"/>
      <c r="D933" s="143">
        <v>25</v>
      </c>
      <c r="E933" s="304">
        <v>1</v>
      </c>
      <c r="F933" s="255">
        <v>25</v>
      </c>
      <c r="G933" s="76" t="s">
        <v>1621</v>
      </c>
      <c r="H933" s="428"/>
      <c r="I933" s="439" t="s">
        <v>88</v>
      </c>
    </row>
    <row r="934" spans="1:9" s="86" customFormat="1">
      <c r="A934" s="77">
        <v>26</v>
      </c>
      <c r="B934" s="159" t="str">
        <f t="shared" si="18"/>
        <v>261</v>
      </c>
      <c r="C934" s="112"/>
      <c r="D934" s="143">
        <v>26</v>
      </c>
      <c r="E934" s="304">
        <v>1</v>
      </c>
      <c r="F934" s="255">
        <v>26</v>
      </c>
      <c r="G934" s="76" t="s">
        <v>1622</v>
      </c>
      <c r="H934" s="428"/>
      <c r="I934" s="439"/>
    </row>
    <row r="935" spans="1:9" s="86" customFormat="1">
      <c r="A935" s="77">
        <v>27</v>
      </c>
      <c r="B935" s="159" t="str">
        <f t="shared" si="18"/>
        <v>271</v>
      </c>
      <c r="C935" s="112"/>
      <c r="D935" s="143">
        <v>27</v>
      </c>
      <c r="E935" s="304">
        <v>1</v>
      </c>
      <c r="F935" s="255">
        <v>27</v>
      </c>
      <c r="G935" s="76" t="s">
        <v>1623</v>
      </c>
      <c r="H935" s="428"/>
      <c r="I935" s="439" t="s">
        <v>88</v>
      </c>
    </row>
    <row r="936" spans="1:9" s="86" customFormat="1">
      <c r="A936" s="77">
        <v>28</v>
      </c>
      <c r="B936" s="159" t="str">
        <f t="shared" si="18"/>
        <v>281</v>
      </c>
      <c r="C936" s="112"/>
      <c r="D936" s="143">
        <v>28</v>
      </c>
      <c r="E936" s="304">
        <v>1</v>
      </c>
      <c r="F936" s="255">
        <v>28</v>
      </c>
      <c r="G936" s="76" t="s">
        <v>1624</v>
      </c>
      <c r="H936" s="429"/>
      <c r="I936" s="439"/>
    </row>
    <row r="937" spans="1:9" s="86" customFormat="1" ht="18.75" customHeight="1">
      <c r="A937" s="77">
        <v>29</v>
      </c>
      <c r="B937" s="159" t="str">
        <f t="shared" si="18"/>
        <v>291</v>
      </c>
      <c r="C937" s="112"/>
      <c r="D937" s="143">
        <v>29</v>
      </c>
      <c r="E937" s="304">
        <v>1</v>
      </c>
      <c r="F937" s="255">
        <v>29</v>
      </c>
      <c r="G937" s="74" t="s">
        <v>1625</v>
      </c>
      <c r="H937" s="427" t="s">
        <v>1636</v>
      </c>
      <c r="I937" s="439" t="s">
        <v>88</v>
      </c>
    </row>
    <row r="938" spans="1:9" s="86" customFormat="1">
      <c r="A938" s="77">
        <v>30</v>
      </c>
      <c r="B938" s="159" t="str">
        <f t="shared" si="18"/>
        <v>301</v>
      </c>
      <c r="C938" s="112"/>
      <c r="D938" s="143">
        <v>30</v>
      </c>
      <c r="E938" s="304">
        <v>1</v>
      </c>
      <c r="F938" s="255">
        <v>30</v>
      </c>
      <c r="G938" s="74" t="s">
        <v>1625</v>
      </c>
      <c r="H938" s="428"/>
      <c r="I938" s="439"/>
    </row>
    <row r="939" spans="1:9" s="86" customFormat="1">
      <c r="A939" s="77">
        <v>31</v>
      </c>
      <c r="B939" s="159" t="str">
        <f t="shared" si="18"/>
        <v>311</v>
      </c>
      <c r="C939" s="112"/>
      <c r="D939" s="143">
        <v>31</v>
      </c>
      <c r="E939" s="304">
        <v>1</v>
      </c>
      <c r="F939" s="255">
        <v>31</v>
      </c>
      <c r="G939" s="74" t="s">
        <v>1626</v>
      </c>
      <c r="H939" s="428"/>
      <c r="I939" s="439" t="s">
        <v>88</v>
      </c>
    </row>
    <row r="940" spans="1:9" s="86" customFormat="1">
      <c r="A940" s="77">
        <v>32</v>
      </c>
      <c r="B940" s="159" t="str">
        <f t="shared" si="18"/>
        <v>321</v>
      </c>
      <c r="C940" s="112"/>
      <c r="D940" s="143">
        <v>32</v>
      </c>
      <c r="E940" s="304">
        <v>1</v>
      </c>
      <c r="F940" s="255">
        <v>32</v>
      </c>
      <c r="G940" s="74" t="s">
        <v>1627</v>
      </c>
      <c r="H940" s="428"/>
      <c r="I940" s="439"/>
    </row>
    <row r="941" spans="1:9" s="86" customFormat="1">
      <c r="A941" s="77">
        <v>33</v>
      </c>
      <c r="B941" s="159" t="str">
        <f t="shared" si="18"/>
        <v>331</v>
      </c>
      <c r="C941" s="112"/>
      <c r="D941" s="143">
        <v>33</v>
      </c>
      <c r="E941" s="304">
        <v>1</v>
      </c>
      <c r="F941" s="255">
        <v>33</v>
      </c>
      <c r="G941" s="74" t="s">
        <v>1628</v>
      </c>
      <c r="H941" s="428"/>
      <c r="I941" s="303" t="s">
        <v>89</v>
      </c>
    </row>
    <row r="942" spans="1:9" s="86" customFormat="1">
      <c r="A942" s="77">
        <v>34</v>
      </c>
      <c r="B942" s="159" t="str">
        <f t="shared" si="18"/>
        <v>341</v>
      </c>
      <c r="C942" s="112"/>
      <c r="D942" s="143">
        <v>34</v>
      </c>
      <c r="E942" s="304">
        <v>1</v>
      </c>
      <c r="F942" s="255">
        <v>34</v>
      </c>
      <c r="G942" s="74" t="s">
        <v>1630</v>
      </c>
      <c r="H942" s="429"/>
      <c r="I942" s="303" t="s">
        <v>89</v>
      </c>
    </row>
    <row r="943" spans="1:9" s="86" customFormat="1" ht="18.75">
      <c r="A943" s="77">
        <v>35</v>
      </c>
      <c r="B943" s="159" t="str">
        <f t="shared" si="18"/>
        <v>351</v>
      </c>
      <c r="C943" s="112"/>
      <c r="D943" s="143">
        <v>35</v>
      </c>
      <c r="E943" s="304">
        <v>1</v>
      </c>
      <c r="F943" s="255">
        <v>35</v>
      </c>
      <c r="G943" s="263" t="s">
        <v>1629</v>
      </c>
      <c r="H943" s="317"/>
      <c r="I943" s="303" t="s">
        <v>89</v>
      </c>
    </row>
    <row r="944" spans="1:9" ht="26.25" customHeight="1">
      <c r="B944" s="287"/>
      <c r="D944" s="208"/>
      <c r="F944" s="250"/>
    </row>
    <row r="945" spans="1:9" s="93" customFormat="1" ht="26.25" customHeight="1">
      <c r="A945" s="434" t="s">
        <v>1641</v>
      </c>
      <c r="B945" s="434"/>
      <c r="C945" s="434"/>
      <c r="D945" s="434"/>
      <c r="E945" s="434"/>
      <c r="F945" s="434"/>
      <c r="G945" s="434"/>
      <c r="I945" s="148"/>
    </row>
    <row r="946" spans="1:9" s="106" customFormat="1" ht="47.25" customHeight="1">
      <c r="A946" s="92" t="s">
        <v>26</v>
      </c>
      <c r="B946" s="158" t="s">
        <v>28</v>
      </c>
      <c r="C946" s="82" t="s">
        <v>81</v>
      </c>
      <c r="D946" s="153" t="s">
        <v>26</v>
      </c>
      <c r="E946" s="160" t="s">
        <v>320</v>
      </c>
      <c r="F946" s="257" t="s">
        <v>68</v>
      </c>
      <c r="G946" s="82" t="s">
        <v>51</v>
      </c>
      <c r="H946" s="75"/>
      <c r="I946" s="149" t="s">
        <v>1340</v>
      </c>
    </row>
    <row r="947" spans="1:9" s="93" customFormat="1" ht="18.75">
      <c r="A947" s="196">
        <v>1</v>
      </c>
      <c r="B947" s="159" t="str">
        <f t="shared" ref="B947:B981" si="19">D947&amp;C947&amp;E947</f>
        <v>1TIN HỌC1</v>
      </c>
      <c r="C947" s="60" t="s">
        <v>55</v>
      </c>
      <c r="D947" s="156">
        <v>1</v>
      </c>
      <c r="E947" s="166">
        <v>1</v>
      </c>
      <c r="F947" s="255">
        <v>1</v>
      </c>
      <c r="G947" s="263" t="s">
        <v>1170</v>
      </c>
      <c r="H947" s="457"/>
      <c r="I947" s="439" t="s">
        <v>88</v>
      </c>
    </row>
    <row r="948" spans="1:9" s="93" customFormat="1" ht="18.75">
      <c r="A948" s="196">
        <v>2</v>
      </c>
      <c r="B948" s="159" t="str">
        <f t="shared" si="19"/>
        <v>2TIN HỌC1</v>
      </c>
      <c r="C948" s="60" t="s">
        <v>55</v>
      </c>
      <c r="D948" s="156">
        <v>2</v>
      </c>
      <c r="E948" s="166">
        <v>1</v>
      </c>
      <c r="F948" s="255">
        <v>2</v>
      </c>
      <c r="G948" s="263" t="s">
        <v>1171</v>
      </c>
      <c r="H948" s="458"/>
      <c r="I948" s="439"/>
    </row>
    <row r="949" spans="1:9" s="93" customFormat="1" ht="18.75">
      <c r="A949" s="196">
        <v>3</v>
      </c>
      <c r="B949" s="159" t="str">
        <f t="shared" si="19"/>
        <v>3TIN HỌC1</v>
      </c>
      <c r="C949" s="60" t="s">
        <v>55</v>
      </c>
      <c r="D949" s="156">
        <v>3</v>
      </c>
      <c r="E949" s="166">
        <v>1</v>
      </c>
      <c r="F949" s="255">
        <v>3</v>
      </c>
      <c r="G949" s="263" t="s">
        <v>1172</v>
      </c>
      <c r="H949" s="458"/>
      <c r="I949" s="439" t="s">
        <v>88</v>
      </c>
    </row>
    <row r="950" spans="1:9" s="93" customFormat="1" ht="18.75">
      <c r="A950" s="196">
        <v>4</v>
      </c>
      <c r="B950" s="159" t="str">
        <f t="shared" si="19"/>
        <v>4TIN HỌC1</v>
      </c>
      <c r="C950" s="60" t="s">
        <v>55</v>
      </c>
      <c r="D950" s="156">
        <v>4</v>
      </c>
      <c r="E950" s="166">
        <v>1</v>
      </c>
      <c r="F950" s="255">
        <v>4</v>
      </c>
      <c r="G950" s="263" t="s">
        <v>1173</v>
      </c>
      <c r="H950" s="458"/>
      <c r="I950" s="439"/>
    </row>
    <row r="951" spans="1:9" s="93" customFormat="1" ht="18.75">
      <c r="A951" s="196">
        <v>5</v>
      </c>
      <c r="B951" s="159" t="str">
        <f t="shared" si="19"/>
        <v>5TIN HỌC1</v>
      </c>
      <c r="C951" s="60" t="s">
        <v>55</v>
      </c>
      <c r="D951" s="156">
        <v>5</v>
      </c>
      <c r="E951" s="166">
        <v>1</v>
      </c>
      <c r="F951" s="255">
        <v>5</v>
      </c>
      <c r="G951" s="263" t="s">
        <v>1174</v>
      </c>
      <c r="H951" s="458"/>
      <c r="I951" s="436" t="s">
        <v>88</v>
      </c>
    </row>
    <row r="952" spans="1:9" s="93" customFormat="1" ht="18.75">
      <c r="A952" s="196">
        <v>6</v>
      </c>
      <c r="B952" s="159" t="str">
        <f t="shared" si="19"/>
        <v>6TIN HỌC1</v>
      </c>
      <c r="C952" s="60" t="s">
        <v>55</v>
      </c>
      <c r="D952" s="156">
        <v>6</v>
      </c>
      <c r="E952" s="166">
        <v>1</v>
      </c>
      <c r="F952" s="255">
        <v>6</v>
      </c>
      <c r="G952" s="263" t="s">
        <v>1175</v>
      </c>
      <c r="H952" s="458"/>
      <c r="I952" s="438"/>
    </row>
    <row r="953" spans="1:9" s="93" customFormat="1" ht="18.75">
      <c r="A953" s="196">
        <v>7</v>
      </c>
      <c r="B953" s="159" t="str">
        <f t="shared" si="19"/>
        <v>7TIN HỌC1</v>
      </c>
      <c r="C953" s="60" t="s">
        <v>55</v>
      </c>
      <c r="D953" s="156">
        <v>7</v>
      </c>
      <c r="E953" s="166">
        <v>1</v>
      </c>
      <c r="F953" s="255">
        <v>7</v>
      </c>
      <c r="G953" s="263" t="s">
        <v>1176</v>
      </c>
      <c r="H953" s="458"/>
      <c r="I953" s="436" t="s">
        <v>88</v>
      </c>
    </row>
    <row r="954" spans="1:9" s="93" customFormat="1" ht="18.75">
      <c r="A954" s="196">
        <v>8</v>
      </c>
      <c r="B954" s="159" t="str">
        <f t="shared" si="19"/>
        <v>8TIN HỌC1</v>
      </c>
      <c r="C954" s="60" t="s">
        <v>55</v>
      </c>
      <c r="D954" s="156">
        <v>8</v>
      </c>
      <c r="E954" s="166">
        <v>1</v>
      </c>
      <c r="F954" s="255">
        <v>8</v>
      </c>
      <c r="G954" s="263" t="s">
        <v>1177</v>
      </c>
      <c r="H954" s="458"/>
      <c r="I954" s="438"/>
    </row>
    <row r="955" spans="1:9" s="93" customFormat="1" ht="18.75">
      <c r="A955" s="196">
        <v>9</v>
      </c>
      <c r="B955" s="159" t="str">
        <f t="shared" si="19"/>
        <v>9TIN HỌC1</v>
      </c>
      <c r="C955" s="60" t="s">
        <v>55</v>
      </c>
      <c r="D955" s="156">
        <v>9</v>
      </c>
      <c r="E955" s="166">
        <v>1</v>
      </c>
      <c r="F955" s="255">
        <v>9</v>
      </c>
      <c r="G955" s="263" t="s">
        <v>1178</v>
      </c>
      <c r="H955" s="458"/>
      <c r="I955" s="436" t="s">
        <v>88</v>
      </c>
    </row>
    <row r="956" spans="1:9" s="93" customFormat="1" ht="18.75">
      <c r="A956" s="196">
        <v>10</v>
      </c>
      <c r="B956" s="159" t="str">
        <f t="shared" si="19"/>
        <v>10TIN HỌC1</v>
      </c>
      <c r="C956" s="60" t="s">
        <v>55</v>
      </c>
      <c r="D956" s="156">
        <v>10</v>
      </c>
      <c r="E956" s="166">
        <v>1</v>
      </c>
      <c r="F956" s="255">
        <v>10</v>
      </c>
      <c r="G956" s="263" t="s">
        <v>1179</v>
      </c>
      <c r="H956" s="458"/>
      <c r="I956" s="438"/>
    </row>
    <row r="957" spans="1:9" s="93" customFormat="1" ht="18.75">
      <c r="A957" s="196">
        <v>11</v>
      </c>
      <c r="B957" s="159" t="str">
        <f t="shared" si="19"/>
        <v>11TIN HỌC1</v>
      </c>
      <c r="C957" s="60" t="s">
        <v>55</v>
      </c>
      <c r="D957" s="156">
        <v>11</v>
      </c>
      <c r="E957" s="166">
        <v>1</v>
      </c>
      <c r="F957" s="255">
        <v>11</v>
      </c>
      <c r="G957" s="263" t="s">
        <v>1180</v>
      </c>
      <c r="H957" s="458"/>
      <c r="I957" s="436" t="s">
        <v>88</v>
      </c>
    </row>
    <row r="958" spans="1:9" s="93" customFormat="1" ht="18.75">
      <c r="A958" s="196">
        <v>12</v>
      </c>
      <c r="B958" s="159" t="str">
        <f t="shared" si="19"/>
        <v>12TIN HỌC1</v>
      </c>
      <c r="C958" s="60" t="s">
        <v>55</v>
      </c>
      <c r="D958" s="156">
        <v>12</v>
      </c>
      <c r="E958" s="166">
        <v>1</v>
      </c>
      <c r="F958" s="255">
        <v>12</v>
      </c>
      <c r="G958" s="263" t="s">
        <v>1181</v>
      </c>
      <c r="H958" s="458"/>
      <c r="I958" s="438"/>
    </row>
    <row r="959" spans="1:9" s="93" customFormat="1" ht="18.75">
      <c r="A959" s="196">
        <v>13</v>
      </c>
      <c r="B959" s="159" t="str">
        <f t="shared" si="19"/>
        <v>13TIN HỌC1</v>
      </c>
      <c r="C959" s="60" t="s">
        <v>55</v>
      </c>
      <c r="D959" s="156">
        <v>13</v>
      </c>
      <c r="E959" s="166">
        <v>1</v>
      </c>
      <c r="F959" s="255">
        <v>13</v>
      </c>
      <c r="G959" s="263" t="s">
        <v>1182</v>
      </c>
      <c r="H959" s="458"/>
      <c r="I959" s="436" t="s">
        <v>88</v>
      </c>
    </row>
    <row r="960" spans="1:9" s="93" customFormat="1" ht="18.75">
      <c r="A960" s="196">
        <v>14</v>
      </c>
      <c r="B960" s="159" t="str">
        <f t="shared" si="19"/>
        <v>14TIN HỌC1</v>
      </c>
      <c r="C960" s="60" t="s">
        <v>55</v>
      </c>
      <c r="D960" s="156">
        <v>14</v>
      </c>
      <c r="E960" s="166">
        <v>1</v>
      </c>
      <c r="F960" s="255">
        <v>14</v>
      </c>
      <c r="G960" s="263" t="s">
        <v>1183</v>
      </c>
      <c r="H960" s="458"/>
      <c r="I960" s="438"/>
    </row>
    <row r="961" spans="1:9" s="93" customFormat="1" ht="18.75">
      <c r="A961" s="196">
        <v>15</v>
      </c>
      <c r="B961" s="159" t="str">
        <f t="shared" si="19"/>
        <v>15TIN HỌC1</v>
      </c>
      <c r="C961" s="60" t="s">
        <v>55</v>
      </c>
      <c r="D961" s="156">
        <v>15</v>
      </c>
      <c r="E961" s="166">
        <v>1</v>
      </c>
      <c r="F961" s="255">
        <v>15</v>
      </c>
      <c r="G961" s="264" t="s">
        <v>1184</v>
      </c>
      <c r="H961" s="458"/>
      <c r="I961" s="247" t="s">
        <v>89</v>
      </c>
    </row>
    <row r="962" spans="1:9" s="93" customFormat="1" ht="18.75">
      <c r="A962" s="196">
        <v>16</v>
      </c>
      <c r="B962" s="159" t="str">
        <f t="shared" si="19"/>
        <v>16TIN HỌC1</v>
      </c>
      <c r="C962" s="60" t="s">
        <v>55</v>
      </c>
      <c r="D962" s="156">
        <v>16</v>
      </c>
      <c r="E962" s="166">
        <v>1</v>
      </c>
      <c r="F962" s="255">
        <v>16</v>
      </c>
      <c r="G962" s="265" t="s">
        <v>1185</v>
      </c>
      <c r="H962" s="458"/>
      <c r="I962" s="247" t="s">
        <v>89</v>
      </c>
    </row>
    <row r="963" spans="1:9" s="93" customFormat="1" ht="37.5">
      <c r="A963" s="196">
        <v>17</v>
      </c>
      <c r="B963" s="159" t="str">
        <f t="shared" si="19"/>
        <v>17TIN HỌC1</v>
      </c>
      <c r="C963" s="60" t="s">
        <v>55</v>
      </c>
      <c r="D963" s="156">
        <v>17</v>
      </c>
      <c r="E963" s="166">
        <v>1</v>
      </c>
      <c r="F963" s="255">
        <v>17</v>
      </c>
      <c r="G963" s="266" t="s">
        <v>1186</v>
      </c>
      <c r="H963" s="458"/>
      <c r="I963" s="439" t="s">
        <v>87</v>
      </c>
    </row>
    <row r="964" spans="1:9" s="93" customFormat="1" ht="37.5">
      <c r="A964" s="196">
        <v>18</v>
      </c>
      <c r="B964" s="159" t="str">
        <f t="shared" si="19"/>
        <v>18TIN HỌC1</v>
      </c>
      <c r="C964" s="60" t="s">
        <v>55</v>
      </c>
      <c r="D964" s="156">
        <v>18</v>
      </c>
      <c r="E964" s="166">
        <v>1</v>
      </c>
      <c r="F964" s="255">
        <v>18</v>
      </c>
      <c r="G964" s="266" t="s">
        <v>1187</v>
      </c>
      <c r="H964" s="458"/>
      <c r="I964" s="439"/>
    </row>
    <row r="965" spans="1:9" s="93" customFormat="1" ht="37.5">
      <c r="A965" s="196">
        <v>19</v>
      </c>
      <c r="B965" s="159" t="str">
        <f t="shared" si="19"/>
        <v>19TIN HỌC1</v>
      </c>
      <c r="C965" s="60" t="s">
        <v>55</v>
      </c>
      <c r="D965" s="156">
        <v>19</v>
      </c>
      <c r="E965" s="166">
        <v>1</v>
      </c>
      <c r="F965" s="255">
        <v>19</v>
      </c>
      <c r="G965" s="266" t="s">
        <v>1188</v>
      </c>
      <c r="H965" s="458"/>
      <c r="I965" s="439"/>
    </row>
    <row r="966" spans="1:9" s="93" customFormat="1" ht="18.75">
      <c r="A966" s="196">
        <v>20</v>
      </c>
      <c r="B966" s="159" t="str">
        <f t="shared" si="19"/>
        <v>20TIN HỌC1</v>
      </c>
      <c r="C966" s="60" t="s">
        <v>55</v>
      </c>
      <c r="D966" s="156">
        <v>20</v>
      </c>
      <c r="E966" s="166">
        <v>1</v>
      </c>
      <c r="F966" s="255">
        <v>20</v>
      </c>
      <c r="G966" s="266" t="s">
        <v>1189</v>
      </c>
      <c r="H966" s="458"/>
      <c r="I966" s="439" t="s">
        <v>88</v>
      </c>
    </row>
    <row r="967" spans="1:9" s="93" customFormat="1" ht="18.75">
      <c r="A967" s="196">
        <v>21</v>
      </c>
      <c r="B967" s="159" t="str">
        <f t="shared" si="19"/>
        <v>21TIN HỌC1</v>
      </c>
      <c r="C967" s="60" t="s">
        <v>55</v>
      </c>
      <c r="D967" s="156">
        <v>21</v>
      </c>
      <c r="E967" s="166">
        <v>1</v>
      </c>
      <c r="F967" s="255">
        <v>21</v>
      </c>
      <c r="G967" s="266" t="s">
        <v>1190</v>
      </c>
      <c r="H967" s="458"/>
      <c r="I967" s="439"/>
    </row>
    <row r="968" spans="1:9" s="93" customFormat="1" ht="18.75">
      <c r="A968" s="196">
        <v>22</v>
      </c>
      <c r="B968" s="159" t="str">
        <f t="shared" si="19"/>
        <v>22TIN HỌC1</v>
      </c>
      <c r="C968" s="60" t="s">
        <v>55</v>
      </c>
      <c r="D968" s="156">
        <v>22</v>
      </c>
      <c r="E968" s="166">
        <v>1</v>
      </c>
      <c r="F968" s="255">
        <v>22</v>
      </c>
      <c r="G968" s="266" t="s">
        <v>1191</v>
      </c>
      <c r="H968" s="458"/>
      <c r="I968" s="439" t="s">
        <v>88</v>
      </c>
    </row>
    <row r="969" spans="1:9" s="93" customFormat="1" ht="18.75">
      <c r="A969" s="196">
        <v>23</v>
      </c>
      <c r="B969" s="159" t="str">
        <f t="shared" si="19"/>
        <v>23TIN HỌC1</v>
      </c>
      <c r="C969" s="60" t="s">
        <v>55</v>
      </c>
      <c r="D969" s="156">
        <v>23</v>
      </c>
      <c r="E969" s="166">
        <v>1</v>
      </c>
      <c r="F969" s="255">
        <v>23</v>
      </c>
      <c r="G969" s="266" t="s">
        <v>1192</v>
      </c>
      <c r="H969" s="458"/>
      <c r="I969" s="439"/>
    </row>
    <row r="970" spans="1:9" s="93" customFormat="1" ht="18.75">
      <c r="A970" s="196">
        <v>24</v>
      </c>
      <c r="B970" s="159" t="str">
        <f t="shared" si="19"/>
        <v>24TIN HỌC1</v>
      </c>
      <c r="C970" s="60" t="s">
        <v>55</v>
      </c>
      <c r="D970" s="156">
        <v>24</v>
      </c>
      <c r="E970" s="166">
        <v>1</v>
      </c>
      <c r="F970" s="255">
        <v>24</v>
      </c>
      <c r="G970" s="266" t="s">
        <v>1193</v>
      </c>
      <c r="H970" s="458"/>
      <c r="I970" s="439" t="s">
        <v>88</v>
      </c>
    </row>
    <row r="971" spans="1:9" s="93" customFormat="1" ht="18.75">
      <c r="A971" s="196">
        <v>25</v>
      </c>
      <c r="B971" s="159" t="str">
        <f t="shared" si="19"/>
        <v>25TIN HỌC1</v>
      </c>
      <c r="C971" s="60" t="s">
        <v>55</v>
      </c>
      <c r="D971" s="156">
        <v>25</v>
      </c>
      <c r="E971" s="166">
        <v>1</v>
      </c>
      <c r="F971" s="255">
        <v>25</v>
      </c>
      <c r="G971" s="266" t="s">
        <v>1194</v>
      </c>
      <c r="H971" s="458"/>
      <c r="I971" s="439"/>
    </row>
    <row r="972" spans="1:9" s="93" customFormat="1" ht="18.75">
      <c r="A972" s="196">
        <v>26</v>
      </c>
      <c r="B972" s="159" t="str">
        <f t="shared" si="19"/>
        <v>26TIN HỌC1</v>
      </c>
      <c r="C972" s="60" t="s">
        <v>55</v>
      </c>
      <c r="D972" s="156">
        <v>26</v>
      </c>
      <c r="E972" s="166">
        <v>1</v>
      </c>
      <c r="F972" s="255">
        <v>26</v>
      </c>
      <c r="G972" s="266" t="s">
        <v>1195</v>
      </c>
      <c r="H972" s="458"/>
      <c r="I972" s="436" t="s">
        <v>88</v>
      </c>
    </row>
    <row r="973" spans="1:9" s="93" customFormat="1" ht="18.75">
      <c r="A973" s="196">
        <v>27</v>
      </c>
      <c r="B973" s="159" t="str">
        <f t="shared" si="19"/>
        <v>27TIN HỌC1</v>
      </c>
      <c r="C973" s="60" t="s">
        <v>55</v>
      </c>
      <c r="D973" s="156">
        <v>27</v>
      </c>
      <c r="E973" s="166">
        <v>1</v>
      </c>
      <c r="F973" s="255">
        <v>27</v>
      </c>
      <c r="G973" s="266" t="s">
        <v>1196</v>
      </c>
      <c r="H973" s="458"/>
      <c r="I973" s="438"/>
    </row>
    <row r="974" spans="1:9" s="93" customFormat="1" ht="18.75">
      <c r="A974" s="196">
        <v>28</v>
      </c>
      <c r="B974" s="159" t="str">
        <f t="shared" si="19"/>
        <v>28TIN HỌC1</v>
      </c>
      <c r="C974" s="60" t="s">
        <v>55</v>
      </c>
      <c r="D974" s="156">
        <v>28</v>
      </c>
      <c r="E974" s="166">
        <v>1</v>
      </c>
      <c r="F974" s="255">
        <v>28</v>
      </c>
      <c r="G974" s="266" t="s">
        <v>1197</v>
      </c>
      <c r="H974" s="458"/>
      <c r="I974" s="436" t="s">
        <v>88</v>
      </c>
    </row>
    <row r="975" spans="1:9" s="93" customFormat="1" ht="18.75">
      <c r="A975" s="196">
        <v>29</v>
      </c>
      <c r="B975" s="159" t="str">
        <f t="shared" si="19"/>
        <v>29TIN HỌC1</v>
      </c>
      <c r="C975" s="60" t="s">
        <v>55</v>
      </c>
      <c r="D975" s="156">
        <v>29</v>
      </c>
      <c r="E975" s="166">
        <v>1</v>
      </c>
      <c r="F975" s="255">
        <v>29</v>
      </c>
      <c r="G975" s="266" t="s">
        <v>1198</v>
      </c>
      <c r="H975" s="458"/>
      <c r="I975" s="438"/>
    </row>
    <row r="976" spans="1:9" s="93" customFormat="1" ht="18.75">
      <c r="A976" s="196">
        <v>30</v>
      </c>
      <c r="B976" s="159" t="str">
        <f t="shared" si="19"/>
        <v>30TIN HỌC1</v>
      </c>
      <c r="C976" s="60" t="s">
        <v>55</v>
      </c>
      <c r="D976" s="156">
        <v>30</v>
      </c>
      <c r="E976" s="166">
        <v>1</v>
      </c>
      <c r="F976" s="255">
        <v>30</v>
      </c>
      <c r="G976" s="266" t="s">
        <v>1199</v>
      </c>
      <c r="H976" s="458"/>
      <c r="I976" s="436" t="s">
        <v>88</v>
      </c>
    </row>
    <row r="977" spans="1:9" s="93" customFormat="1" ht="18.75">
      <c r="A977" s="196">
        <v>31</v>
      </c>
      <c r="B977" s="159" t="str">
        <f t="shared" si="19"/>
        <v>31TIN HỌC1</v>
      </c>
      <c r="C977" s="60" t="s">
        <v>55</v>
      </c>
      <c r="D977" s="156">
        <v>31</v>
      </c>
      <c r="E977" s="166">
        <v>1</v>
      </c>
      <c r="F977" s="255">
        <v>31</v>
      </c>
      <c r="G977" s="266" t="s">
        <v>1200</v>
      </c>
      <c r="H977" s="458"/>
      <c r="I977" s="438"/>
    </row>
    <row r="978" spans="1:9" s="93" customFormat="1" ht="18.75">
      <c r="A978" s="196">
        <v>32</v>
      </c>
      <c r="B978" s="159" t="str">
        <f t="shared" si="19"/>
        <v>32TIN HỌC1</v>
      </c>
      <c r="C978" s="60" t="s">
        <v>55</v>
      </c>
      <c r="D978" s="156">
        <v>32</v>
      </c>
      <c r="E978" s="166">
        <v>1</v>
      </c>
      <c r="F978" s="255">
        <v>32</v>
      </c>
      <c r="G978" s="266" t="s">
        <v>1201</v>
      </c>
      <c r="H978" s="458"/>
      <c r="I978" s="436" t="s">
        <v>88</v>
      </c>
    </row>
    <row r="979" spans="1:9" s="93" customFormat="1" ht="18.75">
      <c r="A979" s="196">
        <v>33</v>
      </c>
      <c r="B979" s="159" t="str">
        <f t="shared" si="19"/>
        <v>33TIN HỌC1</v>
      </c>
      <c r="C979" s="60" t="s">
        <v>55</v>
      </c>
      <c r="D979" s="156">
        <v>33</v>
      </c>
      <c r="E979" s="166">
        <v>1</v>
      </c>
      <c r="F979" s="255">
        <v>33</v>
      </c>
      <c r="G979" s="266" t="s">
        <v>1202</v>
      </c>
      <c r="H979" s="458"/>
      <c r="I979" s="438"/>
    </row>
    <row r="980" spans="1:9" s="93" customFormat="1" ht="18.75">
      <c r="A980" s="196">
        <v>34</v>
      </c>
      <c r="B980" s="159" t="str">
        <f t="shared" si="19"/>
        <v>34TIN HỌC1</v>
      </c>
      <c r="C980" s="60" t="s">
        <v>55</v>
      </c>
      <c r="D980" s="156">
        <v>34</v>
      </c>
      <c r="E980" s="166">
        <v>1</v>
      </c>
      <c r="F980" s="255">
        <v>34</v>
      </c>
      <c r="G980" s="267" t="s">
        <v>1184</v>
      </c>
      <c r="H980" s="458"/>
      <c r="I980" s="436" t="s">
        <v>88</v>
      </c>
    </row>
    <row r="981" spans="1:9" s="93" customFormat="1" ht="18.75">
      <c r="A981" s="196">
        <v>35</v>
      </c>
      <c r="B981" s="159" t="str">
        <f t="shared" si="19"/>
        <v>35TIN HỌC1</v>
      </c>
      <c r="C981" s="60" t="s">
        <v>55</v>
      </c>
      <c r="D981" s="156">
        <v>35</v>
      </c>
      <c r="E981" s="166">
        <v>1</v>
      </c>
      <c r="F981" s="255">
        <v>35</v>
      </c>
      <c r="G981" s="267" t="s">
        <v>1203</v>
      </c>
      <c r="H981" s="459"/>
      <c r="I981" s="438"/>
    </row>
    <row r="982" spans="1:9" ht="19.5" customHeight="1">
      <c r="B982" s="287"/>
      <c r="D982" s="208"/>
      <c r="F982" s="250"/>
    </row>
    <row r="983" spans="1:9" ht="19.5" customHeight="1">
      <c r="A983" s="434" t="s">
        <v>1640</v>
      </c>
      <c r="B983" s="434"/>
      <c r="C983" s="434"/>
      <c r="D983" s="434"/>
      <c r="E983" s="434"/>
      <c r="F983" s="434"/>
      <c r="G983" s="434"/>
    </row>
    <row r="984" spans="1:9" s="106" customFormat="1" ht="47.25" customHeight="1">
      <c r="A984" s="92" t="s">
        <v>26</v>
      </c>
      <c r="B984" s="158" t="s">
        <v>28</v>
      </c>
      <c r="C984" s="82" t="s">
        <v>81</v>
      </c>
      <c r="D984" s="153" t="s">
        <v>26</v>
      </c>
      <c r="E984" s="160" t="s">
        <v>320</v>
      </c>
      <c r="F984" s="257" t="s">
        <v>68</v>
      </c>
      <c r="G984" s="82" t="s">
        <v>51</v>
      </c>
      <c r="H984" s="160" t="s">
        <v>1332</v>
      </c>
      <c r="I984" s="160" t="s">
        <v>1339</v>
      </c>
    </row>
    <row r="985" spans="1:9" ht="36" customHeight="1">
      <c r="A985" s="499">
        <v>1</v>
      </c>
      <c r="B985" s="159" t="str">
        <f t="shared" ref="B985:B1048" si="20">D985&amp;C985&amp;E985</f>
        <v>1GD THỂ CHẤT1</v>
      </c>
      <c r="C985" s="298" t="s">
        <v>71</v>
      </c>
      <c r="D985" s="156">
        <v>1</v>
      </c>
      <c r="E985" s="166">
        <v>1</v>
      </c>
      <c r="F985" s="258">
        <v>1</v>
      </c>
      <c r="G985" s="74" t="s">
        <v>1204</v>
      </c>
      <c r="H985" s="448" t="s">
        <v>1333</v>
      </c>
      <c r="I985" s="454">
        <v>2</v>
      </c>
    </row>
    <row r="986" spans="1:9" ht="33">
      <c r="A986" s="499"/>
      <c r="B986" s="159" t="str">
        <f t="shared" si="20"/>
        <v>1GD THỂ CHẤT2</v>
      </c>
      <c r="C986" s="298" t="s">
        <v>71</v>
      </c>
      <c r="D986" s="156">
        <v>1</v>
      </c>
      <c r="E986" s="166">
        <v>2</v>
      </c>
      <c r="F986" s="258">
        <v>2</v>
      </c>
      <c r="G986" s="88" t="s">
        <v>1205</v>
      </c>
      <c r="H986" s="449"/>
      <c r="I986" s="456"/>
    </row>
    <row r="987" spans="1:9" ht="33">
      <c r="A987" s="499">
        <v>2</v>
      </c>
      <c r="B987" s="159" t="str">
        <f t="shared" si="20"/>
        <v>2GD THỂ CHẤT1</v>
      </c>
      <c r="C987" s="298" t="s">
        <v>71</v>
      </c>
      <c r="D987" s="156">
        <v>2</v>
      </c>
      <c r="E987" s="166">
        <v>1</v>
      </c>
      <c r="F987" s="258">
        <v>3</v>
      </c>
      <c r="G987" s="74" t="s">
        <v>1206</v>
      </c>
      <c r="H987" s="450" t="s">
        <v>1334</v>
      </c>
      <c r="I987" s="454">
        <v>10</v>
      </c>
    </row>
    <row r="988" spans="1:9" ht="33">
      <c r="A988" s="499"/>
      <c r="B988" s="159" t="str">
        <f t="shared" si="20"/>
        <v>2GD THỂ CHẤT2</v>
      </c>
      <c r="C988" s="298" t="s">
        <v>71</v>
      </c>
      <c r="D988" s="156">
        <v>2</v>
      </c>
      <c r="E988" s="166">
        <v>2</v>
      </c>
      <c r="F988" s="258">
        <v>4</v>
      </c>
      <c r="G988" s="88" t="s">
        <v>1207</v>
      </c>
      <c r="H988" s="450"/>
      <c r="I988" s="455"/>
    </row>
    <row r="989" spans="1:9" ht="33">
      <c r="A989" s="499">
        <v>3</v>
      </c>
      <c r="B989" s="159" t="str">
        <f t="shared" si="20"/>
        <v>3GD THỂ CHẤT1</v>
      </c>
      <c r="C989" s="298" t="s">
        <v>71</v>
      </c>
      <c r="D989" s="156">
        <v>3</v>
      </c>
      <c r="E989" s="166">
        <v>1</v>
      </c>
      <c r="F989" s="258">
        <v>5</v>
      </c>
      <c r="G989" s="74" t="s">
        <v>1208</v>
      </c>
      <c r="H989" s="450"/>
      <c r="I989" s="455"/>
    </row>
    <row r="990" spans="1:9" ht="33">
      <c r="A990" s="499"/>
      <c r="B990" s="159" t="str">
        <f t="shared" si="20"/>
        <v>3GD THỂ CHẤT2</v>
      </c>
      <c r="C990" s="298" t="s">
        <v>71</v>
      </c>
      <c r="D990" s="156">
        <v>3</v>
      </c>
      <c r="E990" s="166">
        <v>2</v>
      </c>
      <c r="F990" s="258">
        <v>6</v>
      </c>
      <c r="G990" s="88" t="s">
        <v>1209</v>
      </c>
      <c r="H990" s="450"/>
      <c r="I990" s="455"/>
    </row>
    <row r="991" spans="1:9" ht="33">
      <c r="A991" s="499">
        <v>4</v>
      </c>
      <c r="B991" s="159" t="str">
        <f t="shared" si="20"/>
        <v>4GD THỂ CHẤT1</v>
      </c>
      <c r="C991" s="298" t="s">
        <v>71</v>
      </c>
      <c r="D991" s="156">
        <v>4</v>
      </c>
      <c r="E991" s="166">
        <v>1</v>
      </c>
      <c r="F991" s="258">
        <v>7</v>
      </c>
      <c r="G991" s="74" t="s">
        <v>1210</v>
      </c>
      <c r="H991" s="450"/>
      <c r="I991" s="455"/>
    </row>
    <row r="992" spans="1:9" ht="33">
      <c r="A992" s="499"/>
      <c r="B992" s="159" t="str">
        <f t="shared" si="20"/>
        <v>4GD THỂ CHẤT2</v>
      </c>
      <c r="C992" s="298" t="s">
        <v>71</v>
      </c>
      <c r="D992" s="156">
        <v>4</v>
      </c>
      <c r="E992" s="166">
        <v>2</v>
      </c>
      <c r="F992" s="258">
        <v>8</v>
      </c>
      <c r="G992" s="88" t="s">
        <v>1211</v>
      </c>
      <c r="H992" s="450"/>
      <c r="I992" s="455"/>
    </row>
    <row r="993" spans="1:9" ht="33">
      <c r="A993" s="499">
        <v>5</v>
      </c>
      <c r="B993" s="159" t="str">
        <f t="shared" si="20"/>
        <v>5GD THỂ CHẤT1</v>
      </c>
      <c r="C993" s="298" t="s">
        <v>71</v>
      </c>
      <c r="D993" s="156">
        <v>5</v>
      </c>
      <c r="E993" s="166">
        <v>1</v>
      </c>
      <c r="F993" s="258">
        <v>9</v>
      </c>
      <c r="G993" s="74" t="s">
        <v>1212</v>
      </c>
      <c r="H993" s="450"/>
      <c r="I993" s="455"/>
    </row>
    <row r="994" spans="1:9" ht="33">
      <c r="A994" s="499"/>
      <c r="B994" s="159" t="str">
        <f t="shared" si="20"/>
        <v>5GD THỂ CHẤT2</v>
      </c>
      <c r="C994" s="298" t="s">
        <v>71</v>
      </c>
      <c r="D994" s="156">
        <v>5</v>
      </c>
      <c r="E994" s="166">
        <v>2</v>
      </c>
      <c r="F994" s="258">
        <v>10</v>
      </c>
      <c r="G994" s="88" t="s">
        <v>1213</v>
      </c>
      <c r="H994" s="450"/>
      <c r="I994" s="455"/>
    </row>
    <row r="995" spans="1:9">
      <c r="A995" s="499">
        <v>6</v>
      </c>
      <c r="B995" s="159" t="str">
        <f t="shared" si="20"/>
        <v>6GD THỂ CHẤT1</v>
      </c>
      <c r="C995" s="298" t="s">
        <v>71</v>
      </c>
      <c r="D995" s="156">
        <v>6</v>
      </c>
      <c r="E995" s="166">
        <v>1</v>
      </c>
      <c r="F995" s="258">
        <v>11</v>
      </c>
      <c r="G995" s="74" t="s">
        <v>1214</v>
      </c>
      <c r="H995" s="450"/>
      <c r="I995" s="455"/>
    </row>
    <row r="996" spans="1:9">
      <c r="A996" s="499"/>
      <c r="B996" s="159" t="str">
        <f t="shared" si="20"/>
        <v>6GD THỂ CHẤT2</v>
      </c>
      <c r="C996" s="298" t="s">
        <v>71</v>
      </c>
      <c r="D996" s="156">
        <v>6</v>
      </c>
      <c r="E996" s="166">
        <v>2</v>
      </c>
      <c r="F996" s="258">
        <v>12</v>
      </c>
      <c r="G996" s="88" t="s">
        <v>1215</v>
      </c>
      <c r="H996" s="450"/>
      <c r="I996" s="456"/>
    </row>
    <row r="997" spans="1:9" ht="33">
      <c r="A997" s="499">
        <v>7</v>
      </c>
      <c r="B997" s="159" t="str">
        <f t="shared" si="20"/>
        <v>7GD THỂ CHẤT1</v>
      </c>
      <c r="C997" s="298" t="s">
        <v>71</v>
      </c>
      <c r="D997" s="156">
        <v>7</v>
      </c>
      <c r="E997" s="166">
        <v>1</v>
      </c>
      <c r="F997" s="258">
        <v>13</v>
      </c>
      <c r="G997" s="74" t="s">
        <v>1216</v>
      </c>
      <c r="H997" s="451" t="s">
        <v>1335</v>
      </c>
      <c r="I997" s="454">
        <v>7</v>
      </c>
    </row>
    <row r="998" spans="1:9">
      <c r="A998" s="499"/>
      <c r="B998" s="159" t="str">
        <f t="shared" si="20"/>
        <v>7GD THỂ CHẤT2</v>
      </c>
      <c r="C998" s="298" t="s">
        <v>71</v>
      </c>
      <c r="D998" s="156">
        <v>7</v>
      </c>
      <c r="E998" s="166">
        <v>2</v>
      </c>
      <c r="F998" s="258">
        <v>14</v>
      </c>
      <c r="G998" s="88" t="s">
        <v>1217</v>
      </c>
      <c r="H998" s="451"/>
      <c r="I998" s="455"/>
    </row>
    <row r="999" spans="1:9" ht="33">
      <c r="A999" s="499">
        <v>8</v>
      </c>
      <c r="B999" s="159" t="str">
        <f t="shared" si="20"/>
        <v>8GD THỂ CHẤT1</v>
      </c>
      <c r="C999" s="298" t="s">
        <v>71</v>
      </c>
      <c r="D999" s="156">
        <v>8</v>
      </c>
      <c r="E999" s="166">
        <v>1</v>
      </c>
      <c r="F999" s="258">
        <v>15</v>
      </c>
      <c r="G999" s="74" t="s">
        <v>1218</v>
      </c>
      <c r="H999" s="451"/>
      <c r="I999" s="455"/>
    </row>
    <row r="1000" spans="1:9" ht="33">
      <c r="A1000" s="499"/>
      <c r="B1000" s="159" t="str">
        <f t="shared" si="20"/>
        <v>8GD THỂ CHẤT2</v>
      </c>
      <c r="C1000" s="298" t="s">
        <v>71</v>
      </c>
      <c r="D1000" s="156">
        <v>8</v>
      </c>
      <c r="E1000" s="166">
        <v>2</v>
      </c>
      <c r="F1000" s="258">
        <v>16</v>
      </c>
      <c r="G1000" s="88" t="s">
        <v>1219</v>
      </c>
      <c r="H1000" s="451"/>
      <c r="I1000" s="455"/>
    </row>
    <row r="1001" spans="1:9" ht="33">
      <c r="A1001" s="499">
        <v>9</v>
      </c>
      <c r="B1001" s="159" t="str">
        <f t="shared" si="20"/>
        <v>9GD THỂ CHẤT1</v>
      </c>
      <c r="C1001" s="298" t="s">
        <v>71</v>
      </c>
      <c r="D1001" s="156">
        <v>9</v>
      </c>
      <c r="E1001" s="166">
        <v>1</v>
      </c>
      <c r="F1001" s="258">
        <v>17</v>
      </c>
      <c r="G1001" s="74" t="s">
        <v>1220</v>
      </c>
      <c r="H1001" s="451"/>
      <c r="I1001" s="455"/>
    </row>
    <row r="1002" spans="1:9">
      <c r="A1002" s="499"/>
      <c r="B1002" s="159" t="str">
        <f t="shared" si="20"/>
        <v>9GD THỂ CHẤT2</v>
      </c>
      <c r="C1002" s="298" t="s">
        <v>71</v>
      </c>
      <c r="D1002" s="156">
        <v>9</v>
      </c>
      <c r="E1002" s="166">
        <v>2</v>
      </c>
      <c r="F1002" s="258">
        <v>18</v>
      </c>
      <c r="G1002" s="88" t="s">
        <v>1221</v>
      </c>
      <c r="H1002" s="451"/>
      <c r="I1002" s="455"/>
    </row>
    <row r="1003" spans="1:9" ht="33">
      <c r="A1003" s="499">
        <v>10</v>
      </c>
      <c r="B1003" s="159" t="str">
        <f t="shared" si="20"/>
        <v>10GD THỂ CHẤT1</v>
      </c>
      <c r="C1003" s="298" t="s">
        <v>71</v>
      </c>
      <c r="D1003" s="156">
        <v>10</v>
      </c>
      <c r="E1003" s="166">
        <v>1</v>
      </c>
      <c r="F1003" s="258">
        <v>19</v>
      </c>
      <c r="G1003" s="74" t="s">
        <v>1222</v>
      </c>
      <c r="H1003" s="452"/>
      <c r="I1003" s="456"/>
    </row>
    <row r="1004" spans="1:9">
      <c r="A1004" s="499"/>
      <c r="B1004" s="159" t="str">
        <f t="shared" si="20"/>
        <v>10GD THỂ CHẤT2</v>
      </c>
      <c r="C1004" s="298" t="s">
        <v>71</v>
      </c>
      <c r="D1004" s="156">
        <v>10</v>
      </c>
      <c r="E1004" s="166">
        <v>2</v>
      </c>
      <c r="F1004" s="258">
        <v>20</v>
      </c>
      <c r="G1004" s="88" t="s">
        <v>1223</v>
      </c>
      <c r="H1004" s="453" t="s">
        <v>1336</v>
      </c>
      <c r="I1004" s="454">
        <v>18</v>
      </c>
    </row>
    <row r="1005" spans="1:9">
      <c r="A1005" s="507">
        <v>11</v>
      </c>
      <c r="B1005" s="159" t="str">
        <f t="shared" si="20"/>
        <v>11GD THỂ CHẤT1</v>
      </c>
      <c r="C1005" s="298" t="s">
        <v>71</v>
      </c>
      <c r="D1005" s="156">
        <v>11</v>
      </c>
      <c r="E1005" s="166">
        <v>1</v>
      </c>
      <c r="F1005" s="258">
        <v>21</v>
      </c>
      <c r="G1005" s="74" t="s">
        <v>1224</v>
      </c>
      <c r="H1005" s="453"/>
      <c r="I1005" s="455"/>
    </row>
    <row r="1006" spans="1:9">
      <c r="A1006" s="507"/>
      <c r="B1006" s="159" t="str">
        <f t="shared" si="20"/>
        <v>11GD THỂ CHẤT2</v>
      </c>
      <c r="C1006" s="298" t="s">
        <v>71</v>
      </c>
      <c r="D1006" s="156">
        <v>11</v>
      </c>
      <c r="E1006" s="166">
        <v>2</v>
      </c>
      <c r="F1006" s="258">
        <v>22</v>
      </c>
      <c r="G1006" s="88" t="s">
        <v>1225</v>
      </c>
      <c r="H1006" s="453"/>
      <c r="I1006" s="455"/>
    </row>
    <row r="1007" spans="1:9">
      <c r="A1007" s="500">
        <v>12</v>
      </c>
      <c r="B1007" s="159" t="str">
        <f t="shared" si="20"/>
        <v>12GD THỂ CHẤT1</v>
      </c>
      <c r="C1007" s="298" t="s">
        <v>71</v>
      </c>
      <c r="D1007" s="156">
        <v>12</v>
      </c>
      <c r="E1007" s="166">
        <v>1</v>
      </c>
      <c r="F1007" s="258">
        <v>23</v>
      </c>
      <c r="G1007" s="74" t="s">
        <v>1226</v>
      </c>
      <c r="H1007" s="453"/>
      <c r="I1007" s="455"/>
    </row>
    <row r="1008" spans="1:9">
      <c r="A1008" s="500"/>
      <c r="B1008" s="159" t="str">
        <f t="shared" si="20"/>
        <v>12GD THỂ CHẤT2</v>
      </c>
      <c r="C1008" s="298" t="s">
        <v>71</v>
      </c>
      <c r="D1008" s="156">
        <v>12</v>
      </c>
      <c r="E1008" s="166">
        <v>2</v>
      </c>
      <c r="F1008" s="258">
        <v>24</v>
      </c>
      <c r="G1008" s="88" t="s">
        <v>1227</v>
      </c>
      <c r="H1008" s="453"/>
      <c r="I1008" s="455"/>
    </row>
    <row r="1009" spans="1:9">
      <c r="A1009" s="499">
        <v>13</v>
      </c>
      <c r="B1009" s="159" t="str">
        <f t="shared" si="20"/>
        <v>13GD THỂ CHẤT1</v>
      </c>
      <c r="C1009" s="298" t="s">
        <v>71</v>
      </c>
      <c r="D1009" s="156">
        <v>13</v>
      </c>
      <c r="E1009" s="166">
        <v>1</v>
      </c>
      <c r="F1009" s="258">
        <v>25</v>
      </c>
      <c r="G1009" s="74" t="s">
        <v>1228</v>
      </c>
      <c r="H1009" s="453"/>
      <c r="I1009" s="455"/>
    </row>
    <row r="1010" spans="1:9">
      <c r="A1010" s="499"/>
      <c r="B1010" s="159" t="str">
        <f t="shared" si="20"/>
        <v>13GD THỂ CHẤT2</v>
      </c>
      <c r="C1010" s="298" t="s">
        <v>71</v>
      </c>
      <c r="D1010" s="156">
        <v>13</v>
      </c>
      <c r="E1010" s="166">
        <v>2</v>
      </c>
      <c r="F1010" s="258">
        <v>26</v>
      </c>
      <c r="G1010" s="88" t="s">
        <v>1229</v>
      </c>
      <c r="H1010" s="453"/>
      <c r="I1010" s="455"/>
    </row>
    <row r="1011" spans="1:9">
      <c r="A1011" s="499">
        <v>14</v>
      </c>
      <c r="B1011" s="159" t="str">
        <f t="shared" si="20"/>
        <v>14GD THỂ CHẤT1</v>
      </c>
      <c r="C1011" s="298" t="s">
        <v>71</v>
      </c>
      <c r="D1011" s="156">
        <v>14</v>
      </c>
      <c r="E1011" s="166">
        <v>1</v>
      </c>
      <c r="F1011" s="258">
        <v>27</v>
      </c>
      <c r="G1011" s="74" t="s">
        <v>1230</v>
      </c>
      <c r="H1011" s="453"/>
      <c r="I1011" s="455"/>
    </row>
    <row r="1012" spans="1:9">
      <c r="A1012" s="499"/>
      <c r="B1012" s="159" t="str">
        <f t="shared" si="20"/>
        <v>14GD THỂ CHẤT2</v>
      </c>
      <c r="C1012" s="298" t="s">
        <v>71</v>
      </c>
      <c r="D1012" s="156">
        <v>14</v>
      </c>
      <c r="E1012" s="166">
        <v>2</v>
      </c>
      <c r="F1012" s="258">
        <v>28</v>
      </c>
      <c r="G1012" s="88" t="s">
        <v>1231</v>
      </c>
      <c r="H1012" s="453"/>
      <c r="I1012" s="455"/>
    </row>
    <row r="1013" spans="1:9">
      <c r="A1013" s="499">
        <v>15</v>
      </c>
      <c r="B1013" s="159" t="str">
        <f t="shared" si="20"/>
        <v>15GD THỂ CHẤT1</v>
      </c>
      <c r="C1013" s="298" t="s">
        <v>71</v>
      </c>
      <c r="D1013" s="156">
        <v>15</v>
      </c>
      <c r="E1013" s="166">
        <v>1</v>
      </c>
      <c r="F1013" s="258">
        <v>29</v>
      </c>
      <c r="G1013" s="74" t="s">
        <v>1232</v>
      </c>
      <c r="H1013" s="453"/>
      <c r="I1013" s="455"/>
    </row>
    <row r="1014" spans="1:9">
      <c r="A1014" s="499"/>
      <c r="B1014" s="159" t="str">
        <f t="shared" si="20"/>
        <v>15GD THỂ CHẤT2</v>
      </c>
      <c r="C1014" s="298" t="s">
        <v>71</v>
      </c>
      <c r="D1014" s="156">
        <v>15</v>
      </c>
      <c r="E1014" s="166">
        <v>2</v>
      </c>
      <c r="F1014" s="258">
        <v>30</v>
      </c>
      <c r="G1014" s="88" t="s">
        <v>1233</v>
      </c>
      <c r="H1014" s="453"/>
      <c r="I1014" s="455"/>
    </row>
    <row r="1015" spans="1:9">
      <c r="A1015" s="499">
        <v>16</v>
      </c>
      <c r="B1015" s="159" t="str">
        <f t="shared" si="20"/>
        <v>16GD THỂ CHẤT1</v>
      </c>
      <c r="C1015" s="298" t="s">
        <v>71</v>
      </c>
      <c r="D1015" s="156">
        <v>16</v>
      </c>
      <c r="E1015" s="166">
        <v>1</v>
      </c>
      <c r="F1015" s="258">
        <v>31</v>
      </c>
      <c r="G1015" s="74" t="s">
        <v>1234</v>
      </c>
      <c r="H1015" s="453"/>
      <c r="I1015" s="455"/>
    </row>
    <row r="1016" spans="1:9">
      <c r="A1016" s="499"/>
      <c r="B1016" s="159" t="str">
        <f t="shared" si="20"/>
        <v>16GD THỂ CHẤT2</v>
      </c>
      <c r="C1016" s="298" t="s">
        <v>71</v>
      </c>
      <c r="D1016" s="156">
        <v>16</v>
      </c>
      <c r="E1016" s="166">
        <v>2</v>
      </c>
      <c r="F1016" s="258">
        <v>32</v>
      </c>
      <c r="G1016" s="88" t="s">
        <v>1235</v>
      </c>
      <c r="H1016" s="453"/>
      <c r="I1016" s="455"/>
    </row>
    <row r="1017" spans="1:9">
      <c r="A1017" s="499">
        <v>17</v>
      </c>
      <c r="B1017" s="159" t="str">
        <f t="shared" si="20"/>
        <v>17GD THỂ CHẤT1</v>
      </c>
      <c r="C1017" s="298" t="s">
        <v>71</v>
      </c>
      <c r="D1017" s="156">
        <v>17</v>
      </c>
      <c r="E1017" s="166">
        <v>1</v>
      </c>
      <c r="F1017" s="258">
        <v>33</v>
      </c>
      <c r="G1017" s="74" t="s">
        <v>1236</v>
      </c>
      <c r="H1017" s="453"/>
      <c r="I1017" s="455"/>
    </row>
    <row r="1018" spans="1:9">
      <c r="A1018" s="499"/>
      <c r="B1018" s="159" t="str">
        <f t="shared" si="20"/>
        <v>17GD THỂ CHẤT2</v>
      </c>
      <c r="C1018" s="298" t="s">
        <v>71</v>
      </c>
      <c r="D1018" s="156">
        <v>17</v>
      </c>
      <c r="E1018" s="166">
        <v>2</v>
      </c>
      <c r="F1018" s="258">
        <v>34</v>
      </c>
      <c r="G1018" s="88" t="s">
        <v>1237</v>
      </c>
      <c r="H1018" s="453"/>
      <c r="I1018" s="455"/>
    </row>
    <row r="1019" spans="1:9">
      <c r="A1019" s="499">
        <v>18</v>
      </c>
      <c r="B1019" s="159" t="str">
        <f t="shared" si="20"/>
        <v>18GD THỂ CHẤT1</v>
      </c>
      <c r="C1019" s="298" t="s">
        <v>71</v>
      </c>
      <c r="D1019" s="156">
        <v>18</v>
      </c>
      <c r="E1019" s="166">
        <v>1</v>
      </c>
      <c r="F1019" s="258">
        <v>35</v>
      </c>
      <c r="G1019" s="74" t="s">
        <v>1238</v>
      </c>
      <c r="H1019" s="453"/>
      <c r="I1019" s="455"/>
    </row>
    <row r="1020" spans="1:9">
      <c r="A1020" s="499"/>
      <c r="B1020" s="159" t="str">
        <f t="shared" si="20"/>
        <v>18GD THỂ CHẤT2</v>
      </c>
      <c r="C1020" s="298" t="s">
        <v>71</v>
      </c>
      <c r="D1020" s="156">
        <v>18</v>
      </c>
      <c r="E1020" s="166">
        <v>2</v>
      </c>
      <c r="F1020" s="258">
        <v>36</v>
      </c>
      <c r="G1020" s="89" t="s">
        <v>1239</v>
      </c>
      <c r="H1020" s="453"/>
      <c r="I1020" s="455"/>
    </row>
    <row r="1021" spans="1:9">
      <c r="A1021" s="499">
        <v>19</v>
      </c>
      <c r="B1021" s="159" t="str">
        <f t="shared" si="20"/>
        <v>19GD THỂ CHẤT1</v>
      </c>
      <c r="C1021" s="298" t="s">
        <v>71</v>
      </c>
      <c r="D1021" s="156">
        <v>19</v>
      </c>
      <c r="E1021" s="166">
        <v>1</v>
      </c>
      <c r="F1021" s="258">
        <v>37</v>
      </c>
      <c r="G1021" s="74" t="s">
        <v>1240</v>
      </c>
      <c r="H1021" s="453"/>
      <c r="I1021" s="456"/>
    </row>
    <row r="1022" spans="1:9">
      <c r="A1022" s="499"/>
      <c r="B1022" s="159" t="str">
        <f t="shared" si="20"/>
        <v>19GD THỂ CHẤT2</v>
      </c>
      <c r="C1022" s="298" t="s">
        <v>71</v>
      </c>
      <c r="D1022" s="156">
        <v>19</v>
      </c>
      <c r="E1022" s="166">
        <v>2</v>
      </c>
      <c r="F1022" s="258">
        <v>38</v>
      </c>
      <c r="G1022" s="88" t="s">
        <v>1241</v>
      </c>
      <c r="H1022" s="501" t="s">
        <v>1337</v>
      </c>
      <c r="I1022" s="454">
        <v>17</v>
      </c>
    </row>
    <row r="1023" spans="1:9">
      <c r="A1023" s="499">
        <v>20</v>
      </c>
      <c r="B1023" s="159" t="str">
        <f t="shared" si="20"/>
        <v>20GD THỂ CHẤT1</v>
      </c>
      <c r="C1023" s="298" t="s">
        <v>71</v>
      </c>
      <c r="D1023" s="156">
        <v>20</v>
      </c>
      <c r="E1023" s="166">
        <v>1</v>
      </c>
      <c r="F1023" s="258">
        <v>39</v>
      </c>
      <c r="G1023" s="74" t="s">
        <v>1242</v>
      </c>
      <c r="H1023" s="502"/>
      <c r="I1023" s="455"/>
    </row>
    <row r="1024" spans="1:9">
      <c r="A1024" s="499"/>
      <c r="B1024" s="159" t="str">
        <f t="shared" si="20"/>
        <v>20GD THỂ CHẤT2</v>
      </c>
      <c r="C1024" s="298" t="s">
        <v>71</v>
      </c>
      <c r="D1024" s="156">
        <v>20</v>
      </c>
      <c r="E1024" s="166">
        <v>2</v>
      </c>
      <c r="F1024" s="258">
        <v>40</v>
      </c>
      <c r="G1024" s="88" t="s">
        <v>1243</v>
      </c>
      <c r="H1024" s="502"/>
      <c r="I1024" s="455"/>
    </row>
    <row r="1025" spans="1:9">
      <c r="A1025" s="500">
        <v>21</v>
      </c>
      <c r="B1025" s="159" t="str">
        <f t="shared" si="20"/>
        <v>21GD THỂ CHẤT1</v>
      </c>
      <c r="C1025" s="298" t="s">
        <v>71</v>
      </c>
      <c r="D1025" s="156">
        <v>21</v>
      </c>
      <c r="E1025" s="166">
        <v>1</v>
      </c>
      <c r="F1025" s="258">
        <v>41</v>
      </c>
      <c r="G1025" s="74" t="s">
        <v>1244</v>
      </c>
      <c r="H1025" s="502"/>
      <c r="I1025" s="455"/>
    </row>
    <row r="1026" spans="1:9" ht="33">
      <c r="A1026" s="500"/>
      <c r="B1026" s="159" t="str">
        <f t="shared" si="20"/>
        <v>21GD THỂ CHẤT2</v>
      </c>
      <c r="C1026" s="298" t="s">
        <v>71</v>
      </c>
      <c r="D1026" s="156">
        <v>21</v>
      </c>
      <c r="E1026" s="166">
        <v>2</v>
      </c>
      <c r="F1026" s="258">
        <v>42</v>
      </c>
      <c r="G1026" s="88" t="s">
        <v>1245</v>
      </c>
      <c r="H1026" s="502"/>
      <c r="I1026" s="455"/>
    </row>
    <row r="1027" spans="1:9" ht="33">
      <c r="A1027" s="500">
        <v>22</v>
      </c>
      <c r="B1027" s="159" t="str">
        <f t="shared" si="20"/>
        <v>22GD THỂ CHẤT1</v>
      </c>
      <c r="C1027" s="298" t="s">
        <v>71</v>
      </c>
      <c r="D1027" s="156">
        <v>22</v>
      </c>
      <c r="E1027" s="166">
        <v>1</v>
      </c>
      <c r="F1027" s="258">
        <v>43</v>
      </c>
      <c r="G1027" s="74" t="s">
        <v>1246</v>
      </c>
      <c r="H1027" s="502"/>
      <c r="I1027" s="455"/>
    </row>
    <row r="1028" spans="1:9" ht="33">
      <c r="A1028" s="500"/>
      <c r="B1028" s="159" t="str">
        <f t="shared" si="20"/>
        <v>22GD THỂ CHẤT2</v>
      </c>
      <c r="C1028" s="298" t="s">
        <v>71</v>
      </c>
      <c r="D1028" s="156">
        <v>22</v>
      </c>
      <c r="E1028" s="166">
        <v>2</v>
      </c>
      <c r="F1028" s="258">
        <v>44</v>
      </c>
      <c r="G1028" s="88" t="s">
        <v>1247</v>
      </c>
      <c r="H1028" s="502"/>
      <c r="I1028" s="455"/>
    </row>
    <row r="1029" spans="1:9" ht="33">
      <c r="A1029" s="500">
        <v>23</v>
      </c>
      <c r="B1029" s="159" t="str">
        <f t="shared" si="20"/>
        <v>23GD THỂ CHẤT1</v>
      </c>
      <c r="C1029" s="298" t="s">
        <v>71</v>
      </c>
      <c r="D1029" s="156">
        <v>23</v>
      </c>
      <c r="E1029" s="166">
        <v>1</v>
      </c>
      <c r="F1029" s="258">
        <v>45</v>
      </c>
      <c r="G1029" s="74" t="s">
        <v>1248</v>
      </c>
      <c r="H1029" s="502"/>
      <c r="I1029" s="455"/>
    </row>
    <row r="1030" spans="1:9" ht="33">
      <c r="A1030" s="500"/>
      <c r="B1030" s="159" t="str">
        <f t="shared" si="20"/>
        <v>23GD THỂ CHẤT2</v>
      </c>
      <c r="C1030" s="298" t="s">
        <v>71</v>
      </c>
      <c r="D1030" s="156">
        <v>23</v>
      </c>
      <c r="E1030" s="166">
        <v>2</v>
      </c>
      <c r="F1030" s="258">
        <v>46</v>
      </c>
      <c r="G1030" s="88" t="s">
        <v>1249</v>
      </c>
      <c r="H1030" s="502"/>
      <c r="I1030" s="455"/>
    </row>
    <row r="1031" spans="1:9" ht="33">
      <c r="A1031" s="499">
        <v>24</v>
      </c>
      <c r="B1031" s="159" t="str">
        <f t="shared" si="20"/>
        <v>24GD THỂ CHẤT1</v>
      </c>
      <c r="C1031" s="298" t="s">
        <v>71</v>
      </c>
      <c r="D1031" s="156">
        <v>24</v>
      </c>
      <c r="E1031" s="166">
        <v>1</v>
      </c>
      <c r="F1031" s="258">
        <v>47</v>
      </c>
      <c r="G1031" s="74" t="s">
        <v>1250</v>
      </c>
      <c r="H1031" s="502"/>
      <c r="I1031" s="455"/>
    </row>
    <row r="1032" spans="1:9" ht="33">
      <c r="A1032" s="499"/>
      <c r="B1032" s="159" t="str">
        <f t="shared" si="20"/>
        <v>24GD THỂ CHẤT2</v>
      </c>
      <c r="C1032" s="298" t="s">
        <v>71</v>
      </c>
      <c r="D1032" s="156">
        <v>24</v>
      </c>
      <c r="E1032" s="166">
        <v>2</v>
      </c>
      <c r="F1032" s="258">
        <v>48</v>
      </c>
      <c r="G1032" s="88" t="s">
        <v>1251</v>
      </c>
      <c r="H1032" s="502"/>
      <c r="I1032" s="455"/>
    </row>
    <row r="1033" spans="1:9" ht="33">
      <c r="A1033" s="499">
        <v>25</v>
      </c>
      <c r="B1033" s="159" t="str">
        <f t="shared" si="20"/>
        <v>25GD THỂ CHẤT1</v>
      </c>
      <c r="C1033" s="298" t="s">
        <v>71</v>
      </c>
      <c r="D1033" s="156">
        <v>25</v>
      </c>
      <c r="E1033" s="166">
        <v>1</v>
      </c>
      <c r="F1033" s="258">
        <v>49</v>
      </c>
      <c r="G1033" s="74" t="s">
        <v>1252</v>
      </c>
      <c r="H1033" s="502"/>
      <c r="I1033" s="455"/>
    </row>
    <row r="1034" spans="1:9" ht="33">
      <c r="A1034" s="499"/>
      <c r="B1034" s="159" t="str">
        <f t="shared" si="20"/>
        <v>25GD THỂ CHẤT2</v>
      </c>
      <c r="C1034" s="298" t="s">
        <v>71</v>
      </c>
      <c r="D1034" s="156">
        <v>25</v>
      </c>
      <c r="E1034" s="166">
        <v>2</v>
      </c>
      <c r="F1034" s="258">
        <v>50</v>
      </c>
      <c r="G1034" s="88" t="s">
        <v>1253</v>
      </c>
      <c r="H1034" s="502"/>
      <c r="I1034" s="455"/>
    </row>
    <row r="1035" spans="1:9" ht="33">
      <c r="A1035" s="500">
        <v>26</v>
      </c>
      <c r="B1035" s="159" t="str">
        <f t="shared" si="20"/>
        <v>26GD THỂ CHẤT1</v>
      </c>
      <c r="C1035" s="298" t="s">
        <v>71</v>
      </c>
      <c r="D1035" s="156">
        <v>26</v>
      </c>
      <c r="E1035" s="166">
        <v>1</v>
      </c>
      <c r="F1035" s="258">
        <v>51</v>
      </c>
      <c r="G1035" s="74" t="s">
        <v>1254</v>
      </c>
      <c r="H1035" s="502"/>
      <c r="I1035" s="455"/>
    </row>
    <row r="1036" spans="1:9" ht="33">
      <c r="A1036" s="500"/>
      <c r="B1036" s="159" t="str">
        <f t="shared" si="20"/>
        <v>26GD THỂ CHẤT2</v>
      </c>
      <c r="C1036" s="298" t="s">
        <v>71</v>
      </c>
      <c r="D1036" s="156">
        <v>26</v>
      </c>
      <c r="E1036" s="166">
        <v>2</v>
      </c>
      <c r="F1036" s="258">
        <v>52</v>
      </c>
      <c r="G1036" s="88" t="s">
        <v>1255</v>
      </c>
      <c r="H1036" s="502"/>
      <c r="I1036" s="455"/>
    </row>
    <row r="1037" spans="1:9" ht="33">
      <c r="A1037" s="500">
        <v>27</v>
      </c>
      <c r="B1037" s="159" t="str">
        <f t="shared" si="20"/>
        <v>27GD THỂ CHẤT1</v>
      </c>
      <c r="C1037" s="298" t="s">
        <v>71</v>
      </c>
      <c r="D1037" s="156">
        <v>27</v>
      </c>
      <c r="E1037" s="166">
        <v>1</v>
      </c>
      <c r="F1037" s="258">
        <v>53</v>
      </c>
      <c r="G1037" s="74" t="s">
        <v>1256</v>
      </c>
      <c r="H1037" s="502"/>
      <c r="I1037" s="455"/>
    </row>
    <row r="1038" spans="1:9" ht="33.75" thickBot="1">
      <c r="A1038" s="500"/>
      <c r="B1038" s="159" t="str">
        <f t="shared" si="20"/>
        <v>27GD THỂ CHẤT2</v>
      </c>
      <c r="C1038" s="298" t="s">
        <v>71</v>
      </c>
      <c r="D1038" s="156">
        <v>27</v>
      </c>
      <c r="E1038" s="166">
        <v>2</v>
      </c>
      <c r="F1038" s="258">
        <v>54</v>
      </c>
      <c r="G1038" s="88" t="s">
        <v>1257</v>
      </c>
      <c r="H1038" s="503"/>
      <c r="I1038" s="456"/>
    </row>
    <row r="1039" spans="1:9">
      <c r="A1039" s="500">
        <v>28</v>
      </c>
      <c r="B1039" s="159" t="str">
        <f t="shared" si="20"/>
        <v>28GD THỂ CHẤT1</v>
      </c>
      <c r="C1039" s="298" t="s">
        <v>71</v>
      </c>
      <c r="D1039" s="156">
        <v>28</v>
      </c>
      <c r="E1039" s="166">
        <v>1</v>
      </c>
      <c r="F1039" s="258">
        <v>55</v>
      </c>
      <c r="G1039" s="74" t="s">
        <v>1258</v>
      </c>
      <c r="H1039" s="504" t="s">
        <v>1338</v>
      </c>
      <c r="I1039" s="454">
        <v>16</v>
      </c>
    </row>
    <row r="1040" spans="1:9">
      <c r="A1040" s="500"/>
      <c r="B1040" s="159" t="str">
        <f t="shared" si="20"/>
        <v>28GD THỂ CHẤT2</v>
      </c>
      <c r="C1040" s="298" t="s">
        <v>71</v>
      </c>
      <c r="D1040" s="156">
        <v>28</v>
      </c>
      <c r="E1040" s="166">
        <v>2</v>
      </c>
      <c r="F1040" s="258">
        <v>56</v>
      </c>
      <c r="G1040" s="88" t="s">
        <v>1259</v>
      </c>
      <c r="H1040" s="505"/>
      <c r="I1040" s="455"/>
    </row>
    <row r="1041" spans="1:9">
      <c r="A1041" s="500">
        <v>29</v>
      </c>
      <c r="B1041" s="159" t="str">
        <f t="shared" si="20"/>
        <v>29GD THỂ CHẤT1</v>
      </c>
      <c r="C1041" s="298" t="s">
        <v>71</v>
      </c>
      <c r="D1041" s="156">
        <v>29</v>
      </c>
      <c r="E1041" s="166">
        <v>1</v>
      </c>
      <c r="F1041" s="258">
        <v>57</v>
      </c>
      <c r="G1041" s="74" t="s">
        <v>1260</v>
      </c>
      <c r="H1041" s="505"/>
      <c r="I1041" s="455"/>
    </row>
    <row r="1042" spans="1:9">
      <c r="A1042" s="500"/>
      <c r="B1042" s="159" t="str">
        <f t="shared" si="20"/>
        <v>29GD THỂ CHẤT2</v>
      </c>
      <c r="C1042" s="298" t="s">
        <v>71</v>
      </c>
      <c r="D1042" s="156">
        <v>29</v>
      </c>
      <c r="E1042" s="166">
        <v>2</v>
      </c>
      <c r="F1042" s="258">
        <v>58</v>
      </c>
      <c r="G1042" s="88" t="s">
        <v>1261</v>
      </c>
      <c r="H1042" s="505"/>
      <c r="I1042" s="455"/>
    </row>
    <row r="1043" spans="1:9">
      <c r="A1043" s="500">
        <v>30</v>
      </c>
      <c r="B1043" s="159" t="str">
        <f t="shared" si="20"/>
        <v>30GD THỂ CHẤT1</v>
      </c>
      <c r="C1043" s="298" t="s">
        <v>71</v>
      </c>
      <c r="D1043" s="156">
        <v>30</v>
      </c>
      <c r="E1043" s="166">
        <v>1</v>
      </c>
      <c r="F1043" s="258">
        <v>59</v>
      </c>
      <c r="G1043" s="74" t="s">
        <v>1262</v>
      </c>
      <c r="H1043" s="505"/>
      <c r="I1043" s="455"/>
    </row>
    <row r="1044" spans="1:9">
      <c r="A1044" s="500"/>
      <c r="B1044" s="159" t="str">
        <f t="shared" si="20"/>
        <v>30GD THỂ CHẤT2</v>
      </c>
      <c r="C1044" s="298" t="s">
        <v>71</v>
      </c>
      <c r="D1044" s="156">
        <v>30</v>
      </c>
      <c r="E1044" s="166">
        <v>2</v>
      </c>
      <c r="F1044" s="258">
        <v>60</v>
      </c>
      <c r="G1044" s="88" t="s">
        <v>1263</v>
      </c>
      <c r="H1044" s="505"/>
      <c r="I1044" s="455"/>
    </row>
    <row r="1045" spans="1:9">
      <c r="A1045" s="500">
        <v>31</v>
      </c>
      <c r="B1045" s="159" t="str">
        <f t="shared" si="20"/>
        <v>31GD THỂ CHẤT1</v>
      </c>
      <c r="C1045" s="298" t="s">
        <v>71</v>
      </c>
      <c r="D1045" s="156">
        <v>31</v>
      </c>
      <c r="E1045" s="166">
        <v>1</v>
      </c>
      <c r="F1045" s="258">
        <v>61</v>
      </c>
      <c r="G1045" s="74" t="s">
        <v>1264</v>
      </c>
      <c r="H1045" s="505"/>
      <c r="I1045" s="455"/>
    </row>
    <row r="1046" spans="1:9">
      <c r="A1046" s="500"/>
      <c r="B1046" s="159" t="str">
        <f t="shared" si="20"/>
        <v>31GD THỂ CHẤT2</v>
      </c>
      <c r="C1046" s="298" t="s">
        <v>71</v>
      </c>
      <c r="D1046" s="156">
        <v>31</v>
      </c>
      <c r="E1046" s="166">
        <v>2</v>
      </c>
      <c r="F1046" s="258">
        <v>62</v>
      </c>
      <c r="G1046" s="88" t="s">
        <v>1265</v>
      </c>
      <c r="H1046" s="505"/>
      <c r="I1046" s="455"/>
    </row>
    <row r="1047" spans="1:9">
      <c r="A1047" s="500">
        <v>32</v>
      </c>
      <c r="B1047" s="159" t="str">
        <f t="shared" si="20"/>
        <v>32GD THỂ CHẤT1</v>
      </c>
      <c r="C1047" s="298" t="s">
        <v>71</v>
      </c>
      <c r="D1047" s="156">
        <v>32</v>
      </c>
      <c r="E1047" s="166">
        <v>1</v>
      </c>
      <c r="F1047" s="258">
        <v>63</v>
      </c>
      <c r="G1047" s="74" t="s">
        <v>1266</v>
      </c>
      <c r="H1047" s="505"/>
      <c r="I1047" s="455"/>
    </row>
    <row r="1048" spans="1:9">
      <c r="A1048" s="500"/>
      <c r="B1048" s="159" t="str">
        <f t="shared" si="20"/>
        <v>32GD THỂ CHẤT2</v>
      </c>
      <c r="C1048" s="298" t="s">
        <v>71</v>
      </c>
      <c r="D1048" s="156">
        <v>32</v>
      </c>
      <c r="E1048" s="166">
        <v>2</v>
      </c>
      <c r="F1048" s="258">
        <v>64</v>
      </c>
      <c r="G1048" s="88" t="s">
        <v>1267</v>
      </c>
      <c r="H1048" s="505"/>
      <c r="I1048" s="455"/>
    </row>
    <row r="1049" spans="1:9">
      <c r="A1049" s="500">
        <v>33</v>
      </c>
      <c r="B1049" s="159" t="str">
        <f t="shared" ref="B1049:B1054" si="21">D1049&amp;C1049&amp;E1049</f>
        <v>33GD THỂ CHẤT1</v>
      </c>
      <c r="C1049" s="298" t="s">
        <v>71</v>
      </c>
      <c r="D1049" s="156">
        <v>33</v>
      </c>
      <c r="E1049" s="166">
        <v>1</v>
      </c>
      <c r="F1049" s="258">
        <v>65</v>
      </c>
      <c r="G1049" s="74" t="s">
        <v>1268</v>
      </c>
      <c r="H1049" s="505"/>
      <c r="I1049" s="455"/>
    </row>
    <row r="1050" spans="1:9" ht="33">
      <c r="A1050" s="500"/>
      <c r="B1050" s="159" t="str">
        <f t="shared" si="21"/>
        <v>33GD THỂ CHẤT2</v>
      </c>
      <c r="C1050" s="298" t="s">
        <v>71</v>
      </c>
      <c r="D1050" s="156">
        <v>33</v>
      </c>
      <c r="E1050" s="166">
        <v>2</v>
      </c>
      <c r="F1050" s="258">
        <v>66</v>
      </c>
      <c r="G1050" s="88" t="s">
        <v>1269</v>
      </c>
      <c r="H1050" s="505"/>
      <c r="I1050" s="455"/>
    </row>
    <row r="1051" spans="1:9" ht="33">
      <c r="A1051" s="500">
        <v>34</v>
      </c>
      <c r="B1051" s="159" t="str">
        <f t="shared" si="21"/>
        <v>34GD THỂ CHẤT1</v>
      </c>
      <c r="C1051" s="298" t="s">
        <v>71</v>
      </c>
      <c r="D1051" s="156">
        <v>34</v>
      </c>
      <c r="E1051" s="166">
        <v>1</v>
      </c>
      <c r="F1051" s="258">
        <v>67</v>
      </c>
      <c r="G1051" s="74" t="s">
        <v>1270</v>
      </c>
      <c r="H1051" s="505"/>
      <c r="I1051" s="455"/>
    </row>
    <row r="1052" spans="1:9" ht="33">
      <c r="A1052" s="500"/>
      <c r="B1052" s="159" t="str">
        <f t="shared" si="21"/>
        <v>34GD THỂ CHẤT2</v>
      </c>
      <c r="C1052" s="298" t="s">
        <v>71</v>
      </c>
      <c r="D1052" s="156">
        <v>34</v>
      </c>
      <c r="E1052" s="166">
        <v>2</v>
      </c>
      <c r="F1052" s="258">
        <v>68</v>
      </c>
      <c r="G1052" s="88" t="s">
        <v>1271</v>
      </c>
      <c r="H1052" s="505"/>
      <c r="I1052" s="455"/>
    </row>
    <row r="1053" spans="1:9" ht="33">
      <c r="A1053" s="500">
        <v>35</v>
      </c>
      <c r="B1053" s="159" t="str">
        <f t="shared" si="21"/>
        <v>35GD THỂ CHẤT1</v>
      </c>
      <c r="C1053" s="298" t="s">
        <v>71</v>
      </c>
      <c r="D1053" s="156">
        <v>35</v>
      </c>
      <c r="E1053" s="166">
        <v>1</v>
      </c>
      <c r="F1053" s="258">
        <v>69</v>
      </c>
      <c r="G1053" s="75" t="s">
        <v>1272</v>
      </c>
      <c r="H1053" s="505"/>
      <c r="I1053" s="455"/>
    </row>
    <row r="1054" spans="1:9" ht="33">
      <c r="A1054" s="500"/>
      <c r="B1054" s="159" t="str">
        <f t="shared" si="21"/>
        <v>35GD THỂ CHẤT2</v>
      </c>
      <c r="C1054" s="298" t="s">
        <v>71</v>
      </c>
      <c r="D1054" s="156">
        <v>35</v>
      </c>
      <c r="E1054" s="166">
        <v>2</v>
      </c>
      <c r="F1054" s="258">
        <v>70</v>
      </c>
      <c r="G1054" s="75" t="s">
        <v>1273</v>
      </c>
      <c r="H1054" s="506"/>
      <c r="I1054" s="456"/>
    </row>
    <row r="1055" spans="1:9">
      <c r="B1055" s="287"/>
      <c r="D1055" s="208"/>
      <c r="F1055" s="250"/>
    </row>
    <row r="1056" spans="1:9">
      <c r="A1056" s="433" t="s">
        <v>1483</v>
      </c>
      <c r="B1056" s="433"/>
      <c r="C1056" s="433"/>
      <c r="D1056" s="433"/>
      <c r="E1056" s="433"/>
      <c r="F1056" s="433"/>
      <c r="G1056" s="435"/>
      <c r="H1056" s="224" t="s">
        <v>1430</v>
      </c>
      <c r="I1056" s="98" t="s">
        <v>1467</v>
      </c>
    </row>
    <row r="1057" spans="1:9" s="106" customFormat="1" ht="47.25" customHeight="1">
      <c r="A1057" s="92" t="s">
        <v>26</v>
      </c>
      <c r="B1057" s="158" t="s">
        <v>28</v>
      </c>
      <c r="C1057" s="82" t="s">
        <v>81</v>
      </c>
      <c r="D1057" s="153" t="s">
        <v>26</v>
      </c>
      <c r="E1057" s="160" t="s">
        <v>320</v>
      </c>
      <c r="F1057" s="257" t="s">
        <v>68</v>
      </c>
      <c r="G1057" s="268" t="s">
        <v>51</v>
      </c>
      <c r="H1057" s="460" t="s">
        <v>1468</v>
      </c>
      <c r="I1057" s="272" t="s">
        <v>468</v>
      </c>
    </row>
    <row r="1058" spans="1:9" ht="33">
      <c r="A1058" s="115"/>
      <c r="B1058" s="159" t="str">
        <f t="shared" ref="B1058" si="22">D1058&amp;C1058&amp;E1058</f>
        <v>1ÂM NHẠC1</v>
      </c>
      <c r="C1058" s="298" t="s">
        <v>53</v>
      </c>
      <c r="D1058" s="143">
        <v>1</v>
      </c>
      <c r="E1058" s="165">
        <v>1</v>
      </c>
      <c r="F1058" s="255">
        <v>1</v>
      </c>
      <c r="G1058" s="269" t="s">
        <v>1301</v>
      </c>
      <c r="H1058" s="460"/>
      <c r="I1058" s="272" t="s">
        <v>89</v>
      </c>
    </row>
    <row r="1059" spans="1:9" ht="33">
      <c r="A1059" s="115"/>
      <c r="B1059" s="159" t="str">
        <f t="shared" ref="B1059:B1092" si="23">D1059&amp;C1059&amp;E1059</f>
        <v>2ÂM NHẠC1</v>
      </c>
      <c r="C1059" s="298" t="s">
        <v>53</v>
      </c>
      <c r="D1059" s="143">
        <v>2</v>
      </c>
      <c r="E1059" s="165">
        <v>1</v>
      </c>
      <c r="F1059" s="255">
        <v>2</v>
      </c>
      <c r="G1059" s="269" t="s">
        <v>1302</v>
      </c>
      <c r="H1059" s="460"/>
      <c r="I1059" s="272" t="s">
        <v>89</v>
      </c>
    </row>
    <row r="1060" spans="1:9" ht="33">
      <c r="A1060" s="115"/>
      <c r="B1060" s="159" t="str">
        <f t="shared" si="23"/>
        <v>3ÂM NHẠC1</v>
      </c>
      <c r="C1060" s="298" t="s">
        <v>53</v>
      </c>
      <c r="D1060" s="143">
        <v>3</v>
      </c>
      <c r="E1060" s="165">
        <v>1</v>
      </c>
      <c r="F1060" s="255">
        <v>3</v>
      </c>
      <c r="G1060" s="269" t="s">
        <v>1303</v>
      </c>
      <c r="H1060" s="460"/>
      <c r="I1060" s="272" t="s">
        <v>89</v>
      </c>
    </row>
    <row r="1061" spans="1:9" ht="33">
      <c r="A1061" s="115"/>
      <c r="B1061" s="159" t="str">
        <f t="shared" si="23"/>
        <v>4ÂM NHẠC1</v>
      </c>
      <c r="C1061" s="298" t="s">
        <v>53</v>
      </c>
      <c r="D1061" s="143">
        <v>4</v>
      </c>
      <c r="E1061" s="165">
        <v>1</v>
      </c>
      <c r="F1061" s="255">
        <v>4</v>
      </c>
      <c r="G1061" s="269" t="s">
        <v>1304</v>
      </c>
      <c r="H1061" s="461" t="s">
        <v>1469</v>
      </c>
      <c r="I1061" s="272" t="s">
        <v>89</v>
      </c>
    </row>
    <row r="1062" spans="1:9">
      <c r="A1062" s="115"/>
      <c r="B1062" s="159" t="str">
        <f t="shared" si="23"/>
        <v>5ÂM NHẠC1</v>
      </c>
      <c r="C1062" s="298" t="s">
        <v>53</v>
      </c>
      <c r="D1062" s="143">
        <v>5</v>
      </c>
      <c r="E1062" s="165">
        <v>1</v>
      </c>
      <c r="F1062" s="255">
        <v>5</v>
      </c>
      <c r="G1062" s="269" t="s">
        <v>1305</v>
      </c>
      <c r="H1062" s="461"/>
      <c r="I1062" s="272" t="s">
        <v>89</v>
      </c>
    </row>
    <row r="1063" spans="1:9">
      <c r="A1063" s="115"/>
      <c r="B1063" s="159" t="str">
        <f t="shared" si="23"/>
        <v>6ÂM NHẠC1</v>
      </c>
      <c r="C1063" s="298" t="s">
        <v>53</v>
      </c>
      <c r="D1063" s="143">
        <v>6</v>
      </c>
      <c r="E1063" s="165">
        <v>1</v>
      </c>
      <c r="F1063" s="255">
        <v>6</v>
      </c>
      <c r="G1063" s="269" t="s">
        <v>1306</v>
      </c>
      <c r="H1063" s="461"/>
      <c r="I1063" s="272" t="s">
        <v>89</v>
      </c>
    </row>
    <row r="1064" spans="1:9" ht="33">
      <c r="A1064" s="115"/>
      <c r="B1064" s="159" t="str">
        <f t="shared" si="23"/>
        <v>7ÂM NHẠC1</v>
      </c>
      <c r="C1064" s="298" t="s">
        <v>53</v>
      </c>
      <c r="D1064" s="143">
        <v>7</v>
      </c>
      <c r="E1064" s="165">
        <v>1</v>
      </c>
      <c r="F1064" s="255">
        <v>7</v>
      </c>
      <c r="G1064" s="269" t="s">
        <v>1307</v>
      </c>
      <c r="H1064" s="461"/>
      <c r="I1064" s="272" t="s">
        <v>89</v>
      </c>
    </row>
    <row r="1065" spans="1:9" ht="49.5">
      <c r="A1065" s="115"/>
      <c r="B1065" s="159" t="str">
        <f t="shared" si="23"/>
        <v>8ÂM NHẠC1</v>
      </c>
      <c r="C1065" s="298" t="s">
        <v>53</v>
      </c>
      <c r="D1065" s="143">
        <v>8</v>
      </c>
      <c r="E1065" s="165">
        <v>1</v>
      </c>
      <c r="F1065" s="255">
        <v>8</v>
      </c>
      <c r="G1065" s="269" t="s">
        <v>1308</v>
      </c>
      <c r="H1065" s="461" t="s">
        <v>1470</v>
      </c>
      <c r="I1065" s="272" t="s">
        <v>89</v>
      </c>
    </row>
    <row r="1066" spans="1:9" ht="33">
      <c r="A1066" s="115"/>
      <c r="B1066" s="159" t="str">
        <f t="shared" si="23"/>
        <v>9ÂM NHẠC1</v>
      </c>
      <c r="C1066" s="298" t="s">
        <v>53</v>
      </c>
      <c r="D1066" s="143">
        <v>9</v>
      </c>
      <c r="E1066" s="165">
        <v>1</v>
      </c>
      <c r="F1066" s="255">
        <v>9</v>
      </c>
      <c r="G1066" s="269" t="s">
        <v>1309</v>
      </c>
      <c r="H1066" s="461"/>
      <c r="I1066" s="272" t="s">
        <v>89</v>
      </c>
    </row>
    <row r="1067" spans="1:9" ht="33">
      <c r="A1067" s="115"/>
      <c r="B1067" s="159" t="str">
        <f t="shared" si="23"/>
        <v>10ÂM NHẠC1</v>
      </c>
      <c r="C1067" s="298" t="s">
        <v>53</v>
      </c>
      <c r="D1067" s="143">
        <v>10</v>
      </c>
      <c r="E1067" s="165">
        <v>1</v>
      </c>
      <c r="F1067" s="255">
        <v>10</v>
      </c>
      <c r="G1067" s="269" t="s">
        <v>1310</v>
      </c>
      <c r="H1067" s="461"/>
      <c r="I1067" s="272" t="s">
        <v>89</v>
      </c>
    </row>
    <row r="1068" spans="1:9">
      <c r="A1068" s="115"/>
      <c r="B1068" s="159" t="str">
        <f t="shared" si="23"/>
        <v>11ÂM NHẠC1</v>
      </c>
      <c r="C1068" s="298" t="s">
        <v>53</v>
      </c>
      <c r="D1068" s="143">
        <v>11</v>
      </c>
      <c r="E1068" s="165">
        <v>1</v>
      </c>
      <c r="F1068" s="255">
        <v>11</v>
      </c>
      <c r="G1068" s="269" t="s">
        <v>1311</v>
      </c>
      <c r="H1068" s="461"/>
      <c r="I1068" s="272" t="s">
        <v>89</v>
      </c>
    </row>
    <row r="1069" spans="1:9">
      <c r="A1069" s="115"/>
      <c r="B1069" s="159" t="str">
        <f t="shared" si="23"/>
        <v>12ÂM NHẠC1</v>
      </c>
      <c r="C1069" s="298" t="s">
        <v>53</v>
      </c>
      <c r="D1069" s="143">
        <v>12</v>
      </c>
      <c r="E1069" s="165">
        <v>1</v>
      </c>
      <c r="F1069" s="255">
        <v>12</v>
      </c>
      <c r="G1069" s="269" t="s">
        <v>1312</v>
      </c>
      <c r="H1069" s="461" t="s">
        <v>1471</v>
      </c>
      <c r="I1069" s="272" t="s">
        <v>89</v>
      </c>
    </row>
    <row r="1070" spans="1:9" ht="33">
      <c r="A1070" s="115"/>
      <c r="B1070" s="159" t="str">
        <f t="shared" si="23"/>
        <v>13ÂM NHẠC1</v>
      </c>
      <c r="C1070" s="298" t="s">
        <v>53</v>
      </c>
      <c r="D1070" s="143">
        <v>13</v>
      </c>
      <c r="E1070" s="165">
        <v>1</v>
      </c>
      <c r="F1070" s="255">
        <v>13</v>
      </c>
      <c r="G1070" s="269" t="s">
        <v>1313</v>
      </c>
      <c r="H1070" s="461"/>
      <c r="I1070" s="272" t="s">
        <v>89</v>
      </c>
    </row>
    <row r="1071" spans="1:9">
      <c r="A1071" s="115"/>
      <c r="B1071" s="159" t="str">
        <f t="shared" si="23"/>
        <v>14ÂM NHẠC1</v>
      </c>
      <c r="C1071" s="298" t="s">
        <v>53</v>
      </c>
      <c r="D1071" s="143">
        <v>14</v>
      </c>
      <c r="E1071" s="165">
        <v>1</v>
      </c>
      <c r="F1071" s="255">
        <v>14</v>
      </c>
      <c r="G1071" s="269" t="s">
        <v>1314</v>
      </c>
      <c r="H1071" s="461"/>
      <c r="I1071" s="272" t="s">
        <v>89</v>
      </c>
    </row>
    <row r="1072" spans="1:9" ht="33">
      <c r="A1072" s="115"/>
      <c r="B1072" s="159" t="str">
        <f t="shared" si="23"/>
        <v>15ÂM NHẠC1</v>
      </c>
      <c r="C1072" s="298" t="s">
        <v>53</v>
      </c>
      <c r="D1072" s="143">
        <v>15</v>
      </c>
      <c r="E1072" s="165">
        <v>1</v>
      </c>
      <c r="F1072" s="255">
        <v>15</v>
      </c>
      <c r="G1072" s="269" t="s">
        <v>1315</v>
      </c>
      <c r="H1072" s="461"/>
      <c r="I1072" s="272" t="s">
        <v>89</v>
      </c>
    </row>
    <row r="1073" spans="1:9">
      <c r="A1073" s="115"/>
      <c r="B1073" s="159" t="str">
        <f t="shared" si="23"/>
        <v>16ÂM NHẠC1</v>
      </c>
      <c r="C1073" s="298" t="s">
        <v>53</v>
      </c>
      <c r="D1073" s="143">
        <v>16</v>
      </c>
      <c r="E1073" s="165">
        <v>1</v>
      </c>
      <c r="F1073" s="255">
        <v>16</v>
      </c>
      <c r="G1073" s="269" t="s">
        <v>1316</v>
      </c>
      <c r="H1073" s="223"/>
      <c r="I1073" s="272" t="s">
        <v>89</v>
      </c>
    </row>
    <row r="1074" spans="1:9">
      <c r="A1074" s="115"/>
      <c r="B1074" s="159" t="str">
        <f t="shared" si="23"/>
        <v>17ÂM NHẠC1</v>
      </c>
      <c r="C1074" s="298" t="s">
        <v>53</v>
      </c>
      <c r="D1074" s="143">
        <v>17</v>
      </c>
      <c r="E1074" s="165">
        <v>1</v>
      </c>
      <c r="F1074" s="255">
        <v>17</v>
      </c>
      <c r="G1074" s="270" t="s">
        <v>1290</v>
      </c>
      <c r="H1074" s="223"/>
      <c r="I1074" s="272" t="s">
        <v>89</v>
      </c>
    </row>
    <row r="1075" spans="1:9">
      <c r="A1075" s="115"/>
      <c r="B1075" s="159" t="str">
        <f t="shared" si="23"/>
        <v>18ÂM NHẠC1</v>
      </c>
      <c r="C1075" s="298" t="s">
        <v>53</v>
      </c>
      <c r="D1075" s="143">
        <v>18</v>
      </c>
      <c r="E1075" s="165">
        <v>1</v>
      </c>
      <c r="F1075" s="255">
        <v>18</v>
      </c>
      <c r="G1075" s="271" t="s">
        <v>1291</v>
      </c>
      <c r="H1075" s="461" t="s">
        <v>1472</v>
      </c>
      <c r="I1075" s="272" t="s">
        <v>89</v>
      </c>
    </row>
    <row r="1076" spans="1:9">
      <c r="A1076" s="115"/>
      <c r="B1076" s="159" t="str">
        <f t="shared" si="23"/>
        <v>19ÂM NHẠC1</v>
      </c>
      <c r="C1076" s="298" t="s">
        <v>53</v>
      </c>
      <c r="D1076" s="143">
        <v>19</v>
      </c>
      <c r="E1076" s="165">
        <v>1</v>
      </c>
      <c r="F1076" s="255">
        <v>19</v>
      </c>
      <c r="G1076" s="269" t="s">
        <v>1317</v>
      </c>
      <c r="H1076" s="461"/>
      <c r="I1076" s="272" t="s">
        <v>89</v>
      </c>
    </row>
    <row r="1077" spans="1:9" ht="33">
      <c r="A1077" s="115"/>
      <c r="B1077" s="159" t="str">
        <f t="shared" si="23"/>
        <v>20ÂM NHẠC1</v>
      </c>
      <c r="C1077" s="298" t="s">
        <v>53</v>
      </c>
      <c r="D1077" s="143">
        <v>20</v>
      </c>
      <c r="E1077" s="165">
        <v>1</v>
      </c>
      <c r="F1077" s="255">
        <v>20</v>
      </c>
      <c r="G1077" s="269" t="s">
        <v>1318</v>
      </c>
      <c r="H1077" s="461"/>
      <c r="I1077" s="272" t="s">
        <v>89</v>
      </c>
    </row>
    <row r="1078" spans="1:9" ht="33">
      <c r="A1078" s="115"/>
      <c r="B1078" s="159" t="str">
        <f t="shared" si="23"/>
        <v>21ÂM NHẠC1</v>
      </c>
      <c r="C1078" s="298" t="s">
        <v>53</v>
      </c>
      <c r="D1078" s="143">
        <v>21</v>
      </c>
      <c r="E1078" s="165">
        <v>1</v>
      </c>
      <c r="F1078" s="255">
        <v>21</v>
      </c>
      <c r="G1078" s="269" t="s">
        <v>1319</v>
      </c>
      <c r="H1078" s="461"/>
      <c r="I1078" s="272" t="s">
        <v>89</v>
      </c>
    </row>
    <row r="1079" spans="1:9">
      <c r="A1079" s="115"/>
      <c r="B1079" s="159" t="str">
        <f t="shared" si="23"/>
        <v>22ÂM NHẠC1</v>
      </c>
      <c r="C1079" s="298" t="s">
        <v>53</v>
      </c>
      <c r="D1079" s="143">
        <v>22</v>
      </c>
      <c r="E1079" s="165">
        <v>1</v>
      </c>
      <c r="F1079" s="255">
        <v>22</v>
      </c>
      <c r="G1079" s="269" t="s">
        <v>1320</v>
      </c>
      <c r="H1079" s="461" t="s">
        <v>1473</v>
      </c>
      <c r="I1079" s="272" t="s">
        <v>89</v>
      </c>
    </row>
    <row r="1080" spans="1:9" ht="33">
      <c r="A1080" s="115"/>
      <c r="B1080" s="159" t="str">
        <f t="shared" si="23"/>
        <v>23ÂM NHẠC1</v>
      </c>
      <c r="C1080" s="298" t="s">
        <v>53</v>
      </c>
      <c r="D1080" s="143">
        <v>23</v>
      </c>
      <c r="E1080" s="165">
        <v>1</v>
      </c>
      <c r="F1080" s="255">
        <v>23</v>
      </c>
      <c r="G1080" s="269" t="s">
        <v>1321</v>
      </c>
      <c r="H1080" s="461"/>
      <c r="I1080" s="272" t="s">
        <v>89</v>
      </c>
    </row>
    <row r="1081" spans="1:9">
      <c r="A1081" s="115"/>
      <c r="B1081" s="159" t="str">
        <f t="shared" si="23"/>
        <v>24ÂM NHẠC1</v>
      </c>
      <c r="C1081" s="298" t="s">
        <v>53</v>
      </c>
      <c r="D1081" s="143">
        <v>24</v>
      </c>
      <c r="E1081" s="165">
        <v>1</v>
      </c>
      <c r="F1081" s="255">
        <v>24</v>
      </c>
      <c r="G1081" s="269" t="s">
        <v>1322</v>
      </c>
      <c r="H1081" s="461"/>
      <c r="I1081" s="272" t="s">
        <v>89</v>
      </c>
    </row>
    <row r="1082" spans="1:9">
      <c r="A1082" s="115"/>
      <c r="B1082" s="159" t="str">
        <f t="shared" si="23"/>
        <v>25ÂM NHẠC1</v>
      </c>
      <c r="C1082" s="298" t="s">
        <v>53</v>
      </c>
      <c r="D1082" s="143">
        <v>25</v>
      </c>
      <c r="E1082" s="165">
        <v>1</v>
      </c>
      <c r="F1082" s="255">
        <v>25</v>
      </c>
      <c r="G1082" s="269" t="s">
        <v>1323</v>
      </c>
      <c r="H1082" s="461"/>
      <c r="I1082" s="272" t="s">
        <v>89</v>
      </c>
    </row>
    <row r="1083" spans="1:9">
      <c r="A1083" s="115"/>
      <c r="B1083" s="159" t="str">
        <f t="shared" si="23"/>
        <v>26ÂM NHẠC1</v>
      </c>
      <c r="C1083" s="298" t="s">
        <v>53</v>
      </c>
      <c r="D1083" s="143">
        <v>26</v>
      </c>
      <c r="E1083" s="165">
        <v>1</v>
      </c>
      <c r="F1083" s="255">
        <v>26</v>
      </c>
      <c r="G1083" s="269" t="s">
        <v>1324</v>
      </c>
      <c r="H1083" s="461" t="s">
        <v>1474</v>
      </c>
      <c r="I1083" s="272" t="s">
        <v>89</v>
      </c>
    </row>
    <row r="1084" spans="1:9" ht="33">
      <c r="A1084" s="115"/>
      <c r="B1084" s="159" t="str">
        <f t="shared" si="23"/>
        <v>27ÂM NHẠC1</v>
      </c>
      <c r="C1084" s="298" t="s">
        <v>53</v>
      </c>
      <c r="D1084" s="143">
        <v>27</v>
      </c>
      <c r="E1084" s="165">
        <v>1</v>
      </c>
      <c r="F1084" s="255">
        <v>27</v>
      </c>
      <c r="G1084" s="269" t="s">
        <v>1325</v>
      </c>
      <c r="H1084" s="461"/>
      <c r="I1084" s="272" t="s">
        <v>89</v>
      </c>
    </row>
    <row r="1085" spans="1:9" ht="33">
      <c r="A1085" s="115"/>
      <c r="B1085" s="159" t="str">
        <f t="shared" si="23"/>
        <v>28ÂM NHẠC1</v>
      </c>
      <c r="C1085" s="298" t="s">
        <v>53</v>
      </c>
      <c r="D1085" s="143">
        <v>28</v>
      </c>
      <c r="E1085" s="165">
        <v>1</v>
      </c>
      <c r="F1085" s="255">
        <v>28</v>
      </c>
      <c r="G1085" s="269" t="s">
        <v>1326</v>
      </c>
      <c r="H1085" s="461"/>
      <c r="I1085" s="272" t="s">
        <v>89</v>
      </c>
    </row>
    <row r="1086" spans="1:9">
      <c r="A1086" s="115"/>
      <c r="B1086" s="159" t="str">
        <f t="shared" si="23"/>
        <v>29ÂM NHẠC1</v>
      </c>
      <c r="C1086" s="298" t="s">
        <v>53</v>
      </c>
      <c r="D1086" s="143">
        <v>29</v>
      </c>
      <c r="E1086" s="165">
        <v>1</v>
      </c>
      <c r="F1086" s="255">
        <v>29</v>
      </c>
      <c r="G1086" s="269" t="s">
        <v>1327</v>
      </c>
      <c r="H1086" s="461"/>
      <c r="I1086" s="272" t="s">
        <v>89</v>
      </c>
    </row>
    <row r="1087" spans="1:9" ht="33">
      <c r="A1087" s="115"/>
      <c r="B1087" s="159" t="str">
        <f t="shared" si="23"/>
        <v>30ÂM NHẠC1</v>
      </c>
      <c r="C1087" s="298" t="s">
        <v>53</v>
      </c>
      <c r="D1087" s="143">
        <v>30</v>
      </c>
      <c r="E1087" s="165">
        <v>1</v>
      </c>
      <c r="F1087" s="255">
        <v>30</v>
      </c>
      <c r="G1087" s="269" t="s">
        <v>1328</v>
      </c>
      <c r="H1087" s="461" t="s">
        <v>1475</v>
      </c>
      <c r="I1087" s="272" t="s">
        <v>89</v>
      </c>
    </row>
    <row r="1088" spans="1:9">
      <c r="A1088" s="115"/>
      <c r="B1088" s="159" t="str">
        <f t="shared" si="23"/>
        <v>31ÂM NHẠC1</v>
      </c>
      <c r="C1088" s="298" t="s">
        <v>53</v>
      </c>
      <c r="D1088" s="143">
        <v>31</v>
      </c>
      <c r="E1088" s="165">
        <v>1</v>
      </c>
      <c r="F1088" s="255">
        <v>31</v>
      </c>
      <c r="G1088" s="269" t="s">
        <v>1329</v>
      </c>
      <c r="H1088" s="461"/>
      <c r="I1088" s="272" t="s">
        <v>89</v>
      </c>
    </row>
    <row r="1089" spans="1:9" ht="33">
      <c r="A1089" s="115"/>
      <c r="B1089" s="159" t="str">
        <f t="shared" si="23"/>
        <v>32ÂM NHẠC1</v>
      </c>
      <c r="C1089" s="298" t="s">
        <v>53</v>
      </c>
      <c r="D1089" s="143">
        <v>32</v>
      </c>
      <c r="E1089" s="165">
        <v>1</v>
      </c>
      <c r="F1089" s="255">
        <v>32</v>
      </c>
      <c r="G1089" s="269" t="s">
        <v>1330</v>
      </c>
      <c r="H1089" s="461"/>
      <c r="I1089" s="272" t="s">
        <v>89</v>
      </c>
    </row>
    <row r="1090" spans="1:9">
      <c r="A1090" s="115"/>
      <c r="B1090" s="159" t="str">
        <f t="shared" si="23"/>
        <v>33ÂM NHẠC1</v>
      </c>
      <c r="C1090" s="298" t="s">
        <v>53</v>
      </c>
      <c r="D1090" s="143">
        <v>33</v>
      </c>
      <c r="E1090" s="165">
        <v>1</v>
      </c>
      <c r="F1090" s="255">
        <v>33</v>
      </c>
      <c r="G1090" s="269" t="s">
        <v>1331</v>
      </c>
      <c r="H1090" s="273"/>
      <c r="I1090" s="272" t="s">
        <v>89</v>
      </c>
    </row>
    <row r="1091" spans="1:9">
      <c r="A1091" s="115"/>
      <c r="B1091" s="159" t="str">
        <f t="shared" si="23"/>
        <v>34ÂM NHẠC1</v>
      </c>
      <c r="C1091" s="298" t="s">
        <v>53</v>
      </c>
      <c r="D1091" s="143">
        <v>34</v>
      </c>
      <c r="E1091" s="165">
        <v>1</v>
      </c>
      <c r="F1091" s="255">
        <v>34</v>
      </c>
      <c r="G1091" s="270" t="s">
        <v>1292</v>
      </c>
      <c r="H1091" s="270" t="s">
        <v>1292</v>
      </c>
      <c r="I1091" s="272" t="s">
        <v>89</v>
      </c>
    </row>
    <row r="1092" spans="1:9">
      <c r="A1092" s="115"/>
      <c r="B1092" s="159" t="str">
        <f t="shared" si="23"/>
        <v>35ÂM NHẠC1</v>
      </c>
      <c r="C1092" s="298" t="s">
        <v>53</v>
      </c>
      <c r="D1092" s="143">
        <v>35</v>
      </c>
      <c r="E1092" s="165">
        <v>1</v>
      </c>
      <c r="F1092" s="255">
        <v>35</v>
      </c>
      <c r="G1092" s="271" t="s">
        <v>1293</v>
      </c>
      <c r="H1092" s="273"/>
      <c r="I1092" s="272" t="s">
        <v>89</v>
      </c>
    </row>
    <row r="1093" spans="1:9">
      <c r="B1093" s="291"/>
      <c r="D1093" s="157"/>
      <c r="E1093" s="238"/>
      <c r="F1093" s="260"/>
      <c r="G1093" s="327"/>
      <c r="I1093" s="151"/>
    </row>
    <row r="1094" spans="1:9" s="91" customFormat="1" ht="27" customHeight="1">
      <c r="A1094" s="433" t="s">
        <v>1276</v>
      </c>
      <c r="B1094" s="433"/>
      <c r="C1094" s="433"/>
      <c r="D1094" s="433"/>
      <c r="E1094" s="433"/>
      <c r="F1094" s="433"/>
      <c r="G1094" s="433"/>
      <c r="I1094" s="145"/>
    </row>
    <row r="1095" spans="1:9" s="93" customFormat="1" ht="49.5">
      <c r="A1095" s="328" t="s">
        <v>26</v>
      </c>
      <c r="B1095" s="329" t="s">
        <v>28</v>
      </c>
      <c r="C1095" s="330" t="s">
        <v>81</v>
      </c>
      <c r="D1095" s="154" t="s">
        <v>26</v>
      </c>
      <c r="E1095" s="161" t="s">
        <v>320</v>
      </c>
      <c r="F1095" s="331" t="s">
        <v>68</v>
      </c>
      <c r="G1095" s="330" t="s">
        <v>1296</v>
      </c>
      <c r="H1095" s="127"/>
      <c r="I1095" s="126"/>
    </row>
    <row r="1096" spans="1:9" s="93" customFormat="1">
      <c r="A1096" s="422">
        <v>1</v>
      </c>
      <c r="B1096" s="159" t="str">
        <f>D1096&amp;C1096&amp;E1096</f>
        <v>1TIẾNG ANH 1</v>
      </c>
      <c r="C1096" s="274" t="s">
        <v>391</v>
      </c>
      <c r="D1096" s="154">
        <v>1</v>
      </c>
      <c r="E1096" s="161">
        <v>1</v>
      </c>
      <c r="F1096" s="257">
        <v>1</v>
      </c>
      <c r="G1096" s="76" t="s">
        <v>392</v>
      </c>
      <c r="H1096" s="127"/>
      <c r="I1096" s="447"/>
    </row>
    <row r="1097" spans="1:9" s="93" customFormat="1">
      <c r="A1097" s="422"/>
      <c r="B1097" s="159" t="str">
        <f t="shared" ref="B1097:B1147" si="24">D1097&amp;C1097&amp;E1097</f>
        <v>1TIẾNG ANH 2</v>
      </c>
      <c r="C1097" s="274" t="s">
        <v>391</v>
      </c>
      <c r="D1097" s="154">
        <v>1</v>
      </c>
      <c r="E1097" s="161">
        <v>2</v>
      </c>
      <c r="F1097" s="257">
        <v>2</v>
      </c>
      <c r="G1097" s="76" t="s">
        <v>392</v>
      </c>
      <c r="H1097" s="127"/>
      <c r="I1097" s="447"/>
    </row>
    <row r="1098" spans="1:9" s="93" customFormat="1">
      <c r="A1098" s="422"/>
      <c r="B1098" s="159" t="str">
        <f t="shared" si="24"/>
        <v>1TIẾNG ANH 3</v>
      </c>
      <c r="C1098" s="274" t="s">
        <v>391</v>
      </c>
      <c r="D1098" s="154">
        <v>1</v>
      </c>
      <c r="E1098" s="161">
        <v>3</v>
      </c>
      <c r="F1098" s="257">
        <v>3</v>
      </c>
      <c r="G1098" s="76" t="s">
        <v>392</v>
      </c>
      <c r="H1098" s="128"/>
      <c r="I1098" s="447"/>
    </row>
    <row r="1099" spans="1:9" s="93" customFormat="1">
      <c r="A1099" s="422"/>
      <c r="B1099" s="159" t="str">
        <f t="shared" si="24"/>
        <v>1TIẾNG ANH 4</v>
      </c>
      <c r="C1099" s="274" t="s">
        <v>391</v>
      </c>
      <c r="D1099" s="153">
        <v>1</v>
      </c>
      <c r="E1099" s="161">
        <v>4</v>
      </c>
      <c r="F1099" s="257">
        <v>4</v>
      </c>
      <c r="G1099" s="76" t="s">
        <v>392</v>
      </c>
      <c r="H1099" s="128"/>
      <c r="I1099" s="447"/>
    </row>
    <row r="1100" spans="1:9" s="93" customFormat="1">
      <c r="A1100" s="422">
        <v>2</v>
      </c>
      <c r="B1100" s="159" t="str">
        <f t="shared" si="24"/>
        <v>2TIẾNG ANH 1</v>
      </c>
      <c r="C1100" s="274" t="s">
        <v>391</v>
      </c>
      <c r="D1100" s="161">
        <v>2</v>
      </c>
      <c r="E1100" s="236">
        <v>1</v>
      </c>
      <c r="F1100" s="257">
        <v>5</v>
      </c>
      <c r="G1100" s="76" t="s">
        <v>392</v>
      </c>
      <c r="H1100" s="128"/>
      <c r="I1100" s="447"/>
    </row>
    <row r="1101" spans="1:9" s="93" customFormat="1">
      <c r="A1101" s="422"/>
      <c r="B1101" s="159" t="str">
        <f t="shared" si="24"/>
        <v>2TIẾNG ANH 2</v>
      </c>
      <c r="C1101" s="274" t="s">
        <v>391</v>
      </c>
      <c r="D1101" s="161">
        <v>2</v>
      </c>
      <c r="E1101" s="236">
        <v>2</v>
      </c>
      <c r="F1101" s="257">
        <v>6</v>
      </c>
      <c r="G1101" s="76" t="s">
        <v>392</v>
      </c>
      <c r="H1101" s="128"/>
      <c r="I1101" s="447"/>
    </row>
    <row r="1102" spans="1:9" s="93" customFormat="1">
      <c r="A1102" s="422"/>
      <c r="B1102" s="159" t="str">
        <f t="shared" si="24"/>
        <v>2TIẾNG ANH 3</v>
      </c>
      <c r="C1102" s="274" t="s">
        <v>391</v>
      </c>
      <c r="D1102" s="161">
        <v>2</v>
      </c>
      <c r="E1102" s="236">
        <v>3</v>
      </c>
      <c r="F1102" s="257">
        <v>7</v>
      </c>
      <c r="G1102" s="76" t="s">
        <v>392</v>
      </c>
      <c r="H1102" s="128"/>
      <c r="I1102" s="447"/>
    </row>
    <row r="1103" spans="1:9" s="93" customFormat="1">
      <c r="A1103" s="422"/>
      <c r="B1103" s="159" t="str">
        <f t="shared" si="24"/>
        <v>2TIẾNG ANH 4</v>
      </c>
      <c r="C1103" s="274" t="s">
        <v>391</v>
      </c>
      <c r="D1103" s="161">
        <v>2</v>
      </c>
      <c r="E1103" s="236">
        <v>4</v>
      </c>
      <c r="F1103" s="257">
        <v>8</v>
      </c>
      <c r="G1103" s="76" t="s">
        <v>392</v>
      </c>
      <c r="H1103" s="128"/>
      <c r="I1103" s="447"/>
    </row>
    <row r="1104" spans="1:9" s="93" customFormat="1">
      <c r="A1104" s="422" t="s">
        <v>16</v>
      </c>
      <c r="B1104" s="159" t="str">
        <f t="shared" si="24"/>
        <v>3TIẾNG ANH 1</v>
      </c>
      <c r="C1104" s="274" t="s">
        <v>391</v>
      </c>
      <c r="D1104" s="153">
        <v>3</v>
      </c>
      <c r="E1104" s="161">
        <v>1</v>
      </c>
      <c r="F1104" s="257">
        <v>9</v>
      </c>
      <c r="G1104" s="76" t="s">
        <v>392</v>
      </c>
      <c r="H1104" s="128"/>
      <c r="I1104" s="126"/>
    </row>
    <row r="1105" spans="1:9" s="93" customFormat="1">
      <c r="A1105" s="422"/>
      <c r="B1105" s="159" t="str">
        <f t="shared" si="24"/>
        <v>3TIẾNG ANH 2</v>
      </c>
      <c r="C1105" s="274" t="s">
        <v>391</v>
      </c>
      <c r="D1105" s="153">
        <v>3</v>
      </c>
      <c r="E1105" s="161">
        <v>2</v>
      </c>
      <c r="F1105" s="257">
        <v>10</v>
      </c>
      <c r="G1105" s="76" t="s">
        <v>392</v>
      </c>
      <c r="H1105" s="128"/>
      <c r="I1105" s="447"/>
    </row>
    <row r="1106" spans="1:9" s="93" customFormat="1">
      <c r="A1106" s="422"/>
      <c r="B1106" s="159" t="str">
        <f t="shared" si="24"/>
        <v>3TIẾNG ANH 3</v>
      </c>
      <c r="C1106" s="274" t="s">
        <v>391</v>
      </c>
      <c r="D1106" s="153">
        <v>3</v>
      </c>
      <c r="E1106" s="161">
        <v>3</v>
      </c>
      <c r="F1106" s="257">
        <v>11</v>
      </c>
      <c r="G1106" s="76" t="s">
        <v>392</v>
      </c>
      <c r="H1106" s="128"/>
      <c r="I1106" s="447"/>
    </row>
    <row r="1107" spans="1:9" s="93" customFormat="1">
      <c r="A1107" s="422"/>
      <c r="B1107" s="159" t="str">
        <f t="shared" si="24"/>
        <v>3TIẾNG ANH 4</v>
      </c>
      <c r="C1107" s="274" t="s">
        <v>391</v>
      </c>
      <c r="D1107" s="153">
        <v>3</v>
      </c>
      <c r="E1107" s="161">
        <v>4</v>
      </c>
      <c r="F1107" s="257">
        <v>12</v>
      </c>
      <c r="G1107" s="76" t="s">
        <v>392</v>
      </c>
      <c r="H1107" s="128"/>
      <c r="I1107" s="126"/>
    </row>
    <row r="1108" spans="1:9" s="93" customFormat="1">
      <c r="A1108" s="423">
        <v>4</v>
      </c>
      <c r="B1108" s="159" t="str">
        <f t="shared" si="24"/>
        <v>4TIẾNG ANH 1</v>
      </c>
      <c r="C1108" s="274" t="s">
        <v>391</v>
      </c>
      <c r="D1108" s="161">
        <f>D1106+1</f>
        <v>4</v>
      </c>
      <c r="E1108" s="236">
        <v>1</v>
      </c>
      <c r="F1108" s="257">
        <v>13</v>
      </c>
      <c r="G1108" s="76" t="s">
        <v>392</v>
      </c>
      <c r="H1108" s="128"/>
      <c r="I1108" s="447"/>
    </row>
    <row r="1109" spans="1:9" s="93" customFormat="1">
      <c r="A1109" s="424"/>
      <c r="B1109" s="159" t="str">
        <f t="shared" si="24"/>
        <v>4TIẾNG ANH 2</v>
      </c>
      <c r="C1109" s="274" t="s">
        <v>391</v>
      </c>
      <c r="D1109" s="161">
        <f>D1108</f>
        <v>4</v>
      </c>
      <c r="E1109" s="236">
        <v>2</v>
      </c>
      <c r="F1109" s="257">
        <v>14</v>
      </c>
      <c r="G1109" s="76" t="s">
        <v>392</v>
      </c>
      <c r="H1109" s="128"/>
      <c r="I1109" s="447"/>
    </row>
    <row r="1110" spans="1:9" s="93" customFormat="1">
      <c r="A1110" s="424"/>
      <c r="B1110" s="159" t="str">
        <f t="shared" si="24"/>
        <v>4TIẾNG ANH 3</v>
      </c>
      <c r="C1110" s="274" t="s">
        <v>391</v>
      </c>
      <c r="D1110" s="161">
        <f>D1108</f>
        <v>4</v>
      </c>
      <c r="E1110" s="236">
        <v>3</v>
      </c>
      <c r="F1110" s="257">
        <v>15</v>
      </c>
      <c r="G1110" s="76" t="s">
        <v>392</v>
      </c>
      <c r="H1110" s="128"/>
      <c r="I1110" s="447"/>
    </row>
    <row r="1111" spans="1:9" s="93" customFormat="1">
      <c r="A1111" s="425"/>
      <c r="B1111" s="159" t="str">
        <f t="shared" si="24"/>
        <v>4TIẾNG ANH 4</v>
      </c>
      <c r="C1111" s="274" t="s">
        <v>391</v>
      </c>
      <c r="D1111" s="161">
        <v>4</v>
      </c>
      <c r="E1111" s="236">
        <v>4</v>
      </c>
      <c r="F1111" s="257">
        <v>16</v>
      </c>
      <c r="G1111" s="76" t="s">
        <v>392</v>
      </c>
      <c r="H1111" s="128"/>
      <c r="I1111" s="447"/>
    </row>
    <row r="1112" spans="1:9" s="93" customFormat="1">
      <c r="A1112" s="422">
        <v>5</v>
      </c>
      <c r="B1112" s="159" t="str">
        <f t="shared" si="24"/>
        <v>5TIẾNG ANH 1</v>
      </c>
      <c r="C1112" s="274" t="s">
        <v>391</v>
      </c>
      <c r="D1112" s="153">
        <v>5</v>
      </c>
      <c r="E1112" s="161">
        <v>1</v>
      </c>
      <c r="F1112" s="257">
        <v>17</v>
      </c>
      <c r="G1112" s="76" t="s">
        <v>392</v>
      </c>
      <c r="H1112" s="128"/>
      <c r="I1112" s="447"/>
    </row>
    <row r="1113" spans="1:9" s="93" customFormat="1">
      <c r="A1113" s="422"/>
      <c r="B1113" s="159" t="str">
        <f t="shared" si="24"/>
        <v>5TIẾNG ANH 2</v>
      </c>
      <c r="C1113" s="274" t="s">
        <v>391</v>
      </c>
      <c r="D1113" s="153">
        <v>5</v>
      </c>
      <c r="E1113" s="161">
        <v>2</v>
      </c>
      <c r="F1113" s="257">
        <v>18</v>
      </c>
      <c r="G1113" s="76" t="s">
        <v>392</v>
      </c>
      <c r="H1113" s="128"/>
      <c r="I1113" s="447"/>
    </row>
    <row r="1114" spans="1:9" s="93" customFormat="1">
      <c r="A1114" s="422"/>
      <c r="B1114" s="159" t="str">
        <f t="shared" si="24"/>
        <v>5TIẾNG ANH 3</v>
      </c>
      <c r="C1114" s="274" t="s">
        <v>391</v>
      </c>
      <c r="D1114" s="153">
        <v>5</v>
      </c>
      <c r="E1114" s="161">
        <v>3</v>
      </c>
      <c r="F1114" s="257">
        <v>19</v>
      </c>
      <c r="G1114" s="76" t="s">
        <v>392</v>
      </c>
      <c r="H1114" s="128"/>
      <c r="I1114" s="126"/>
    </row>
    <row r="1115" spans="1:9" s="93" customFormat="1">
      <c r="A1115" s="422"/>
      <c r="B1115" s="159" t="str">
        <f t="shared" si="24"/>
        <v>5TIẾNG ANH 4</v>
      </c>
      <c r="C1115" s="274" t="s">
        <v>391</v>
      </c>
      <c r="D1115" s="153">
        <v>5</v>
      </c>
      <c r="E1115" s="161">
        <v>4</v>
      </c>
      <c r="F1115" s="257">
        <v>20</v>
      </c>
      <c r="G1115" s="76" t="s">
        <v>392</v>
      </c>
      <c r="H1115" s="128"/>
      <c r="I1115" s="126"/>
    </row>
    <row r="1116" spans="1:9" s="93" customFormat="1">
      <c r="A1116" s="422" t="s">
        <v>0</v>
      </c>
      <c r="B1116" s="159" t="str">
        <f t="shared" si="24"/>
        <v>6TIẾNG ANH 1</v>
      </c>
      <c r="C1116" s="274" t="s">
        <v>391</v>
      </c>
      <c r="D1116" s="161">
        <v>6</v>
      </c>
      <c r="E1116" s="236">
        <v>1</v>
      </c>
      <c r="F1116" s="257">
        <v>21</v>
      </c>
      <c r="G1116" s="76" t="s">
        <v>392</v>
      </c>
      <c r="H1116" s="128"/>
      <c r="I1116" s="126"/>
    </row>
    <row r="1117" spans="1:9" s="93" customFormat="1">
      <c r="A1117" s="422"/>
      <c r="B1117" s="159" t="str">
        <f t="shared" si="24"/>
        <v>6TIẾNG ANH 2</v>
      </c>
      <c r="C1117" s="274" t="s">
        <v>391</v>
      </c>
      <c r="D1117" s="161">
        <v>6</v>
      </c>
      <c r="E1117" s="236">
        <v>2</v>
      </c>
      <c r="F1117" s="257">
        <v>22</v>
      </c>
      <c r="G1117" s="76" t="s">
        <v>392</v>
      </c>
      <c r="H1117" s="128"/>
      <c r="I1117" s="447"/>
    </row>
    <row r="1118" spans="1:9" s="93" customFormat="1">
      <c r="A1118" s="422"/>
      <c r="B1118" s="159" t="str">
        <f t="shared" si="24"/>
        <v>6TIẾNG ANH 3</v>
      </c>
      <c r="C1118" s="274" t="s">
        <v>391</v>
      </c>
      <c r="D1118" s="161">
        <v>6</v>
      </c>
      <c r="E1118" s="236">
        <v>3</v>
      </c>
      <c r="F1118" s="257">
        <v>23</v>
      </c>
      <c r="G1118" s="76" t="s">
        <v>392</v>
      </c>
      <c r="H1118" s="128"/>
      <c r="I1118" s="447"/>
    </row>
    <row r="1119" spans="1:9" s="93" customFormat="1">
      <c r="A1119" s="422"/>
      <c r="B1119" s="159" t="str">
        <f t="shared" si="24"/>
        <v>6TIẾNG ANH 4</v>
      </c>
      <c r="C1119" s="274" t="s">
        <v>391</v>
      </c>
      <c r="D1119" s="161">
        <v>6</v>
      </c>
      <c r="E1119" s="236">
        <v>4</v>
      </c>
      <c r="F1119" s="257">
        <v>24</v>
      </c>
      <c r="G1119" s="76" t="s">
        <v>392</v>
      </c>
      <c r="H1119" s="128"/>
      <c r="I1119" s="126"/>
    </row>
    <row r="1120" spans="1:9" s="93" customFormat="1">
      <c r="A1120" s="422">
        <v>7</v>
      </c>
      <c r="B1120" s="159" t="str">
        <f t="shared" si="24"/>
        <v>7TIẾNG ANH 1</v>
      </c>
      <c r="C1120" s="274" t="s">
        <v>391</v>
      </c>
      <c r="D1120" s="153">
        <f>D1118+1</f>
        <v>7</v>
      </c>
      <c r="E1120" s="161">
        <v>1</v>
      </c>
      <c r="F1120" s="257">
        <v>25</v>
      </c>
      <c r="G1120" s="76" t="s">
        <v>392</v>
      </c>
      <c r="H1120" s="128"/>
      <c r="I1120" s="447"/>
    </row>
    <row r="1121" spans="1:9" s="93" customFormat="1">
      <c r="A1121" s="422"/>
      <c r="B1121" s="159" t="str">
        <f t="shared" si="24"/>
        <v>7TIẾNG ANH 2</v>
      </c>
      <c r="C1121" s="274" t="s">
        <v>391</v>
      </c>
      <c r="D1121" s="153">
        <f>D1120</f>
        <v>7</v>
      </c>
      <c r="E1121" s="161">
        <v>2</v>
      </c>
      <c r="F1121" s="257">
        <v>26</v>
      </c>
      <c r="G1121" s="76" t="s">
        <v>392</v>
      </c>
      <c r="H1121" s="128"/>
      <c r="I1121" s="447"/>
    </row>
    <row r="1122" spans="1:9" s="93" customFormat="1">
      <c r="A1122" s="422"/>
      <c r="B1122" s="159" t="str">
        <f t="shared" si="24"/>
        <v>7TIẾNG ANH 3</v>
      </c>
      <c r="C1122" s="274" t="s">
        <v>391</v>
      </c>
      <c r="D1122" s="153">
        <f>D1120</f>
        <v>7</v>
      </c>
      <c r="E1122" s="161">
        <v>3</v>
      </c>
      <c r="F1122" s="257">
        <v>27</v>
      </c>
      <c r="G1122" s="76" t="s">
        <v>392</v>
      </c>
      <c r="H1122" s="128"/>
      <c r="I1122" s="447"/>
    </row>
    <row r="1123" spans="1:9" s="93" customFormat="1">
      <c r="A1123" s="422"/>
      <c r="B1123" s="159" t="str">
        <f t="shared" si="24"/>
        <v>7TIẾNG ANH 4</v>
      </c>
      <c r="C1123" s="274" t="s">
        <v>391</v>
      </c>
      <c r="D1123" s="153">
        <v>7</v>
      </c>
      <c r="E1123" s="161">
        <v>4</v>
      </c>
      <c r="F1123" s="257">
        <v>28</v>
      </c>
      <c r="G1123" s="76" t="s">
        <v>392</v>
      </c>
      <c r="H1123" s="128"/>
      <c r="I1123" s="447"/>
    </row>
    <row r="1124" spans="1:9" s="93" customFormat="1">
      <c r="A1124" s="422">
        <v>8</v>
      </c>
      <c r="B1124" s="159" t="str">
        <f t="shared" si="24"/>
        <v>8TIẾNG ANH 1</v>
      </c>
      <c r="C1124" s="274" t="s">
        <v>391</v>
      </c>
      <c r="D1124" s="161">
        <v>8</v>
      </c>
      <c r="E1124" s="236">
        <v>1</v>
      </c>
      <c r="F1124" s="257">
        <v>29</v>
      </c>
      <c r="G1124" s="76" t="s">
        <v>392</v>
      </c>
      <c r="H1124" s="128"/>
      <c r="I1124" s="447"/>
    </row>
    <row r="1125" spans="1:9" s="93" customFormat="1">
      <c r="A1125" s="422"/>
      <c r="B1125" s="159" t="str">
        <f t="shared" si="24"/>
        <v>8TIẾNG ANH 2</v>
      </c>
      <c r="C1125" s="274" t="s">
        <v>391</v>
      </c>
      <c r="D1125" s="161">
        <f>D1123+1</f>
        <v>8</v>
      </c>
      <c r="E1125" s="236">
        <v>2</v>
      </c>
      <c r="F1125" s="257">
        <v>30</v>
      </c>
      <c r="G1125" s="76" t="s">
        <v>392</v>
      </c>
      <c r="H1125" s="128"/>
      <c r="I1125" s="447"/>
    </row>
    <row r="1126" spans="1:9" s="93" customFormat="1">
      <c r="A1126" s="422"/>
      <c r="B1126" s="159" t="str">
        <f t="shared" si="24"/>
        <v>8TIẾNG ANH 3</v>
      </c>
      <c r="C1126" s="274" t="s">
        <v>391</v>
      </c>
      <c r="D1126" s="161">
        <f>D1125</f>
        <v>8</v>
      </c>
      <c r="E1126" s="236">
        <v>3</v>
      </c>
      <c r="F1126" s="257">
        <v>31</v>
      </c>
      <c r="G1126" s="76" t="s">
        <v>392</v>
      </c>
      <c r="H1126" s="128"/>
      <c r="I1126" s="447"/>
    </row>
    <row r="1127" spans="1:9" s="93" customFormat="1">
      <c r="A1127" s="422"/>
      <c r="B1127" s="159" t="str">
        <f t="shared" si="24"/>
        <v>8TIẾNG ANH 4</v>
      </c>
      <c r="C1127" s="274" t="s">
        <v>391</v>
      </c>
      <c r="D1127" s="161">
        <f>D1125</f>
        <v>8</v>
      </c>
      <c r="E1127" s="236">
        <v>4</v>
      </c>
      <c r="F1127" s="257">
        <v>32</v>
      </c>
      <c r="G1127" s="76" t="s">
        <v>392</v>
      </c>
      <c r="H1127" s="128"/>
      <c r="I1127" s="447"/>
    </row>
    <row r="1128" spans="1:9" s="93" customFormat="1">
      <c r="A1128" s="422" t="s">
        <v>3</v>
      </c>
      <c r="B1128" s="159" t="str">
        <f t="shared" si="24"/>
        <v>9TIẾNG ANH 1</v>
      </c>
      <c r="C1128" s="274" t="s">
        <v>391</v>
      </c>
      <c r="D1128" s="153">
        <v>9</v>
      </c>
      <c r="E1128" s="161">
        <v>1</v>
      </c>
      <c r="F1128" s="257">
        <v>33</v>
      </c>
      <c r="G1128" s="76" t="s">
        <v>392</v>
      </c>
      <c r="H1128" s="128"/>
      <c r="I1128" s="126"/>
    </row>
    <row r="1129" spans="1:9" s="93" customFormat="1">
      <c r="A1129" s="422"/>
      <c r="B1129" s="159" t="str">
        <f t="shared" si="24"/>
        <v>9TIẾNG ANH 2</v>
      </c>
      <c r="C1129" s="274" t="s">
        <v>391</v>
      </c>
      <c r="D1129" s="153">
        <v>9</v>
      </c>
      <c r="E1129" s="161">
        <v>2</v>
      </c>
      <c r="F1129" s="257">
        <v>34</v>
      </c>
      <c r="G1129" s="76" t="s">
        <v>392</v>
      </c>
      <c r="H1129" s="128"/>
      <c r="I1129" s="447"/>
    </row>
    <row r="1130" spans="1:9" s="93" customFormat="1">
      <c r="A1130" s="422"/>
      <c r="B1130" s="159" t="str">
        <f t="shared" si="24"/>
        <v>9TIẾNG ANH 3</v>
      </c>
      <c r="C1130" s="274" t="s">
        <v>391</v>
      </c>
      <c r="D1130" s="153">
        <v>9</v>
      </c>
      <c r="E1130" s="161">
        <v>3</v>
      </c>
      <c r="F1130" s="257">
        <v>35</v>
      </c>
      <c r="G1130" s="76" t="s">
        <v>392</v>
      </c>
      <c r="H1130" s="128"/>
      <c r="I1130" s="447"/>
    </row>
    <row r="1131" spans="1:9" s="93" customFormat="1">
      <c r="A1131" s="422"/>
      <c r="B1131" s="159" t="str">
        <f t="shared" si="24"/>
        <v>9TIẾNG ANH 4</v>
      </c>
      <c r="C1131" s="274" t="s">
        <v>391</v>
      </c>
      <c r="D1131" s="153">
        <v>9</v>
      </c>
      <c r="E1131" s="161">
        <v>4</v>
      </c>
      <c r="F1131" s="257">
        <v>36</v>
      </c>
      <c r="G1131" s="76" t="s">
        <v>392</v>
      </c>
      <c r="H1131" s="128"/>
      <c r="I1131" s="447"/>
    </row>
    <row r="1132" spans="1:9" s="93" customFormat="1">
      <c r="A1132" s="423">
        <v>10</v>
      </c>
      <c r="B1132" s="159" t="str">
        <f t="shared" si="24"/>
        <v>10TIẾNG ANH 1</v>
      </c>
      <c r="C1132" s="274" t="s">
        <v>391</v>
      </c>
      <c r="D1132" s="161">
        <f>D1130+1</f>
        <v>10</v>
      </c>
      <c r="E1132" s="236">
        <v>1</v>
      </c>
      <c r="F1132" s="257">
        <v>37</v>
      </c>
      <c r="G1132" s="76" t="s">
        <v>392</v>
      </c>
      <c r="H1132" s="128"/>
      <c r="I1132" s="447"/>
    </row>
    <row r="1133" spans="1:9" s="93" customFormat="1">
      <c r="A1133" s="424"/>
      <c r="B1133" s="159" t="str">
        <f t="shared" si="24"/>
        <v>10TIẾNG ANH 2</v>
      </c>
      <c r="C1133" s="274" t="s">
        <v>391</v>
      </c>
      <c r="D1133" s="161">
        <f>D1132</f>
        <v>10</v>
      </c>
      <c r="E1133" s="236">
        <v>2</v>
      </c>
      <c r="F1133" s="257">
        <v>38</v>
      </c>
      <c r="G1133" s="76" t="s">
        <v>392</v>
      </c>
      <c r="H1133" s="128"/>
      <c r="I1133" s="447"/>
    </row>
    <row r="1134" spans="1:9" s="93" customFormat="1">
      <c r="A1134" s="424"/>
      <c r="B1134" s="159" t="str">
        <f t="shared" si="24"/>
        <v>10TIẾNG ANH 3</v>
      </c>
      <c r="C1134" s="274" t="s">
        <v>391</v>
      </c>
      <c r="D1134" s="161">
        <f>D1132</f>
        <v>10</v>
      </c>
      <c r="E1134" s="236">
        <v>3</v>
      </c>
      <c r="F1134" s="257">
        <v>39</v>
      </c>
      <c r="G1134" s="76" t="s">
        <v>392</v>
      </c>
      <c r="H1134" s="128"/>
      <c r="I1134" s="447"/>
    </row>
    <row r="1135" spans="1:9" s="93" customFormat="1">
      <c r="A1135" s="424"/>
      <c r="B1135" s="159" t="str">
        <f t="shared" si="24"/>
        <v>10TIẾNG ANH 4</v>
      </c>
      <c r="C1135" s="274" t="s">
        <v>391</v>
      </c>
      <c r="D1135" s="161">
        <v>10</v>
      </c>
      <c r="E1135" s="236">
        <v>4</v>
      </c>
      <c r="F1135" s="257">
        <v>40</v>
      </c>
      <c r="G1135" s="76" t="s">
        <v>392</v>
      </c>
      <c r="H1135" s="128"/>
      <c r="I1135" s="126"/>
    </row>
    <row r="1136" spans="1:9" s="93" customFormat="1">
      <c r="A1136" s="422" t="s">
        <v>5</v>
      </c>
      <c r="B1136" s="159" t="str">
        <f t="shared" si="24"/>
        <v>11TIẾNG ANH 1</v>
      </c>
      <c r="C1136" s="274" t="s">
        <v>391</v>
      </c>
      <c r="D1136" s="153">
        <v>11</v>
      </c>
      <c r="E1136" s="161">
        <v>1</v>
      </c>
      <c r="F1136" s="257">
        <v>41</v>
      </c>
      <c r="G1136" s="76" t="s">
        <v>392</v>
      </c>
      <c r="H1136" s="127"/>
      <c r="I1136" s="447"/>
    </row>
    <row r="1137" spans="1:9" s="93" customFormat="1">
      <c r="A1137" s="422"/>
      <c r="B1137" s="159" t="str">
        <f t="shared" si="24"/>
        <v>11TIẾNG ANH 2</v>
      </c>
      <c r="C1137" s="274" t="s">
        <v>391</v>
      </c>
      <c r="D1137" s="153">
        <f>D1135+1</f>
        <v>11</v>
      </c>
      <c r="E1137" s="161">
        <v>2</v>
      </c>
      <c r="F1137" s="257">
        <v>42</v>
      </c>
      <c r="G1137" s="76" t="s">
        <v>392</v>
      </c>
      <c r="H1137" s="128"/>
      <c r="I1137" s="447"/>
    </row>
    <row r="1138" spans="1:9" s="93" customFormat="1">
      <c r="A1138" s="422"/>
      <c r="B1138" s="159" t="str">
        <f t="shared" si="24"/>
        <v>11TIẾNG ANH 3</v>
      </c>
      <c r="C1138" s="274" t="s">
        <v>391</v>
      </c>
      <c r="D1138" s="153">
        <f>D1137</f>
        <v>11</v>
      </c>
      <c r="E1138" s="161">
        <v>3</v>
      </c>
      <c r="F1138" s="257">
        <v>43</v>
      </c>
      <c r="G1138" s="76" t="s">
        <v>392</v>
      </c>
      <c r="H1138" s="128"/>
      <c r="I1138" s="447"/>
    </row>
    <row r="1139" spans="1:9" s="93" customFormat="1">
      <c r="A1139" s="422"/>
      <c r="B1139" s="159" t="str">
        <f t="shared" si="24"/>
        <v>11TIẾNG ANH 4</v>
      </c>
      <c r="C1139" s="274" t="s">
        <v>391</v>
      </c>
      <c r="D1139" s="153">
        <f>D1137</f>
        <v>11</v>
      </c>
      <c r="E1139" s="161">
        <v>4</v>
      </c>
      <c r="F1139" s="257">
        <v>44</v>
      </c>
      <c r="G1139" s="76" t="s">
        <v>392</v>
      </c>
      <c r="H1139" s="128"/>
      <c r="I1139" s="447"/>
    </row>
    <row r="1140" spans="1:9" s="93" customFormat="1">
      <c r="A1140" s="423" t="s">
        <v>6</v>
      </c>
      <c r="B1140" s="159" t="str">
        <f t="shared" si="24"/>
        <v>12TIẾNG ANH 1</v>
      </c>
      <c r="C1140" s="274" t="s">
        <v>391</v>
      </c>
      <c r="D1140" s="161">
        <v>12</v>
      </c>
      <c r="E1140" s="236">
        <v>1</v>
      </c>
      <c r="F1140" s="257">
        <v>45</v>
      </c>
      <c r="G1140" s="76" t="s">
        <v>392</v>
      </c>
      <c r="H1140" s="128"/>
      <c r="I1140" s="126"/>
    </row>
    <row r="1141" spans="1:9" s="93" customFormat="1">
      <c r="A1141" s="424"/>
      <c r="B1141" s="159" t="str">
        <f t="shared" si="24"/>
        <v>12TIẾNG ANH 2</v>
      </c>
      <c r="C1141" s="274" t="s">
        <v>391</v>
      </c>
      <c r="D1141" s="161">
        <v>12</v>
      </c>
      <c r="E1141" s="236">
        <v>2</v>
      </c>
      <c r="F1141" s="257">
        <v>46</v>
      </c>
      <c r="G1141" s="76" t="s">
        <v>392</v>
      </c>
      <c r="H1141" s="128"/>
      <c r="I1141" s="447"/>
    </row>
    <row r="1142" spans="1:9" s="93" customFormat="1">
      <c r="A1142" s="424"/>
      <c r="B1142" s="159" t="str">
        <f t="shared" si="24"/>
        <v>12TIẾNG ANH 3</v>
      </c>
      <c r="C1142" s="274" t="s">
        <v>391</v>
      </c>
      <c r="D1142" s="161">
        <v>12</v>
      </c>
      <c r="E1142" s="236">
        <v>3</v>
      </c>
      <c r="F1142" s="257">
        <v>47</v>
      </c>
      <c r="G1142" s="76" t="s">
        <v>392</v>
      </c>
      <c r="H1142" s="128"/>
      <c r="I1142" s="447"/>
    </row>
    <row r="1143" spans="1:9" s="93" customFormat="1">
      <c r="A1143" s="425"/>
      <c r="B1143" s="159" t="str">
        <f t="shared" si="24"/>
        <v>12TIẾNG ANH 4</v>
      </c>
      <c r="C1143" s="274" t="s">
        <v>391</v>
      </c>
      <c r="D1143" s="161">
        <v>12</v>
      </c>
      <c r="E1143" s="236">
        <v>4</v>
      </c>
      <c r="F1143" s="257">
        <v>48</v>
      </c>
      <c r="G1143" s="76" t="s">
        <v>392</v>
      </c>
      <c r="H1143" s="128"/>
      <c r="I1143" s="126"/>
    </row>
    <row r="1144" spans="1:9" s="93" customFormat="1">
      <c r="A1144" s="423" t="s">
        <v>7</v>
      </c>
      <c r="B1144" s="159" t="str">
        <f t="shared" si="24"/>
        <v>13TIẾNG ANH 1</v>
      </c>
      <c r="C1144" s="274" t="s">
        <v>391</v>
      </c>
      <c r="D1144" s="153">
        <f>D1142+1</f>
        <v>13</v>
      </c>
      <c r="E1144" s="161">
        <v>1</v>
      </c>
      <c r="F1144" s="257">
        <v>49</v>
      </c>
      <c r="G1144" s="76" t="s">
        <v>392</v>
      </c>
      <c r="H1144" s="128"/>
      <c r="I1144" s="126"/>
    </row>
    <row r="1145" spans="1:9" s="93" customFormat="1">
      <c r="A1145" s="424"/>
      <c r="B1145" s="159" t="str">
        <f t="shared" si="24"/>
        <v>13TIẾNG ANH 2</v>
      </c>
      <c r="C1145" s="274" t="s">
        <v>391</v>
      </c>
      <c r="D1145" s="153">
        <f>D1144</f>
        <v>13</v>
      </c>
      <c r="E1145" s="161">
        <v>2</v>
      </c>
      <c r="F1145" s="257">
        <v>50</v>
      </c>
      <c r="G1145" s="76" t="s">
        <v>392</v>
      </c>
      <c r="H1145" s="128"/>
      <c r="I1145" s="447"/>
    </row>
    <row r="1146" spans="1:9" s="93" customFormat="1">
      <c r="A1146" s="424"/>
      <c r="B1146" s="159" t="str">
        <f t="shared" si="24"/>
        <v>13TIẾNG ANH 3</v>
      </c>
      <c r="C1146" s="274" t="s">
        <v>391</v>
      </c>
      <c r="D1146" s="153">
        <f>D1144</f>
        <v>13</v>
      </c>
      <c r="E1146" s="161">
        <v>3</v>
      </c>
      <c r="F1146" s="257">
        <v>51</v>
      </c>
      <c r="G1146" s="76" t="s">
        <v>392</v>
      </c>
      <c r="H1146" s="128"/>
      <c r="I1146" s="447"/>
    </row>
    <row r="1147" spans="1:9" s="93" customFormat="1">
      <c r="A1147" s="424"/>
      <c r="B1147" s="159" t="str">
        <f t="shared" si="24"/>
        <v>13TIẾNG ANH 4</v>
      </c>
      <c r="C1147" s="274" t="s">
        <v>391</v>
      </c>
      <c r="D1147" s="153">
        <v>13</v>
      </c>
      <c r="E1147" s="161">
        <v>4</v>
      </c>
      <c r="F1147" s="257">
        <v>52</v>
      </c>
      <c r="G1147" s="76" t="s">
        <v>392</v>
      </c>
      <c r="H1147" s="128"/>
      <c r="I1147" s="126"/>
    </row>
    <row r="1148" spans="1:9" s="93" customFormat="1">
      <c r="A1148" s="423" t="s">
        <v>8</v>
      </c>
      <c r="B1148" s="159" t="str">
        <f t="shared" ref="B1148:B1199" si="25">D1148&amp;C1148&amp;E1148</f>
        <v>14TIẾNG ANH 1</v>
      </c>
      <c r="C1148" s="274" t="s">
        <v>391</v>
      </c>
      <c r="D1148" s="161">
        <v>14</v>
      </c>
      <c r="E1148" s="236">
        <v>1</v>
      </c>
      <c r="F1148" s="257">
        <v>53</v>
      </c>
      <c r="G1148" s="76" t="s">
        <v>392</v>
      </c>
      <c r="H1148" s="128"/>
      <c r="I1148" s="126"/>
    </row>
    <row r="1149" spans="1:9" s="93" customFormat="1">
      <c r="A1149" s="424"/>
      <c r="B1149" s="159" t="str">
        <f t="shared" si="25"/>
        <v>14TIẾNG ANH 2</v>
      </c>
      <c r="C1149" s="274" t="s">
        <v>391</v>
      </c>
      <c r="D1149" s="161">
        <f>D1147+1</f>
        <v>14</v>
      </c>
      <c r="E1149" s="236">
        <v>2</v>
      </c>
      <c r="F1149" s="257">
        <v>54</v>
      </c>
      <c r="G1149" s="76" t="s">
        <v>392</v>
      </c>
      <c r="H1149" s="128"/>
      <c r="I1149" s="447"/>
    </row>
    <row r="1150" spans="1:9" s="93" customFormat="1">
      <c r="A1150" s="424"/>
      <c r="B1150" s="159" t="str">
        <f t="shared" si="25"/>
        <v>14TIẾNG ANH 3</v>
      </c>
      <c r="C1150" s="274" t="s">
        <v>391</v>
      </c>
      <c r="D1150" s="161">
        <f>D1149</f>
        <v>14</v>
      </c>
      <c r="E1150" s="236">
        <v>3</v>
      </c>
      <c r="F1150" s="257">
        <v>55</v>
      </c>
      <c r="G1150" s="76" t="s">
        <v>392</v>
      </c>
      <c r="H1150" s="128"/>
      <c r="I1150" s="447"/>
    </row>
    <row r="1151" spans="1:9" s="93" customFormat="1">
      <c r="A1151" s="424"/>
      <c r="B1151" s="159" t="str">
        <f t="shared" si="25"/>
        <v>14TIẾNG ANH 4</v>
      </c>
      <c r="C1151" s="274" t="s">
        <v>391</v>
      </c>
      <c r="D1151" s="161">
        <f>D1149</f>
        <v>14</v>
      </c>
      <c r="E1151" s="236">
        <v>4</v>
      </c>
      <c r="F1151" s="257">
        <v>56</v>
      </c>
      <c r="G1151" s="76" t="s">
        <v>392</v>
      </c>
      <c r="H1151" s="128"/>
      <c r="I1151" s="126"/>
    </row>
    <row r="1152" spans="1:9" s="93" customFormat="1">
      <c r="A1152" s="423">
        <v>15</v>
      </c>
      <c r="B1152" s="159" t="str">
        <f t="shared" si="25"/>
        <v>15TIẾNG ANH 1</v>
      </c>
      <c r="C1152" s="274" t="s">
        <v>391</v>
      </c>
      <c r="D1152" s="153">
        <v>15</v>
      </c>
      <c r="E1152" s="161">
        <v>1</v>
      </c>
      <c r="F1152" s="257">
        <v>57</v>
      </c>
      <c r="G1152" s="76" t="s">
        <v>392</v>
      </c>
      <c r="H1152" s="128"/>
      <c r="I1152" s="447"/>
    </row>
    <row r="1153" spans="1:9" s="93" customFormat="1">
      <c r="A1153" s="424"/>
      <c r="B1153" s="159" t="str">
        <f t="shared" si="25"/>
        <v>15TIẾNG ANH 2</v>
      </c>
      <c r="C1153" s="274" t="s">
        <v>391</v>
      </c>
      <c r="D1153" s="153">
        <v>15</v>
      </c>
      <c r="E1153" s="161">
        <v>2</v>
      </c>
      <c r="F1153" s="257">
        <v>58</v>
      </c>
      <c r="G1153" s="76" t="s">
        <v>392</v>
      </c>
      <c r="H1153" s="128"/>
      <c r="I1153" s="447"/>
    </row>
    <row r="1154" spans="1:9" s="93" customFormat="1">
      <c r="A1154" s="424"/>
      <c r="B1154" s="159" t="str">
        <f t="shared" si="25"/>
        <v>15TIẾNG ANH 3</v>
      </c>
      <c r="C1154" s="274" t="s">
        <v>391</v>
      </c>
      <c r="D1154" s="153">
        <v>15</v>
      </c>
      <c r="E1154" s="161">
        <v>3</v>
      </c>
      <c r="F1154" s="257">
        <v>59</v>
      </c>
      <c r="G1154" s="76" t="s">
        <v>392</v>
      </c>
      <c r="H1154" s="128"/>
      <c r="I1154" s="447"/>
    </row>
    <row r="1155" spans="1:9" s="93" customFormat="1">
      <c r="A1155" s="424"/>
      <c r="B1155" s="159" t="str">
        <f t="shared" si="25"/>
        <v>15TIẾNG ANH 4</v>
      </c>
      <c r="C1155" s="274" t="s">
        <v>391</v>
      </c>
      <c r="D1155" s="153">
        <v>15</v>
      </c>
      <c r="E1155" s="161">
        <v>4</v>
      </c>
      <c r="F1155" s="257">
        <v>60</v>
      </c>
      <c r="G1155" s="76" t="s">
        <v>392</v>
      </c>
      <c r="H1155" s="128"/>
      <c r="I1155" s="447"/>
    </row>
    <row r="1156" spans="1:9" s="93" customFormat="1">
      <c r="A1156" s="422" t="s">
        <v>10</v>
      </c>
      <c r="B1156" s="159" t="str">
        <f t="shared" si="25"/>
        <v>16TIẾNG ANH 1</v>
      </c>
      <c r="C1156" s="274" t="s">
        <v>391</v>
      </c>
      <c r="D1156" s="161">
        <v>16</v>
      </c>
      <c r="E1156" s="236">
        <v>1</v>
      </c>
      <c r="F1156" s="257">
        <v>61</v>
      </c>
      <c r="G1156" s="76" t="s">
        <v>392</v>
      </c>
      <c r="H1156" s="128"/>
      <c r="I1156" s="126"/>
    </row>
    <row r="1157" spans="1:9" s="93" customFormat="1">
      <c r="A1157" s="422"/>
      <c r="B1157" s="159" t="str">
        <f t="shared" si="25"/>
        <v>16TIẾNG ANH 2</v>
      </c>
      <c r="C1157" s="274" t="s">
        <v>391</v>
      </c>
      <c r="D1157" s="161">
        <v>16</v>
      </c>
      <c r="E1157" s="236">
        <v>2</v>
      </c>
      <c r="F1157" s="257">
        <v>62</v>
      </c>
      <c r="G1157" s="76" t="s">
        <v>392</v>
      </c>
      <c r="H1157" s="128"/>
      <c r="I1157" s="447"/>
    </row>
    <row r="1158" spans="1:9" s="93" customFormat="1">
      <c r="A1158" s="422"/>
      <c r="B1158" s="159" t="str">
        <f t="shared" si="25"/>
        <v>16TIẾNG ANH 3</v>
      </c>
      <c r="C1158" s="274" t="s">
        <v>391</v>
      </c>
      <c r="D1158" s="161">
        <v>16</v>
      </c>
      <c r="E1158" s="236">
        <v>3</v>
      </c>
      <c r="F1158" s="257">
        <v>63</v>
      </c>
      <c r="G1158" s="76" t="s">
        <v>392</v>
      </c>
      <c r="H1158" s="128"/>
      <c r="I1158" s="447"/>
    </row>
    <row r="1159" spans="1:9" s="93" customFormat="1">
      <c r="A1159" s="422"/>
      <c r="B1159" s="159" t="str">
        <f t="shared" si="25"/>
        <v>16TIẾNG ANH 4</v>
      </c>
      <c r="C1159" s="274" t="s">
        <v>391</v>
      </c>
      <c r="D1159" s="161">
        <v>16</v>
      </c>
      <c r="E1159" s="236">
        <v>4</v>
      </c>
      <c r="F1159" s="257">
        <v>64</v>
      </c>
      <c r="G1159" s="76" t="s">
        <v>392</v>
      </c>
      <c r="H1159" s="128"/>
      <c r="I1159" s="447"/>
    </row>
    <row r="1160" spans="1:9" s="93" customFormat="1">
      <c r="A1160" s="422">
        <v>17</v>
      </c>
      <c r="B1160" s="159" t="str">
        <f t="shared" si="25"/>
        <v>17TIẾNG ANH 1</v>
      </c>
      <c r="C1160" s="274" t="s">
        <v>391</v>
      </c>
      <c r="D1160" s="153">
        <v>17</v>
      </c>
      <c r="E1160" s="161">
        <v>1</v>
      </c>
      <c r="F1160" s="257">
        <v>65</v>
      </c>
      <c r="G1160" s="76" t="s">
        <v>392</v>
      </c>
      <c r="H1160" s="128"/>
      <c r="I1160" s="447"/>
    </row>
    <row r="1161" spans="1:9" s="93" customFormat="1">
      <c r="A1161" s="422"/>
      <c r="B1161" s="159" t="str">
        <f t="shared" si="25"/>
        <v>17TIẾNG ANH 2</v>
      </c>
      <c r="C1161" s="274" t="s">
        <v>391</v>
      </c>
      <c r="D1161" s="153">
        <v>17</v>
      </c>
      <c r="E1161" s="161">
        <v>2</v>
      </c>
      <c r="F1161" s="257">
        <v>66</v>
      </c>
      <c r="G1161" s="76" t="s">
        <v>392</v>
      </c>
      <c r="H1161" s="128"/>
      <c r="I1161" s="447"/>
    </row>
    <row r="1162" spans="1:9" s="93" customFormat="1">
      <c r="A1162" s="422"/>
      <c r="B1162" s="159" t="str">
        <f t="shared" si="25"/>
        <v>17TIẾNG ANH 3</v>
      </c>
      <c r="C1162" s="274" t="s">
        <v>391</v>
      </c>
      <c r="D1162" s="153">
        <v>17</v>
      </c>
      <c r="E1162" s="161">
        <v>3</v>
      </c>
      <c r="F1162" s="257">
        <v>67</v>
      </c>
      <c r="G1162" s="76" t="s">
        <v>392</v>
      </c>
      <c r="H1162" s="128"/>
      <c r="I1162" s="447"/>
    </row>
    <row r="1163" spans="1:9" s="93" customFormat="1">
      <c r="A1163" s="422"/>
      <c r="B1163" s="159" t="str">
        <f t="shared" si="25"/>
        <v>17TIẾNG ANH 4</v>
      </c>
      <c r="C1163" s="274" t="s">
        <v>391</v>
      </c>
      <c r="D1163" s="153">
        <v>17</v>
      </c>
      <c r="E1163" s="161">
        <v>4</v>
      </c>
      <c r="F1163" s="257">
        <v>68</v>
      </c>
      <c r="G1163" s="76" t="s">
        <v>392</v>
      </c>
      <c r="H1163" s="128"/>
      <c r="I1163" s="447"/>
    </row>
    <row r="1164" spans="1:9" s="93" customFormat="1">
      <c r="A1164" s="422">
        <v>18</v>
      </c>
      <c r="B1164" s="159" t="str">
        <f t="shared" si="25"/>
        <v>18TIẾNG ANH 1</v>
      </c>
      <c r="C1164" s="274" t="s">
        <v>391</v>
      </c>
      <c r="D1164" s="161">
        <v>18</v>
      </c>
      <c r="E1164" s="236">
        <v>1</v>
      </c>
      <c r="F1164" s="257">
        <v>69</v>
      </c>
      <c r="G1164" s="76" t="s">
        <v>392</v>
      </c>
      <c r="H1164" s="128"/>
      <c r="I1164" s="447"/>
    </row>
    <row r="1165" spans="1:9" s="93" customFormat="1">
      <c r="A1165" s="422"/>
      <c r="B1165" s="159" t="str">
        <f t="shared" si="25"/>
        <v>18TIẾNG ANH 2</v>
      </c>
      <c r="C1165" s="274" t="s">
        <v>391</v>
      </c>
      <c r="D1165" s="161">
        <v>18</v>
      </c>
      <c r="E1165" s="236">
        <v>2</v>
      </c>
      <c r="F1165" s="257">
        <v>70</v>
      </c>
      <c r="G1165" s="76" t="s">
        <v>392</v>
      </c>
      <c r="H1165" s="128"/>
      <c r="I1165" s="447"/>
    </row>
    <row r="1166" spans="1:9" s="93" customFormat="1">
      <c r="A1166" s="422"/>
      <c r="B1166" s="159" t="str">
        <f t="shared" si="25"/>
        <v>18TIẾNG ANH 3</v>
      </c>
      <c r="C1166" s="274" t="s">
        <v>391</v>
      </c>
      <c r="D1166" s="161">
        <v>18</v>
      </c>
      <c r="E1166" s="236">
        <v>3</v>
      </c>
      <c r="F1166" s="257">
        <v>71</v>
      </c>
      <c r="G1166" s="76" t="s">
        <v>392</v>
      </c>
      <c r="H1166" s="128"/>
      <c r="I1166" s="447"/>
    </row>
    <row r="1167" spans="1:9" s="93" customFormat="1">
      <c r="A1167" s="422"/>
      <c r="B1167" s="159" t="str">
        <f t="shared" si="25"/>
        <v>18TIẾNG ANH 4</v>
      </c>
      <c r="C1167" s="274" t="s">
        <v>391</v>
      </c>
      <c r="D1167" s="161">
        <v>18</v>
      </c>
      <c r="E1167" s="236">
        <v>4</v>
      </c>
      <c r="F1167" s="257">
        <v>72</v>
      </c>
      <c r="G1167" s="76" t="s">
        <v>392</v>
      </c>
      <c r="H1167" s="128"/>
      <c r="I1167" s="447"/>
    </row>
    <row r="1168" spans="1:9" s="93" customFormat="1">
      <c r="A1168" s="422">
        <v>19</v>
      </c>
      <c r="B1168" s="159" t="str">
        <f t="shared" si="25"/>
        <v>19TIẾNG ANH 1</v>
      </c>
      <c r="C1168" s="274" t="s">
        <v>391</v>
      </c>
      <c r="D1168" s="153">
        <v>19</v>
      </c>
      <c r="E1168" s="161">
        <v>1</v>
      </c>
      <c r="F1168" s="257">
        <v>73</v>
      </c>
      <c r="G1168" s="76" t="s">
        <v>392</v>
      </c>
      <c r="H1168" s="127"/>
      <c r="I1168" s="447"/>
    </row>
    <row r="1169" spans="1:9" s="93" customFormat="1">
      <c r="A1169" s="422"/>
      <c r="B1169" s="159" t="str">
        <f t="shared" si="25"/>
        <v>19TIẾNG ANH 2</v>
      </c>
      <c r="C1169" s="274" t="s">
        <v>391</v>
      </c>
      <c r="D1169" s="153">
        <v>19</v>
      </c>
      <c r="E1169" s="161">
        <v>2</v>
      </c>
      <c r="F1169" s="257">
        <v>74</v>
      </c>
      <c r="G1169" s="76" t="s">
        <v>392</v>
      </c>
      <c r="H1169" s="129"/>
      <c r="I1169" s="447"/>
    </row>
    <row r="1170" spans="1:9" s="93" customFormat="1">
      <c r="A1170" s="422"/>
      <c r="B1170" s="159" t="str">
        <f t="shared" si="25"/>
        <v>19TIẾNG ANH 3</v>
      </c>
      <c r="C1170" s="274" t="s">
        <v>391</v>
      </c>
      <c r="D1170" s="153">
        <v>19</v>
      </c>
      <c r="E1170" s="161">
        <v>3</v>
      </c>
      <c r="F1170" s="257">
        <v>75</v>
      </c>
      <c r="G1170" s="76" t="s">
        <v>392</v>
      </c>
      <c r="H1170" s="129"/>
      <c r="I1170" s="447"/>
    </row>
    <row r="1171" spans="1:9" s="93" customFormat="1">
      <c r="A1171" s="422"/>
      <c r="B1171" s="159" t="str">
        <f t="shared" si="25"/>
        <v>19TIẾNG ANH 4</v>
      </c>
      <c r="C1171" s="274" t="s">
        <v>391</v>
      </c>
      <c r="D1171" s="153">
        <v>19</v>
      </c>
      <c r="E1171" s="161">
        <v>4</v>
      </c>
      <c r="F1171" s="257">
        <v>76</v>
      </c>
      <c r="G1171" s="76" t="s">
        <v>392</v>
      </c>
      <c r="H1171" s="129"/>
      <c r="I1171" s="447"/>
    </row>
    <row r="1172" spans="1:9" s="93" customFormat="1">
      <c r="A1172" s="422" t="s">
        <v>14</v>
      </c>
      <c r="B1172" s="159" t="str">
        <f t="shared" si="25"/>
        <v>20TIẾNG ANH 1</v>
      </c>
      <c r="C1172" s="274" t="s">
        <v>391</v>
      </c>
      <c r="D1172" s="161">
        <v>20</v>
      </c>
      <c r="E1172" s="236">
        <v>1</v>
      </c>
      <c r="F1172" s="257">
        <v>77</v>
      </c>
      <c r="G1172" s="76" t="s">
        <v>392</v>
      </c>
      <c r="H1172" s="129"/>
      <c r="I1172" s="126"/>
    </row>
    <row r="1173" spans="1:9" s="93" customFormat="1">
      <c r="A1173" s="422"/>
      <c r="B1173" s="159" t="str">
        <f t="shared" si="25"/>
        <v>20TIẾNG ANH 2</v>
      </c>
      <c r="C1173" s="274" t="s">
        <v>391</v>
      </c>
      <c r="D1173" s="161">
        <v>20</v>
      </c>
      <c r="E1173" s="236">
        <v>2</v>
      </c>
      <c r="F1173" s="257">
        <v>78</v>
      </c>
      <c r="G1173" s="76" t="s">
        <v>392</v>
      </c>
      <c r="H1173" s="129"/>
      <c r="I1173" s="447"/>
    </row>
    <row r="1174" spans="1:9" s="93" customFormat="1">
      <c r="A1174" s="422"/>
      <c r="B1174" s="159" t="str">
        <f t="shared" si="25"/>
        <v>20TIẾNG ANH 3</v>
      </c>
      <c r="C1174" s="274" t="s">
        <v>391</v>
      </c>
      <c r="D1174" s="161">
        <f>D1173</f>
        <v>20</v>
      </c>
      <c r="E1174" s="236">
        <v>3</v>
      </c>
      <c r="F1174" s="257">
        <v>79</v>
      </c>
      <c r="G1174" s="76" t="s">
        <v>392</v>
      </c>
      <c r="H1174" s="129"/>
      <c r="I1174" s="447"/>
    </row>
    <row r="1175" spans="1:9" s="93" customFormat="1">
      <c r="A1175" s="422"/>
      <c r="B1175" s="159" t="str">
        <f t="shared" si="25"/>
        <v>20TIẾNG ANH 4</v>
      </c>
      <c r="C1175" s="274" t="s">
        <v>391</v>
      </c>
      <c r="D1175" s="161">
        <f>D1173</f>
        <v>20</v>
      </c>
      <c r="E1175" s="236">
        <v>4</v>
      </c>
      <c r="F1175" s="257">
        <v>80</v>
      </c>
      <c r="G1175" s="76" t="s">
        <v>392</v>
      </c>
      <c r="H1175" s="129"/>
      <c r="I1175" s="126"/>
    </row>
    <row r="1176" spans="1:9" s="93" customFormat="1">
      <c r="A1176" s="422">
        <v>21</v>
      </c>
      <c r="B1176" s="159" t="str">
        <f t="shared" si="25"/>
        <v>21TIẾNG ANH 1</v>
      </c>
      <c r="C1176" s="274" t="s">
        <v>391</v>
      </c>
      <c r="D1176" s="153">
        <v>21</v>
      </c>
      <c r="E1176" s="161">
        <v>1</v>
      </c>
      <c r="F1176" s="257">
        <v>81</v>
      </c>
      <c r="G1176" s="76" t="s">
        <v>392</v>
      </c>
      <c r="H1176" s="129"/>
      <c r="I1176" s="126"/>
    </row>
    <row r="1177" spans="1:9" s="93" customFormat="1">
      <c r="A1177" s="422"/>
      <c r="B1177" s="159" t="str">
        <f t="shared" si="25"/>
        <v>21TIẾNG ANH 2</v>
      </c>
      <c r="C1177" s="274" t="s">
        <v>391</v>
      </c>
      <c r="D1177" s="153">
        <v>21</v>
      </c>
      <c r="E1177" s="161">
        <v>2</v>
      </c>
      <c r="F1177" s="257">
        <v>82</v>
      </c>
      <c r="G1177" s="76" t="s">
        <v>392</v>
      </c>
      <c r="H1177" s="129"/>
      <c r="I1177" s="447"/>
    </row>
    <row r="1178" spans="1:9" s="93" customFormat="1">
      <c r="A1178" s="422"/>
      <c r="B1178" s="159" t="str">
        <f t="shared" si="25"/>
        <v>21TIẾNG ANH 3</v>
      </c>
      <c r="C1178" s="274" t="s">
        <v>391</v>
      </c>
      <c r="D1178" s="153">
        <v>21</v>
      </c>
      <c r="E1178" s="161">
        <v>3</v>
      </c>
      <c r="F1178" s="257">
        <v>83</v>
      </c>
      <c r="G1178" s="76" t="s">
        <v>392</v>
      </c>
      <c r="H1178" s="129"/>
      <c r="I1178" s="447"/>
    </row>
    <row r="1179" spans="1:9" s="93" customFormat="1">
      <c r="A1179" s="422"/>
      <c r="B1179" s="159" t="str">
        <f t="shared" si="25"/>
        <v>21TIẾNG ANH 4</v>
      </c>
      <c r="C1179" s="274" t="s">
        <v>391</v>
      </c>
      <c r="D1179" s="153">
        <v>21</v>
      </c>
      <c r="E1179" s="161">
        <v>4</v>
      </c>
      <c r="F1179" s="257">
        <v>84</v>
      </c>
      <c r="G1179" s="76" t="s">
        <v>392</v>
      </c>
      <c r="H1179" s="129"/>
      <c r="I1179" s="126"/>
    </row>
    <row r="1180" spans="1:9" s="93" customFormat="1">
      <c r="A1180" s="422">
        <v>22</v>
      </c>
      <c r="B1180" s="159" t="str">
        <f t="shared" si="25"/>
        <v>22TIẾNG ANH 1</v>
      </c>
      <c r="C1180" s="274" t="s">
        <v>391</v>
      </c>
      <c r="D1180" s="161">
        <v>22</v>
      </c>
      <c r="E1180" s="236">
        <v>1</v>
      </c>
      <c r="F1180" s="257">
        <v>85</v>
      </c>
      <c r="G1180" s="76" t="s">
        <v>392</v>
      </c>
      <c r="H1180" s="129"/>
      <c r="I1180" s="126"/>
    </row>
    <row r="1181" spans="1:9" s="93" customFormat="1">
      <c r="A1181" s="422"/>
      <c r="B1181" s="159" t="str">
        <f t="shared" si="25"/>
        <v>22TIẾNG ANH 2</v>
      </c>
      <c r="C1181" s="274" t="s">
        <v>391</v>
      </c>
      <c r="D1181" s="161">
        <v>22</v>
      </c>
      <c r="E1181" s="236">
        <v>2</v>
      </c>
      <c r="F1181" s="257">
        <v>86</v>
      </c>
      <c r="G1181" s="76" t="s">
        <v>392</v>
      </c>
      <c r="H1181" s="129"/>
      <c r="I1181" s="126"/>
    </row>
    <row r="1182" spans="1:9" s="93" customFormat="1">
      <c r="A1182" s="422"/>
      <c r="B1182" s="159" t="str">
        <f t="shared" si="25"/>
        <v>22TIẾNG ANH 3</v>
      </c>
      <c r="C1182" s="274" t="s">
        <v>391</v>
      </c>
      <c r="D1182" s="161">
        <v>22</v>
      </c>
      <c r="E1182" s="236">
        <v>3</v>
      </c>
      <c r="F1182" s="257">
        <v>87</v>
      </c>
      <c r="G1182" s="76" t="s">
        <v>392</v>
      </c>
      <c r="H1182" s="129"/>
      <c r="I1182" s="447"/>
    </row>
    <row r="1183" spans="1:9" s="93" customFormat="1">
      <c r="A1183" s="422"/>
      <c r="B1183" s="159" t="str">
        <f t="shared" si="25"/>
        <v>22TIẾNG ANH 4</v>
      </c>
      <c r="C1183" s="274" t="s">
        <v>391</v>
      </c>
      <c r="D1183" s="161">
        <v>22</v>
      </c>
      <c r="E1183" s="236">
        <v>4</v>
      </c>
      <c r="F1183" s="257">
        <v>88</v>
      </c>
      <c r="G1183" s="76" t="s">
        <v>392</v>
      </c>
      <c r="H1183" s="129"/>
      <c r="I1183" s="447"/>
    </row>
    <row r="1184" spans="1:9" s="93" customFormat="1">
      <c r="A1184" s="422" t="s">
        <v>34</v>
      </c>
      <c r="B1184" s="159" t="str">
        <f t="shared" si="25"/>
        <v>23TIẾNG ANH 1</v>
      </c>
      <c r="C1184" s="274" t="s">
        <v>391</v>
      </c>
      <c r="D1184" s="153">
        <v>23</v>
      </c>
      <c r="E1184" s="161">
        <v>1</v>
      </c>
      <c r="F1184" s="257">
        <v>89</v>
      </c>
      <c r="G1184" s="76" t="s">
        <v>392</v>
      </c>
      <c r="H1184" s="129"/>
      <c r="I1184" s="447"/>
    </row>
    <row r="1185" spans="1:9" s="93" customFormat="1">
      <c r="A1185" s="422"/>
      <c r="B1185" s="159" t="str">
        <f t="shared" si="25"/>
        <v>23TIẾNG ANH 2</v>
      </c>
      <c r="C1185" s="274" t="s">
        <v>391</v>
      </c>
      <c r="D1185" s="153">
        <v>23</v>
      </c>
      <c r="E1185" s="161">
        <v>2</v>
      </c>
      <c r="F1185" s="257">
        <v>90</v>
      </c>
      <c r="G1185" s="76" t="s">
        <v>392</v>
      </c>
      <c r="H1185" s="129"/>
      <c r="I1185" s="447"/>
    </row>
    <row r="1186" spans="1:9" s="93" customFormat="1">
      <c r="A1186" s="422"/>
      <c r="B1186" s="159" t="str">
        <f t="shared" si="25"/>
        <v>23TIẾNG ANH 3</v>
      </c>
      <c r="C1186" s="274" t="s">
        <v>391</v>
      </c>
      <c r="D1186" s="153">
        <v>23</v>
      </c>
      <c r="E1186" s="161">
        <v>3</v>
      </c>
      <c r="F1186" s="257">
        <v>91</v>
      </c>
      <c r="G1186" s="76" t="s">
        <v>392</v>
      </c>
      <c r="H1186" s="129"/>
      <c r="I1186" s="447"/>
    </row>
    <row r="1187" spans="1:9" s="93" customFormat="1">
      <c r="A1187" s="422"/>
      <c r="B1187" s="159" t="str">
        <f t="shared" si="25"/>
        <v>23TIẾNG ANH 4</v>
      </c>
      <c r="C1187" s="274" t="s">
        <v>391</v>
      </c>
      <c r="D1187" s="153">
        <v>23</v>
      </c>
      <c r="E1187" s="161">
        <v>4</v>
      </c>
      <c r="F1187" s="257">
        <v>92</v>
      </c>
      <c r="G1187" s="76" t="s">
        <v>392</v>
      </c>
      <c r="H1187" s="129"/>
      <c r="I1187" s="126"/>
    </row>
    <row r="1188" spans="1:9" s="93" customFormat="1">
      <c r="A1188" s="422">
        <v>24</v>
      </c>
      <c r="B1188" s="159" t="str">
        <f t="shared" si="25"/>
        <v>24TIẾNG ANH 1</v>
      </c>
      <c r="C1188" s="274" t="s">
        <v>391</v>
      </c>
      <c r="D1188" s="161">
        <v>24</v>
      </c>
      <c r="E1188" s="236">
        <v>1</v>
      </c>
      <c r="F1188" s="257">
        <v>93</v>
      </c>
      <c r="G1188" s="76" t="s">
        <v>392</v>
      </c>
      <c r="H1188" s="129"/>
      <c r="I1188" s="447"/>
    </row>
    <row r="1189" spans="1:9" s="93" customFormat="1">
      <c r="A1189" s="422"/>
      <c r="B1189" s="159" t="str">
        <f t="shared" si="25"/>
        <v>24TIẾNG ANH 2</v>
      </c>
      <c r="C1189" s="274" t="s">
        <v>391</v>
      </c>
      <c r="D1189" s="161">
        <v>24</v>
      </c>
      <c r="E1189" s="236">
        <v>2</v>
      </c>
      <c r="F1189" s="257">
        <v>94</v>
      </c>
      <c r="G1189" s="76" t="s">
        <v>392</v>
      </c>
      <c r="H1189" s="129"/>
      <c r="I1189" s="447"/>
    </row>
    <row r="1190" spans="1:9" s="93" customFormat="1">
      <c r="A1190" s="422"/>
      <c r="B1190" s="159" t="str">
        <f t="shared" si="25"/>
        <v>24TIẾNG ANH 3</v>
      </c>
      <c r="C1190" s="274" t="s">
        <v>391</v>
      </c>
      <c r="D1190" s="161">
        <v>24</v>
      </c>
      <c r="E1190" s="236">
        <v>3</v>
      </c>
      <c r="F1190" s="257">
        <v>95</v>
      </c>
      <c r="G1190" s="76" t="s">
        <v>392</v>
      </c>
      <c r="H1190" s="129"/>
      <c r="I1190" s="447"/>
    </row>
    <row r="1191" spans="1:9" s="93" customFormat="1">
      <c r="A1191" s="422"/>
      <c r="B1191" s="159" t="str">
        <f t="shared" si="25"/>
        <v>24TIẾNG ANH 4</v>
      </c>
      <c r="C1191" s="274" t="s">
        <v>391</v>
      </c>
      <c r="D1191" s="161">
        <v>24</v>
      </c>
      <c r="E1191" s="236">
        <v>4</v>
      </c>
      <c r="F1191" s="257">
        <v>96</v>
      </c>
      <c r="G1191" s="76" t="s">
        <v>392</v>
      </c>
      <c r="H1191" s="129"/>
      <c r="I1191" s="447"/>
    </row>
    <row r="1192" spans="1:9" s="93" customFormat="1">
      <c r="A1192" s="422" t="s">
        <v>36</v>
      </c>
      <c r="B1192" s="159" t="str">
        <f t="shared" si="25"/>
        <v>25TIẾNG ANH 1</v>
      </c>
      <c r="C1192" s="274" t="s">
        <v>391</v>
      </c>
      <c r="D1192" s="153">
        <v>25</v>
      </c>
      <c r="E1192" s="161">
        <v>1</v>
      </c>
      <c r="F1192" s="257">
        <v>97</v>
      </c>
      <c r="G1192" s="76" t="s">
        <v>392</v>
      </c>
      <c r="H1192" s="129"/>
      <c r="I1192" s="447"/>
    </row>
    <row r="1193" spans="1:9" s="93" customFormat="1">
      <c r="A1193" s="422"/>
      <c r="B1193" s="159" t="str">
        <f t="shared" si="25"/>
        <v>25TIẾNG ANH 2</v>
      </c>
      <c r="C1193" s="274" t="s">
        <v>391</v>
      </c>
      <c r="D1193" s="153">
        <v>25</v>
      </c>
      <c r="E1193" s="161">
        <v>2</v>
      </c>
      <c r="F1193" s="257">
        <v>98</v>
      </c>
      <c r="G1193" s="76" t="s">
        <v>392</v>
      </c>
      <c r="H1193" s="129"/>
      <c r="I1193" s="447"/>
    </row>
    <row r="1194" spans="1:9" s="93" customFormat="1">
      <c r="A1194" s="422"/>
      <c r="B1194" s="159" t="str">
        <f t="shared" si="25"/>
        <v>25TIẾNG ANH 3</v>
      </c>
      <c r="C1194" s="274" t="s">
        <v>391</v>
      </c>
      <c r="D1194" s="153">
        <v>25</v>
      </c>
      <c r="E1194" s="161">
        <v>3</v>
      </c>
      <c r="F1194" s="257">
        <v>99</v>
      </c>
      <c r="G1194" s="76" t="s">
        <v>392</v>
      </c>
      <c r="H1194" s="129"/>
      <c r="I1194" s="447"/>
    </row>
    <row r="1195" spans="1:9" s="93" customFormat="1">
      <c r="A1195" s="422"/>
      <c r="B1195" s="159" t="str">
        <f t="shared" si="25"/>
        <v>25TIẾNG ANH 4</v>
      </c>
      <c r="C1195" s="274" t="s">
        <v>391</v>
      </c>
      <c r="D1195" s="153">
        <v>25</v>
      </c>
      <c r="E1195" s="161">
        <v>4</v>
      </c>
      <c r="F1195" s="257">
        <v>100</v>
      </c>
      <c r="G1195" s="76" t="s">
        <v>392</v>
      </c>
      <c r="H1195" s="129"/>
      <c r="I1195" s="447"/>
    </row>
    <row r="1196" spans="1:9" s="93" customFormat="1">
      <c r="A1196" s="422" t="s">
        <v>37</v>
      </c>
      <c r="B1196" s="159" t="str">
        <f t="shared" si="25"/>
        <v>26TIẾNG ANH 1</v>
      </c>
      <c r="C1196" s="274" t="s">
        <v>391</v>
      </c>
      <c r="D1196" s="161">
        <v>26</v>
      </c>
      <c r="E1196" s="236">
        <v>1</v>
      </c>
      <c r="F1196" s="257">
        <v>101</v>
      </c>
      <c r="G1196" s="76" t="s">
        <v>392</v>
      </c>
      <c r="H1196" s="129"/>
      <c r="I1196" s="126"/>
    </row>
    <row r="1197" spans="1:9" s="93" customFormat="1">
      <c r="A1197" s="422"/>
      <c r="B1197" s="159" t="str">
        <f t="shared" si="25"/>
        <v>26TIẾNG ANH 2</v>
      </c>
      <c r="C1197" s="274" t="s">
        <v>391</v>
      </c>
      <c r="D1197" s="161">
        <v>26</v>
      </c>
      <c r="E1197" s="236">
        <v>2</v>
      </c>
      <c r="F1197" s="257">
        <v>102</v>
      </c>
      <c r="G1197" s="76" t="s">
        <v>392</v>
      </c>
      <c r="H1197" s="129"/>
      <c r="I1197" s="447"/>
    </row>
    <row r="1198" spans="1:9" s="93" customFormat="1">
      <c r="A1198" s="422"/>
      <c r="B1198" s="159" t="str">
        <f t="shared" si="25"/>
        <v>26TIẾNG ANH 3</v>
      </c>
      <c r="C1198" s="274" t="s">
        <v>391</v>
      </c>
      <c r="D1198" s="161">
        <v>26</v>
      </c>
      <c r="E1198" s="236">
        <v>3</v>
      </c>
      <c r="F1198" s="257">
        <v>103</v>
      </c>
      <c r="G1198" s="76" t="s">
        <v>392</v>
      </c>
      <c r="H1198" s="129"/>
      <c r="I1198" s="447"/>
    </row>
    <row r="1199" spans="1:9" s="93" customFormat="1">
      <c r="A1199" s="422"/>
      <c r="B1199" s="159" t="str">
        <f t="shared" si="25"/>
        <v>26TIẾNG ANH 4</v>
      </c>
      <c r="C1199" s="274" t="s">
        <v>391</v>
      </c>
      <c r="D1199" s="161">
        <v>26</v>
      </c>
      <c r="E1199" s="236">
        <v>4</v>
      </c>
      <c r="F1199" s="257">
        <v>104</v>
      </c>
      <c r="G1199" s="76" t="s">
        <v>392</v>
      </c>
      <c r="H1199" s="129"/>
      <c r="I1199" s="126"/>
    </row>
    <row r="1200" spans="1:9" s="93" customFormat="1">
      <c r="A1200" s="422" t="s">
        <v>38</v>
      </c>
      <c r="B1200" s="159" t="str">
        <f t="shared" ref="B1200:B1235" si="26">D1200&amp;C1200&amp;E1200</f>
        <v>27TIẾNG ANH 1</v>
      </c>
      <c r="C1200" s="274" t="s">
        <v>391</v>
      </c>
      <c r="D1200" s="153">
        <v>27</v>
      </c>
      <c r="E1200" s="161">
        <v>1</v>
      </c>
      <c r="F1200" s="257">
        <v>105</v>
      </c>
      <c r="G1200" s="76" t="s">
        <v>392</v>
      </c>
      <c r="H1200" s="130"/>
      <c r="I1200" s="126"/>
    </row>
    <row r="1201" spans="1:9" s="93" customFormat="1">
      <c r="A1201" s="422"/>
      <c r="B1201" s="159" t="str">
        <f t="shared" si="26"/>
        <v>27TIẾNG ANH 2</v>
      </c>
      <c r="C1201" s="274" t="s">
        <v>391</v>
      </c>
      <c r="D1201" s="153">
        <v>27</v>
      </c>
      <c r="E1201" s="161">
        <v>2</v>
      </c>
      <c r="F1201" s="257">
        <v>106</v>
      </c>
      <c r="G1201" s="76" t="s">
        <v>392</v>
      </c>
      <c r="H1201" s="128"/>
      <c r="I1201" s="447"/>
    </row>
    <row r="1202" spans="1:9" s="93" customFormat="1">
      <c r="A1202" s="422"/>
      <c r="B1202" s="159" t="str">
        <f t="shared" si="26"/>
        <v>27TIẾNG ANH 3</v>
      </c>
      <c r="C1202" s="274" t="s">
        <v>391</v>
      </c>
      <c r="D1202" s="153">
        <v>27</v>
      </c>
      <c r="E1202" s="161">
        <v>3</v>
      </c>
      <c r="F1202" s="257">
        <v>107</v>
      </c>
      <c r="G1202" s="76" t="s">
        <v>392</v>
      </c>
      <c r="H1202" s="128"/>
      <c r="I1202" s="447"/>
    </row>
    <row r="1203" spans="1:9" s="93" customFormat="1">
      <c r="A1203" s="422"/>
      <c r="B1203" s="159" t="str">
        <f t="shared" si="26"/>
        <v>27TIẾNG ANH 4</v>
      </c>
      <c r="C1203" s="274" t="s">
        <v>391</v>
      </c>
      <c r="D1203" s="153">
        <v>27</v>
      </c>
      <c r="E1203" s="161">
        <v>4</v>
      </c>
      <c r="F1203" s="257">
        <v>108</v>
      </c>
      <c r="G1203" s="76" t="s">
        <v>392</v>
      </c>
      <c r="H1203" s="128"/>
      <c r="I1203" s="126"/>
    </row>
    <row r="1204" spans="1:9" s="93" customFormat="1">
      <c r="A1204" s="422">
        <v>28</v>
      </c>
      <c r="B1204" s="159" t="str">
        <f t="shared" si="26"/>
        <v>28TIẾNG ANH 1</v>
      </c>
      <c r="C1204" s="274" t="s">
        <v>391</v>
      </c>
      <c r="D1204" s="161">
        <v>28</v>
      </c>
      <c r="E1204" s="236">
        <v>1</v>
      </c>
      <c r="F1204" s="257">
        <v>109</v>
      </c>
      <c r="G1204" s="76" t="s">
        <v>392</v>
      </c>
      <c r="H1204" s="128"/>
      <c r="I1204" s="447"/>
    </row>
    <row r="1205" spans="1:9" s="93" customFormat="1">
      <c r="A1205" s="422"/>
      <c r="B1205" s="159" t="str">
        <f t="shared" si="26"/>
        <v>28TIẾNG ANH 2</v>
      </c>
      <c r="C1205" s="274" t="s">
        <v>391</v>
      </c>
      <c r="D1205" s="161">
        <v>28</v>
      </c>
      <c r="E1205" s="236">
        <v>2</v>
      </c>
      <c r="F1205" s="257">
        <v>110</v>
      </c>
      <c r="G1205" s="76" t="s">
        <v>392</v>
      </c>
      <c r="H1205" s="128"/>
      <c r="I1205" s="447"/>
    </row>
    <row r="1206" spans="1:9" s="93" customFormat="1">
      <c r="A1206" s="422"/>
      <c r="B1206" s="159" t="str">
        <f t="shared" si="26"/>
        <v>28TIẾNG ANH 3</v>
      </c>
      <c r="C1206" s="274" t="s">
        <v>391</v>
      </c>
      <c r="D1206" s="161">
        <v>28</v>
      </c>
      <c r="E1206" s="236">
        <v>3</v>
      </c>
      <c r="F1206" s="257">
        <v>111</v>
      </c>
      <c r="G1206" s="76" t="s">
        <v>392</v>
      </c>
      <c r="H1206" s="128"/>
      <c r="I1206" s="447"/>
    </row>
    <row r="1207" spans="1:9" s="93" customFormat="1">
      <c r="A1207" s="422"/>
      <c r="B1207" s="159" t="str">
        <f t="shared" si="26"/>
        <v>28TIẾNG ANH 4</v>
      </c>
      <c r="C1207" s="274" t="s">
        <v>391</v>
      </c>
      <c r="D1207" s="161">
        <v>28</v>
      </c>
      <c r="E1207" s="236">
        <v>4</v>
      </c>
      <c r="F1207" s="257">
        <v>112</v>
      </c>
      <c r="G1207" s="76" t="s">
        <v>392</v>
      </c>
      <c r="H1207" s="128"/>
      <c r="I1207" s="447"/>
    </row>
    <row r="1208" spans="1:9" s="93" customFormat="1">
      <c r="A1208" s="422" t="s">
        <v>40</v>
      </c>
      <c r="B1208" s="159" t="str">
        <f t="shared" si="26"/>
        <v>29TIẾNG ANH 1</v>
      </c>
      <c r="C1208" s="274" t="s">
        <v>391</v>
      </c>
      <c r="D1208" s="153">
        <v>29</v>
      </c>
      <c r="E1208" s="161">
        <v>1</v>
      </c>
      <c r="F1208" s="257">
        <v>113</v>
      </c>
      <c r="G1208" s="76" t="s">
        <v>392</v>
      </c>
      <c r="H1208" s="128"/>
      <c r="I1208" s="126"/>
    </row>
    <row r="1209" spans="1:9" s="93" customFormat="1">
      <c r="A1209" s="422"/>
      <c r="B1209" s="159" t="str">
        <f t="shared" si="26"/>
        <v>29TIẾNG ANH 2</v>
      </c>
      <c r="C1209" s="274" t="s">
        <v>391</v>
      </c>
      <c r="D1209" s="153">
        <v>29</v>
      </c>
      <c r="E1209" s="161">
        <v>2</v>
      </c>
      <c r="F1209" s="257">
        <v>114</v>
      </c>
      <c r="G1209" s="76" t="s">
        <v>392</v>
      </c>
      <c r="H1209" s="128"/>
      <c r="I1209" s="447"/>
    </row>
    <row r="1210" spans="1:9" s="93" customFormat="1">
      <c r="A1210" s="422"/>
      <c r="B1210" s="159" t="str">
        <f t="shared" si="26"/>
        <v>29TIẾNG ANH 3</v>
      </c>
      <c r="C1210" s="274" t="s">
        <v>391</v>
      </c>
      <c r="D1210" s="153">
        <v>29</v>
      </c>
      <c r="E1210" s="161">
        <v>3</v>
      </c>
      <c r="F1210" s="257">
        <v>115</v>
      </c>
      <c r="G1210" s="76" t="s">
        <v>392</v>
      </c>
      <c r="H1210" s="128"/>
      <c r="I1210" s="447"/>
    </row>
    <row r="1211" spans="1:9" s="93" customFormat="1">
      <c r="A1211" s="422"/>
      <c r="B1211" s="159" t="str">
        <f t="shared" si="26"/>
        <v>29TIẾNG ANH 4</v>
      </c>
      <c r="C1211" s="274" t="s">
        <v>391</v>
      </c>
      <c r="D1211" s="153">
        <v>29</v>
      </c>
      <c r="E1211" s="161">
        <v>4</v>
      </c>
      <c r="F1211" s="257">
        <v>116</v>
      </c>
      <c r="G1211" s="76" t="s">
        <v>392</v>
      </c>
      <c r="H1211" s="128"/>
      <c r="I1211" s="126"/>
    </row>
    <row r="1212" spans="1:9" s="93" customFormat="1">
      <c r="A1212" s="422">
        <v>30</v>
      </c>
      <c r="B1212" s="159" t="str">
        <f t="shared" si="26"/>
        <v>30TIẾNG ANH 1</v>
      </c>
      <c r="C1212" s="274" t="s">
        <v>391</v>
      </c>
      <c r="D1212" s="161">
        <v>30</v>
      </c>
      <c r="E1212" s="236">
        <v>1</v>
      </c>
      <c r="F1212" s="257">
        <v>117</v>
      </c>
      <c r="G1212" s="76" t="s">
        <v>392</v>
      </c>
      <c r="H1212" s="128"/>
      <c r="I1212" s="126"/>
    </row>
    <row r="1213" spans="1:9" s="93" customFormat="1">
      <c r="A1213" s="422"/>
      <c r="B1213" s="159" t="str">
        <f t="shared" si="26"/>
        <v>30TIẾNG ANH 2</v>
      </c>
      <c r="C1213" s="274" t="s">
        <v>391</v>
      </c>
      <c r="D1213" s="161">
        <v>30</v>
      </c>
      <c r="E1213" s="236">
        <v>2</v>
      </c>
      <c r="F1213" s="257">
        <v>118</v>
      </c>
      <c r="G1213" s="76" t="s">
        <v>392</v>
      </c>
      <c r="H1213" s="128"/>
      <c r="I1213" s="126"/>
    </row>
    <row r="1214" spans="1:9" s="93" customFormat="1">
      <c r="A1214" s="422"/>
      <c r="B1214" s="159" t="str">
        <f t="shared" si="26"/>
        <v>30TIẾNG ANH 3</v>
      </c>
      <c r="C1214" s="274" t="s">
        <v>391</v>
      </c>
      <c r="D1214" s="161">
        <v>30</v>
      </c>
      <c r="E1214" s="236">
        <v>3</v>
      </c>
      <c r="F1214" s="257">
        <v>119</v>
      </c>
      <c r="G1214" s="76" t="s">
        <v>392</v>
      </c>
      <c r="H1214" s="128"/>
      <c r="I1214" s="126"/>
    </row>
    <row r="1215" spans="1:9" s="93" customFormat="1">
      <c r="A1215" s="422"/>
      <c r="B1215" s="159" t="str">
        <f t="shared" si="26"/>
        <v>30TIẾNG ANH 4</v>
      </c>
      <c r="C1215" s="274" t="s">
        <v>391</v>
      </c>
      <c r="D1215" s="161">
        <v>30</v>
      </c>
      <c r="E1215" s="236">
        <v>4</v>
      </c>
      <c r="F1215" s="257">
        <v>120</v>
      </c>
      <c r="G1215" s="76" t="s">
        <v>392</v>
      </c>
      <c r="H1215" s="128"/>
      <c r="I1215" s="126"/>
    </row>
    <row r="1216" spans="1:9" s="93" customFormat="1">
      <c r="A1216" s="422">
        <v>31</v>
      </c>
      <c r="B1216" s="159" t="str">
        <f t="shared" si="26"/>
        <v>31TIẾNG ANH 1</v>
      </c>
      <c r="C1216" s="274" t="s">
        <v>391</v>
      </c>
      <c r="D1216" s="153">
        <v>31</v>
      </c>
      <c r="E1216" s="161">
        <v>1</v>
      </c>
      <c r="F1216" s="257">
        <v>121</v>
      </c>
      <c r="G1216" s="76" t="s">
        <v>392</v>
      </c>
      <c r="H1216" s="128"/>
      <c r="I1216" s="447"/>
    </row>
    <row r="1217" spans="1:9" s="93" customFormat="1">
      <c r="A1217" s="422"/>
      <c r="B1217" s="159" t="str">
        <f t="shared" si="26"/>
        <v>31TIẾNG ANH 2</v>
      </c>
      <c r="C1217" s="274" t="s">
        <v>391</v>
      </c>
      <c r="D1217" s="153">
        <v>31</v>
      </c>
      <c r="E1217" s="161">
        <v>2</v>
      </c>
      <c r="F1217" s="257">
        <v>122</v>
      </c>
      <c r="G1217" s="76" t="s">
        <v>392</v>
      </c>
      <c r="H1217" s="128"/>
      <c r="I1217" s="447"/>
    </row>
    <row r="1218" spans="1:9" s="93" customFormat="1">
      <c r="A1218" s="422"/>
      <c r="B1218" s="159" t="str">
        <f t="shared" si="26"/>
        <v>31TIẾNG ANH 3</v>
      </c>
      <c r="C1218" s="274" t="s">
        <v>391</v>
      </c>
      <c r="D1218" s="153">
        <v>31</v>
      </c>
      <c r="E1218" s="161">
        <v>3</v>
      </c>
      <c r="F1218" s="257">
        <v>123</v>
      </c>
      <c r="G1218" s="76" t="s">
        <v>392</v>
      </c>
      <c r="H1218" s="128"/>
      <c r="I1218" s="447"/>
    </row>
    <row r="1219" spans="1:9" s="93" customFormat="1">
      <c r="A1219" s="422"/>
      <c r="B1219" s="159" t="str">
        <f t="shared" si="26"/>
        <v>31TIẾNG ANH 4</v>
      </c>
      <c r="C1219" s="274" t="s">
        <v>391</v>
      </c>
      <c r="D1219" s="153">
        <v>31</v>
      </c>
      <c r="E1219" s="161">
        <v>4</v>
      </c>
      <c r="F1219" s="257">
        <v>124</v>
      </c>
      <c r="G1219" s="76" t="s">
        <v>392</v>
      </c>
      <c r="H1219" s="128"/>
      <c r="I1219" s="447"/>
    </row>
    <row r="1220" spans="1:9" s="93" customFormat="1">
      <c r="A1220" s="422" t="s">
        <v>43</v>
      </c>
      <c r="B1220" s="159" t="str">
        <f t="shared" si="26"/>
        <v>32TIẾNG ANH 1</v>
      </c>
      <c r="C1220" s="274" t="s">
        <v>391</v>
      </c>
      <c r="D1220" s="161">
        <v>32</v>
      </c>
      <c r="E1220" s="236">
        <v>1</v>
      </c>
      <c r="F1220" s="257">
        <v>125</v>
      </c>
      <c r="G1220" s="76" t="s">
        <v>392</v>
      </c>
      <c r="H1220" s="128"/>
      <c r="I1220" s="126"/>
    </row>
    <row r="1221" spans="1:9" s="93" customFormat="1">
      <c r="A1221" s="422"/>
      <c r="B1221" s="159" t="str">
        <f t="shared" si="26"/>
        <v>32TIẾNG ANH 2</v>
      </c>
      <c r="C1221" s="274" t="s">
        <v>391</v>
      </c>
      <c r="D1221" s="161">
        <v>32</v>
      </c>
      <c r="E1221" s="236">
        <v>2</v>
      </c>
      <c r="F1221" s="257">
        <v>126</v>
      </c>
      <c r="G1221" s="76" t="s">
        <v>392</v>
      </c>
      <c r="H1221" s="128"/>
      <c r="I1221" s="447"/>
    </row>
    <row r="1222" spans="1:9" s="93" customFormat="1">
      <c r="A1222" s="422"/>
      <c r="B1222" s="159" t="str">
        <f t="shared" si="26"/>
        <v>32TIẾNG ANH 3</v>
      </c>
      <c r="C1222" s="274" t="s">
        <v>391</v>
      </c>
      <c r="D1222" s="161">
        <v>32</v>
      </c>
      <c r="E1222" s="236">
        <v>3</v>
      </c>
      <c r="F1222" s="257">
        <v>127</v>
      </c>
      <c r="G1222" s="76" t="s">
        <v>392</v>
      </c>
      <c r="H1222" s="128"/>
      <c r="I1222" s="447"/>
    </row>
    <row r="1223" spans="1:9" s="93" customFormat="1">
      <c r="A1223" s="422"/>
      <c r="B1223" s="159" t="str">
        <f t="shared" si="26"/>
        <v>32TIẾNG ANH 4</v>
      </c>
      <c r="C1223" s="274" t="s">
        <v>391</v>
      </c>
      <c r="D1223" s="161">
        <v>32</v>
      </c>
      <c r="E1223" s="236">
        <v>4</v>
      </c>
      <c r="F1223" s="257">
        <v>128</v>
      </c>
      <c r="G1223" s="76" t="s">
        <v>392</v>
      </c>
      <c r="H1223" s="128"/>
      <c r="I1223" s="447"/>
    </row>
    <row r="1224" spans="1:9" s="93" customFormat="1">
      <c r="A1224" s="422">
        <v>33</v>
      </c>
      <c r="B1224" s="159" t="str">
        <f t="shared" si="26"/>
        <v>33TIẾNG ANH 1</v>
      </c>
      <c r="C1224" s="274" t="s">
        <v>391</v>
      </c>
      <c r="D1224" s="153">
        <v>33</v>
      </c>
      <c r="E1224" s="161">
        <v>1</v>
      </c>
      <c r="F1224" s="257">
        <v>129</v>
      </c>
      <c r="G1224" s="76" t="s">
        <v>392</v>
      </c>
      <c r="H1224" s="128"/>
      <c r="I1224" s="447"/>
    </row>
    <row r="1225" spans="1:9" s="93" customFormat="1">
      <c r="A1225" s="422"/>
      <c r="B1225" s="159" t="str">
        <f t="shared" si="26"/>
        <v>33TIẾNG ANH 2</v>
      </c>
      <c r="C1225" s="274" t="s">
        <v>391</v>
      </c>
      <c r="D1225" s="153">
        <v>33</v>
      </c>
      <c r="E1225" s="161">
        <v>2</v>
      </c>
      <c r="F1225" s="257">
        <v>130</v>
      </c>
      <c r="G1225" s="76" t="s">
        <v>392</v>
      </c>
      <c r="H1225" s="128"/>
      <c r="I1225" s="447"/>
    </row>
    <row r="1226" spans="1:9" s="93" customFormat="1">
      <c r="A1226" s="422"/>
      <c r="B1226" s="159" t="str">
        <f t="shared" si="26"/>
        <v>33TIẾNG ANH 3</v>
      </c>
      <c r="C1226" s="274" t="s">
        <v>391</v>
      </c>
      <c r="D1226" s="153">
        <v>33</v>
      </c>
      <c r="E1226" s="161">
        <v>3</v>
      </c>
      <c r="F1226" s="257">
        <v>131</v>
      </c>
      <c r="G1226" s="76" t="s">
        <v>392</v>
      </c>
      <c r="H1226" s="128"/>
      <c r="I1226" s="447"/>
    </row>
    <row r="1227" spans="1:9" s="93" customFormat="1">
      <c r="A1227" s="422"/>
      <c r="B1227" s="159" t="str">
        <f t="shared" si="26"/>
        <v>33TIẾNG ANH 4</v>
      </c>
      <c r="C1227" s="274" t="s">
        <v>391</v>
      </c>
      <c r="D1227" s="153">
        <v>33</v>
      </c>
      <c r="E1227" s="161">
        <v>4</v>
      </c>
      <c r="F1227" s="257">
        <v>132</v>
      </c>
      <c r="G1227" s="76" t="s">
        <v>392</v>
      </c>
      <c r="H1227" s="128"/>
      <c r="I1227" s="447"/>
    </row>
    <row r="1228" spans="1:9" s="93" customFormat="1">
      <c r="A1228" s="422">
        <v>34</v>
      </c>
      <c r="B1228" s="159" t="str">
        <f t="shared" si="26"/>
        <v>34TIẾNG ANH 1</v>
      </c>
      <c r="C1228" s="274" t="s">
        <v>391</v>
      </c>
      <c r="D1228" s="161">
        <v>34</v>
      </c>
      <c r="E1228" s="236">
        <v>1</v>
      </c>
      <c r="F1228" s="257">
        <v>133</v>
      </c>
      <c r="G1228" s="76" t="s">
        <v>392</v>
      </c>
      <c r="H1228" s="128"/>
      <c r="I1228" s="447"/>
    </row>
    <row r="1229" spans="1:9" s="93" customFormat="1">
      <c r="A1229" s="422"/>
      <c r="B1229" s="159" t="str">
        <f t="shared" si="26"/>
        <v>34TIẾNG ANH 2</v>
      </c>
      <c r="C1229" s="274" t="s">
        <v>391</v>
      </c>
      <c r="D1229" s="161">
        <v>34</v>
      </c>
      <c r="E1229" s="236">
        <v>2</v>
      </c>
      <c r="F1229" s="257">
        <v>134</v>
      </c>
      <c r="G1229" s="76" t="s">
        <v>392</v>
      </c>
      <c r="H1229" s="128"/>
      <c r="I1229" s="447"/>
    </row>
    <row r="1230" spans="1:9" s="93" customFormat="1">
      <c r="A1230" s="422"/>
      <c r="B1230" s="159" t="str">
        <f t="shared" si="26"/>
        <v>34TIẾNG ANH 3</v>
      </c>
      <c r="C1230" s="274" t="s">
        <v>391</v>
      </c>
      <c r="D1230" s="161">
        <v>34</v>
      </c>
      <c r="E1230" s="236">
        <v>3</v>
      </c>
      <c r="F1230" s="257">
        <v>135</v>
      </c>
      <c r="G1230" s="76" t="s">
        <v>392</v>
      </c>
      <c r="H1230" s="128"/>
      <c r="I1230" s="447"/>
    </row>
    <row r="1231" spans="1:9" s="93" customFormat="1">
      <c r="A1231" s="422"/>
      <c r="B1231" s="159" t="str">
        <f t="shared" si="26"/>
        <v>34TIẾNG ANH 4</v>
      </c>
      <c r="C1231" s="274" t="s">
        <v>391</v>
      </c>
      <c r="D1231" s="161">
        <v>34</v>
      </c>
      <c r="E1231" s="236">
        <v>4</v>
      </c>
      <c r="F1231" s="257">
        <v>136</v>
      </c>
      <c r="G1231" s="76" t="s">
        <v>392</v>
      </c>
      <c r="H1231" s="128"/>
      <c r="I1231" s="447"/>
    </row>
    <row r="1232" spans="1:9" s="93" customFormat="1">
      <c r="A1232" s="422">
        <v>35</v>
      </c>
      <c r="B1232" s="159" t="str">
        <f t="shared" si="26"/>
        <v>35TIẾNG ANH 1</v>
      </c>
      <c r="C1232" s="274" t="s">
        <v>391</v>
      </c>
      <c r="D1232" s="153">
        <v>35</v>
      </c>
      <c r="E1232" s="160">
        <v>1</v>
      </c>
      <c r="F1232" s="257">
        <v>137</v>
      </c>
      <c r="G1232" s="76" t="s">
        <v>392</v>
      </c>
      <c r="H1232" s="128"/>
      <c r="I1232" s="447"/>
    </row>
    <row r="1233" spans="1:9" s="93" customFormat="1">
      <c r="A1233" s="422"/>
      <c r="B1233" s="159" t="str">
        <f t="shared" si="26"/>
        <v>35TIẾNG ANH 2</v>
      </c>
      <c r="C1233" s="274" t="s">
        <v>391</v>
      </c>
      <c r="D1233" s="153">
        <v>35</v>
      </c>
      <c r="E1233" s="160">
        <v>2</v>
      </c>
      <c r="F1233" s="257">
        <v>138</v>
      </c>
      <c r="G1233" s="76" t="s">
        <v>392</v>
      </c>
      <c r="H1233" s="128"/>
      <c r="I1233" s="447"/>
    </row>
    <row r="1234" spans="1:9" s="93" customFormat="1">
      <c r="A1234" s="422"/>
      <c r="B1234" s="159" t="str">
        <f t="shared" si="26"/>
        <v>35TIẾNG ANH 3</v>
      </c>
      <c r="C1234" s="274" t="s">
        <v>391</v>
      </c>
      <c r="D1234" s="153">
        <v>35</v>
      </c>
      <c r="E1234" s="160">
        <v>3</v>
      </c>
      <c r="F1234" s="257">
        <v>139</v>
      </c>
      <c r="G1234" s="76" t="s">
        <v>392</v>
      </c>
      <c r="H1234" s="128"/>
      <c r="I1234" s="447"/>
    </row>
    <row r="1235" spans="1:9" s="93" customFormat="1">
      <c r="A1235" s="422"/>
      <c r="B1235" s="159" t="str">
        <f t="shared" si="26"/>
        <v>35TIẾNG ANH 4</v>
      </c>
      <c r="C1235" s="274" t="s">
        <v>391</v>
      </c>
      <c r="D1235" s="153">
        <v>35</v>
      </c>
      <c r="E1235" s="160">
        <v>4</v>
      </c>
      <c r="F1235" s="257">
        <v>140</v>
      </c>
      <c r="G1235" s="76" t="s">
        <v>392</v>
      </c>
      <c r="H1235" s="128"/>
      <c r="I1235" s="447"/>
    </row>
    <row r="1236" spans="1:9">
      <c r="B1236" s="283"/>
      <c r="D1236" s="157"/>
      <c r="E1236" s="238"/>
      <c r="F1236" s="260"/>
      <c r="G1236" s="150"/>
      <c r="I1236" s="151"/>
    </row>
    <row r="1237" spans="1:9">
      <c r="A1237" s="125" t="s">
        <v>1485</v>
      </c>
      <c r="B1237" s="287"/>
      <c r="D1237" s="208"/>
      <c r="E1237" s="239"/>
      <c r="F1237" s="250"/>
      <c r="H1237" s="323" t="s">
        <v>1592</v>
      </c>
    </row>
    <row r="1238" spans="1:9" s="106" customFormat="1" ht="47.25" customHeight="1">
      <c r="A1238" s="92" t="s">
        <v>26</v>
      </c>
      <c r="B1238" s="158" t="s">
        <v>28</v>
      </c>
      <c r="C1238" s="82" t="s">
        <v>1591</v>
      </c>
      <c r="D1238" s="153" t="s">
        <v>26</v>
      </c>
      <c r="E1238" s="160" t="s">
        <v>320</v>
      </c>
      <c r="F1238" s="257" t="s">
        <v>68</v>
      </c>
      <c r="G1238" s="82" t="s">
        <v>1300</v>
      </c>
      <c r="H1238" s="426" t="s">
        <v>1593</v>
      </c>
      <c r="I1238" s="149" t="s">
        <v>468</v>
      </c>
    </row>
    <row r="1239" spans="1:9">
      <c r="A1239" s="115"/>
      <c r="B1239" s="159" t="str">
        <f>D1239&amp;C1239&amp;E1239</f>
        <v>11</v>
      </c>
      <c r="C1239" s="298"/>
      <c r="D1239" s="143">
        <v>1</v>
      </c>
      <c r="E1239" s="165">
        <v>1</v>
      </c>
      <c r="F1239" s="255">
        <v>1</v>
      </c>
      <c r="G1239" s="116" t="s">
        <v>321</v>
      </c>
      <c r="H1239" s="426"/>
      <c r="I1239" s="149" t="s">
        <v>89</v>
      </c>
    </row>
    <row r="1240" spans="1:9">
      <c r="A1240" s="115"/>
      <c r="B1240" s="159" t="str">
        <f t="shared" ref="B1240:B1273" si="27">D1240&amp;C1240&amp;E1240</f>
        <v>21</v>
      </c>
      <c r="C1240" s="298"/>
      <c r="D1240" s="143">
        <v>2</v>
      </c>
      <c r="E1240" s="165">
        <v>1</v>
      </c>
      <c r="F1240" s="255">
        <v>2</v>
      </c>
      <c r="G1240" s="116" t="s">
        <v>322</v>
      </c>
      <c r="H1240" s="426"/>
      <c r="I1240" s="149" t="s">
        <v>89</v>
      </c>
    </row>
    <row r="1241" spans="1:9">
      <c r="A1241" s="115"/>
      <c r="B1241" s="159" t="str">
        <f t="shared" si="27"/>
        <v>31</v>
      </c>
      <c r="C1241" s="298"/>
      <c r="D1241" s="143">
        <v>3</v>
      </c>
      <c r="E1241" s="165">
        <v>1</v>
      </c>
      <c r="F1241" s="255">
        <v>3</v>
      </c>
      <c r="G1241" s="116" t="s">
        <v>323</v>
      </c>
      <c r="H1241" s="426"/>
      <c r="I1241" s="149" t="s">
        <v>89</v>
      </c>
    </row>
    <row r="1242" spans="1:9">
      <c r="A1242" s="115"/>
      <c r="B1242" s="159" t="str">
        <f t="shared" si="27"/>
        <v>41</v>
      </c>
      <c r="C1242" s="298"/>
      <c r="D1242" s="143">
        <v>4</v>
      </c>
      <c r="E1242" s="165">
        <v>1</v>
      </c>
      <c r="F1242" s="255">
        <v>4</v>
      </c>
      <c r="G1242" s="116" t="s">
        <v>324</v>
      </c>
      <c r="H1242" s="426"/>
      <c r="I1242" s="149" t="s">
        <v>89</v>
      </c>
    </row>
    <row r="1243" spans="1:9">
      <c r="A1243" s="115"/>
      <c r="B1243" s="159" t="str">
        <f t="shared" si="27"/>
        <v>51</v>
      </c>
      <c r="C1243" s="298"/>
      <c r="D1243" s="143">
        <v>5</v>
      </c>
      <c r="E1243" s="165">
        <v>1</v>
      </c>
      <c r="F1243" s="255">
        <v>5</v>
      </c>
      <c r="G1243" s="116" t="s">
        <v>325</v>
      </c>
      <c r="I1243" s="149" t="s">
        <v>89</v>
      </c>
    </row>
    <row r="1244" spans="1:9">
      <c r="A1244" s="115"/>
      <c r="B1244" s="159" t="str">
        <f t="shared" si="27"/>
        <v>61</v>
      </c>
      <c r="C1244" s="298"/>
      <c r="D1244" s="143">
        <v>6</v>
      </c>
      <c r="E1244" s="165">
        <v>1</v>
      </c>
      <c r="F1244" s="255">
        <v>6</v>
      </c>
      <c r="G1244" s="116" t="s">
        <v>326</v>
      </c>
      <c r="I1244" s="149" t="s">
        <v>89</v>
      </c>
    </row>
    <row r="1245" spans="1:9">
      <c r="A1245" s="115"/>
      <c r="B1245" s="159" t="str">
        <f t="shared" si="27"/>
        <v>71</v>
      </c>
      <c r="C1245" s="298"/>
      <c r="D1245" s="143">
        <v>7</v>
      </c>
      <c r="E1245" s="165">
        <v>1</v>
      </c>
      <c r="F1245" s="255">
        <v>7</v>
      </c>
      <c r="G1245" s="116" t="s">
        <v>327</v>
      </c>
      <c r="I1245" s="149" t="s">
        <v>89</v>
      </c>
    </row>
    <row r="1246" spans="1:9">
      <c r="A1246" s="115"/>
      <c r="B1246" s="159" t="str">
        <f t="shared" si="27"/>
        <v>81</v>
      </c>
      <c r="C1246" s="298"/>
      <c r="D1246" s="143">
        <v>8</v>
      </c>
      <c r="E1246" s="165">
        <v>1</v>
      </c>
      <c r="F1246" s="255">
        <v>8</v>
      </c>
      <c r="G1246" s="116" t="s">
        <v>328</v>
      </c>
      <c r="I1246" s="149" t="s">
        <v>89</v>
      </c>
    </row>
    <row r="1247" spans="1:9">
      <c r="A1247" s="115"/>
      <c r="B1247" s="159" t="str">
        <f t="shared" si="27"/>
        <v>91</v>
      </c>
      <c r="C1247" s="298"/>
      <c r="D1247" s="143">
        <v>9</v>
      </c>
      <c r="E1247" s="165">
        <v>1</v>
      </c>
      <c r="F1247" s="255">
        <v>9</v>
      </c>
      <c r="G1247" s="116" t="s">
        <v>329</v>
      </c>
      <c r="I1247" s="149" t="s">
        <v>89</v>
      </c>
    </row>
    <row r="1248" spans="1:9">
      <c r="A1248" s="115"/>
      <c r="B1248" s="159" t="str">
        <f t="shared" si="27"/>
        <v>101</v>
      </c>
      <c r="C1248" s="298"/>
      <c r="D1248" s="143">
        <v>10</v>
      </c>
      <c r="E1248" s="165">
        <v>1</v>
      </c>
      <c r="F1248" s="255">
        <v>10</v>
      </c>
      <c r="G1248" s="116" t="s">
        <v>330</v>
      </c>
      <c r="I1248" s="149" t="s">
        <v>89</v>
      </c>
    </row>
    <row r="1249" spans="1:9">
      <c r="A1249" s="115"/>
      <c r="B1249" s="159" t="str">
        <f t="shared" si="27"/>
        <v>111</v>
      </c>
      <c r="C1249" s="298"/>
      <c r="D1249" s="143">
        <v>11</v>
      </c>
      <c r="E1249" s="165">
        <v>1</v>
      </c>
      <c r="F1249" s="255">
        <v>11</v>
      </c>
      <c r="G1249" s="116" t="s">
        <v>331</v>
      </c>
      <c r="I1249" s="149" t="s">
        <v>89</v>
      </c>
    </row>
    <row r="1250" spans="1:9">
      <c r="A1250" s="115"/>
      <c r="B1250" s="159" t="str">
        <f t="shared" si="27"/>
        <v>121</v>
      </c>
      <c r="C1250" s="298"/>
      <c r="D1250" s="143">
        <v>12</v>
      </c>
      <c r="E1250" s="165">
        <v>1</v>
      </c>
      <c r="F1250" s="255">
        <v>12</v>
      </c>
      <c r="G1250" s="116" t="s">
        <v>332</v>
      </c>
      <c r="I1250" s="149" t="s">
        <v>89</v>
      </c>
    </row>
    <row r="1251" spans="1:9">
      <c r="A1251" s="115"/>
      <c r="B1251" s="159" t="str">
        <f t="shared" si="27"/>
        <v>131</v>
      </c>
      <c r="C1251" s="298"/>
      <c r="D1251" s="143">
        <v>13</v>
      </c>
      <c r="E1251" s="165">
        <v>1</v>
      </c>
      <c r="F1251" s="255">
        <v>13</v>
      </c>
      <c r="G1251" s="116" t="s">
        <v>333</v>
      </c>
      <c r="I1251" s="149" t="s">
        <v>89</v>
      </c>
    </row>
    <row r="1252" spans="1:9">
      <c r="A1252" s="115"/>
      <c r="B1252" s="159" t="str">
        <f t="shared" si="27"/>
        <v>141</v>
      </c>
      <c r="C1252" s="298"/>
      <c r="D1252" s="143">
        <v>14</v>
      </c>
      <c r="E1252" s="165">
        <v>1</v>
      </c>
      <c r="F1252" s="255">
        <v>14</v>
      </c>
      <c r="G1252" s="116" t="s">
        <v>334</v>
      </c>
      <c r="I1252" s="149" t="s">
        <v>89</v>
      </c>
    </row>
    <row r="1253" spans="1:9">
      <c r="A1253" s="115"/>
      <c r="B1253" s="159" t="str">
        <f t="shared" si="27"/>
        <v>151</v>
      </c>
      <c r="C1253" s="298"/>
      <c r="D1253" s="143">
        <v>15</v>
      </c>
      <c r="E1253" s="165">
        <v>1</v>
      </c>
      <c r="F1253" s="255">
        <v>15</v>
      </c>
      <c r="G1253" s="116" t="s">
        <v>335</v>
      </c>
      <c r="I1253" s="149" t="s">
        <v>89</v>
      </c>
    </row>
    <row r="1254" spans="1:9">
      <c r="A1254" s="115"/>
      <c r="B1254" s="159" t="str">
        <f t="shared" si="27"/>
        <v>161</v>
      </c>
      <c r="C1254" s="298"/>
      <c r="D1254" s="143">
        <v>16</v>
      </c>
      <c r="E1254" s="165">
        <v>1</v>
      </c>
      <c r="F1254" s="255">
        <v>16</v>
      </c>
      <c r="G1254" s="116" t="s">
        <v>336</v>
      </c>
      <c r="I1254" s="149" t="s">
        <v>89</v>
      </c>
    </row>
    <row r="1255" spans="1:9">
      <c r="A1255" s="115"/>
      <c r="B1255" s="159" t="str">
        <f t="shared" si="27"/>
        <v>171</v>
      </c>
      <c r="C1255" s="298"/>
      <c r="D1255" s="143">
        <v>17</v>
      </c>
      <c r="E1255" s="165">
        <v>1</v>
      </c>
      <c r="F1255" s="255">
        <v>17</v>
      </c>
      <c r="G1255" s="116" t="s">
        <v>337</v>
      </c>
      <c r="I1255" s="149" t="s">
        <v>89</v>
      </c>
    </row>
    <row r="1256" spans="1:9">
      <c r="A1256" s="115"/>
      <c r="B1256" s="159" t="str">
        <f t="shared" si="27"/>
        <v>181</v>
      </c>
      <c r="C1256" s="298"/>
      <c r="D1256" s="143">
        <v>18</v>
      </c>
      <c r="E1256" s="165">
        <v>1</v>
      </c>
      <c r="F1256" s="255">
        <v>18</v>
      </c>
      <c r="G1256" s="116" t="s">
        <v>338</v>
      </c>
      <c r="I1256" s="149" t="s">
        <v>89</v>
      </c>
    </row>
    <row r="1257" spans="1:9">
      <c r="A1257" s="115"/>
      <c r="B1257" s="159" t="str">
        <f t="shared" si="27"/>
        <v>191</v>
      </c>
      <c r="C1257" s="298"/>
      <c r="D1257" s="143">
        <v>19</v>
      </c>
      <c r="E1257" s="165">
        <v>1</v>
      </c>
      <c r="F1257" s="255">
        <v>19</v>
      </c>
      <c r="G1257" s="116" t="s">
        <v>339</v>
      </c>
      <c r="I1257" s="149" t="s">
        <v>89</v>
      </c>
    </row>
    <row r="1258" spans="1:9">
      <c r="A1258" s="115"/>
      <c r="B1258" s="159" t="str">
        <f t="shared" si="27"/>
        <v>201</v>
      </c>
      <c r="C1258" s="298"/>
      <c r="D1258" s="143">
        <v>20</v>
      </c>
      <c r="E1258" s="165">
        <v>1</v>
      </c>
      <c r="F1258" s="255">
        <v>20</v>
      </c>
      <c r="G1258" s="116" t="s">
        <v>340</v>
      </c>
      <c r="I1258" s="149" t="s">
        <v>89</v>
      </c>
    </row>
    <row r="1259" spans="1:9">
      <c r="A1259" s="115"/>
      <c r="B1259" s="159" t="str">
        <f t="shared" si="27"/>
        <v>211</v>
      </c>
      <c r="C1259" s="298"/>
      <c r="D1259" s="143">
        <v>21</v>
      </c>
      <c r="E1259" s="165">
        <v>1</v>
      </c>
      <c r="F1259" s="255">
        <v>21</v>
      </c>
      <c r="G1259" s="116" t="s">
        <v>341</v>
      </c>
      <c r="I1259" s="149" t="s">
        <v>89</v>
      </c>
    </row>
    <row r="1260" spans="1:9">
      <c r="A1260" s="115"/>
      <c r="B1260" s="159" t="str">
        <f t="shared" si="27"/>
        <v>221</v>
      </c>
      <c r="C1260" s="298"/>
      <c r="D1260" s="143">
        <v>22</v>
      </c>
      <c r="E1260" s="165">
        <v>1</v>
      </c>
      <c r="F1260" s="255">
        <v>22</v>
      </c>
      <c r="G1260" s="116" t="s">
        <v>342</v>
      </c>
      <c r="I1260" s="149" t="s">
        <v>89</v>
      </c>
    </row>
    <row r="1261" spans="1:9">
      <c r="A1261" s="115"/>
      <c r="B1261" s="159" t="str">
        <f t="shared" si="27"/>
        <v>231</v>
      </c>
      <c r="C1261" s="298"/>
      <c r="D1261" s="143">
        <v>23</v>
      </c>
      <c r="E1261" s="165">
        <v>1</v>
      </c>
      <c r="F1261" s="255">
        <v>23</v>
      </c>
      <c r="G1261" s="116" t="s">
        <v>343</v>
      </c>
      <c r="I1261" s="149" t="s">
        <v>89</v>
      </c>
    </row>
    <row r="1262" spans="1:9">
      <c r="A1262" s="115"/>
      <c r="B1262" s="159" t="str">
        <f t="shared" si="27"/>
        <v>241</v>
      </c>
      <c r="C1262" s="298"/>
      <c r="D1262" s="143">
        <v>24</v>
      </c>
      <c r="E1262" s="165">
        <v>1</v>
      </c>
      <c r="F1262" s="255">
        <v>24</v>
      </c>
      <c r="G1262" s="116" t="s">
        <v>344</v>
      </c>
      <c r="I1262" s="149" t="s">
        <v>89</v>
      </c>
    </row>
    <row r="1263" spans="1:9">
      <c r="A1263" s="115"/>
      <c r="B1263" s="159" t="str">
        <f t="shared" si="27"/>
        <v>251</v>
      </c>
      <c r="C1263" s="298"/>
      <c r="D1263" s="143">
        <v>25</v>
      </c>
      <c r="E1263" s="165">
        <v>1</v>
      </c>
      <c r="F1263" s="255">
        <v>25</v>
      </c>
      <c r="G1263" s="116" t="s">
        <v>345</v>
      </c>
      <c r="I1263" s="149" t="s">
        <v>89</v>
      </c>
    </row>
    <row r="1264" spans="1:9">
      <c r="A1264" s="115"/>
      <c r="B1264" s="159" t="str">
        <f t="shared" si="27"/>
        <v>261</v>
      </c>
      <c r="C1264" s="298"/>
      <c r="D1264" s="143">
        <v>26</v>
      </c>
      <c r="E1264" s="165">
        <v>1</v>
      </c>
      <c r="F1264" s="255">
        <v>26</v>
      </c>
      <c r="G1264" s="116" t="s">
        <v>346</v>
      </c>
      <c r="I1264" s="149" t="s">
        <v>89</v>
      </c>
    </row>
    <row r="1265" spans="1:9">
      <c r="A1265" s="115"/>
      <c r="B1265" s="159" t="str">
        <f t="shared" si="27"/>
        <v>271</v>
      </c>
      <c r="C1265" s="298"/>
      <c r="D1265" s="143">
        <v>27</v>
      </c>
      <c r="E1265" s="165">
        <v>1</v>
      </c>
      <c r="F1265" s="255">
        <v>27</v>
      </c>
      <c r="G1265" s="116" t="s">
        <v>347</v>
      </c>
      <c r="I1265" s="149" t="s">
        <v>89</v>
      </c>
    </row>
    <row r="1266" spans="1:9">
      <c r="A1266" s="115"/>
      <c r="B1266" s="159" t="str">
        <f t="shared" si="27"/>
        <v>281</v>
      </c>
      <c r="C1266" s="298"/>
      <c r="D1266" s="143">
        <v>28</v>
      </c>
      <c r="E1266" s="165">
        <v>1</v>
      </c>
      <c r="F1266" s="255">
        <v>28</v>
      </c>
      <c r="G1266" s="116" t="s">
        <v>348</v>
      </c>
      <c r="I1266" s="149" t="s">
        <v>89</v>
      </c>
    </row>
    <row r="1267" spans="1:9">
      <c r="A1267" s="115"/>
      <c r="B1267" s="159" t="str">
        <f t="shared" si="27"/>
        <v>291</v>
      </c>
      <c r="C1267" s="298"/>
      <c r="D1267" s="143">
        <v>29</v>
      </c>
      <c r="E1267" s="165">
        <v>1</v>
      </c>
      <c r="F1267" s="255">
        <v>29</v>
      </c>
      <c r="G1267" s="116" t="s">
        <v>349</v>
      </c>
      <c r="I1267" s="149" t="s">
        <v>89</v>
      </c>
    </row>
    <row r="1268" spans="1:9">
      <c r="A1268" s="115"/>
      <c r="B1268" s="159" t="str">
        <f t="shared" si="27"/>
        <v>301</v>
      </c>
      <c r="C1268" s="298"/>
      <c r="D1268" s="143">
        <v>30</v>
      </c>
      <c r="E1268" s="165">
        <v>1</v>
      </c>
      <c r="F1268" s="255">
        <v>30</v>
      </c>
      <c r="G1268" s="116" t="s">
        <v>350</v>
      </c>
      <c r="I1268" s="149" t="s">
        <v>89</v>
      </c>
    </row>
    <row r="1269" spans="1:9">
      <c r="A1269" s="115"/>
      <c r="B1269" s="159" t="str">
        <f t="shared" si="27"/>
        <v>311</v>
      </c>
      <c r="C1269" s="298"/>
      <c r="D1269" s="143">
        <v>31</v>
      </c>
      <c r="E1269" s="165">
        <v>1</v>
      </c>
      <c r="F1269" s="255">
        <v>31</v>
      </c>
      <c r="G1269" s="116" t="s">
        <v>351</v>
      </c>
      <c r="I1269" s="149" t="s">
        <v>89</v>
      </c>
    </row>
    <row r="1270" spans="1:9">
      <c r="A1270" s="115"/>
      <c r="B1270" s="159" t="str">
        <f t="shared" si="27"/>
        <v>321</v>
      </c>
      <c r="C1270" s="298"/>
      <c r="D1270" s="143">
        <v>32</v>
      </c>
      <c r="E1270" s="165">
        <v>1</v>
      </c>
      <c r="F1270" s="255">
        <v>32</v>
      </c>
      <c r="G1270" s="116" t="s">
        <v>352</v>
      </c>
      <c r="I1270" s="149" t="s">
        <v>89</v>
      </c>
    </row>
    <row r="1271" spans="1:9">
      <c r="A1271" s="115"/>
      <c r="B1271" s="159" t="str">
        <f t="shared" si="27"/>
        <v>331</v>
      </c>
      <c r="C1271" s="298"/>
      <c r="D1271" s="143">
        <v>33</v>
      </c>
      <c r="E1271" s="165">
        <v>1</v>
      </c>
      <c r="F1271" s="255">
        <v>33</v>
      </c>
      <c r="G1271" s="116" t="s">
        <v>353</v>
      </c>
      <c r="I1271" s="149" t="s">
        <v>89</v>
      </c>
    </row>
    <row r="1272" spans="1:9">
      <c r="A1272" s="115"/>
      <c r="B1272" s="159" t="str">
        <f t="shared" si="27"/>
        <v>341</v>
      </c>
      <c r="C1272" s="298"/>
      <c r="D1272" s="143">
        <v>34</v>
      </c>
      <c r="E1272" s="165">
        <v>1</v>
      </c>
      <c r="F1272" s="255">
        <v>34</v>
      </c>
      <c r="G1272" s="116" t="s">
        <v>354</v>
      </c>
      <c r="I1272" s="149" t="s">
        <v>89</v>
      </c>
    </row>
    <row r="1273" spans="1:9">
      <c r="A1273" s="115"/>
      <c r="B1273" s="159" t="str">
        <f t="shared" si="27"/>
        <v>351</v>
      </c>
      <c r="C1273" s="298"/>
      <c r="D1273" s="143">
        <v>35</v>
      </c>
      <c r="E1273" s="165">
        <v>1</v>
      </c>
      <c r="F1273" s="255">
        <v>35</v>
      </c>
      <c r="G1273" s="116" t="s">
        <v>355</v>
      </c>
      <c r="I1273" s="149" t="s">
        <v>89</v>
      </c>
    </row>
    <row r="1274" spans="1:9">
      <c r="B1274" s="291"/>
      <c r="D1274" s="157"/>
      <c r="E1274" s="167"/>
      <c r="F1274" s="260"/>
      <c r="I1274" s="151"/>
    </row>
    <row r="1275" spans="1:9">
      <c r="A1275" s="125" t="s">
        <v>1274</v>
      </c>
      <c r="B1275" s="287"/>
      <c r="D1275" s="208"/>
      <c r="F1275" s="250"/>
      <c r="H1275" s="323" t="s">
        <v>1592</v>
      </c>
    </row>
    <row r="1276" spans="1:9" s="106" customFormat="1" ht="47.25" customHeight="1">
      <c r="A1276" s="92" t="s">
        <v>26</v>
      </c>
      <c r="B1276" s="158" t="s">
        <v>28</v>
      </c>
      <c r="C1276" s="82" t="s">
        <v>81</v>
      </c>
      <c r="D1276" s="153" t="s">
        <v>26</v>
      </c>
      <c r="E1276" s="160" t="s">
        <v>320</v>
      </c>
      <c r="F1276" s="257" t="s">
        <v>68</v>
      </c>
      <c r="G1276" s="82" t="s">
        <v>1299</v>
      </c>
      <c r="H1276" s="426" t="s">
        <v>1594</v>
      </c>
      <c r="I1276" s="149" t="s">
        <v>468</v>
      </c>
    </row>
    <row r="1277" spans="1:9">
      <c r="A1277" s="115"/>
      <c r="B1277" s="159" t="str">
        <f t="shared" ref="B1277:B1340" si="28">D1277&amp;C1277&amp;E1277</f>
        <v>1TC TIẾNG VIỆT1</v>
      </c>
      <c r="C1277" s="298" t="s">
        <v>82</v>
      </c>
      <c r="D1277" s="156">
        <v>1</v>
      </c>
      <c r="E1277" s="166">
        <v>1</v>
      </c>
      <c r="F1277" s="258">
        <v>1</v>
      </c>
      <c r="G1277" s="116" t="s">
        <v>321</v>
      </c>
      <c r="H1277" s="426"/>
      <c r="I1277" s="436" t="s">
        <v>88</v>
      </c>
    </row>
    <row r="1278" spans="1:9">
      <c r="A1278" s="115"/>
      <c r="B1278" s="159" t="str">
        <f t="shared" si="28"/>
        <v>1TC TIẾNG VIỆT2</v>
      </c>
      <c r="C1278" s="298" t="s">
        <v>82</v>
      </c>
      <c r="D1278" s="156">
        <v>1</v>
      </c>
      <c r="E1278" s="166">
        <v>2</v>
      </c>
      <c r="F1278" s="258">
        <v>2</v>
      </c>
      <c r="G1278" s="116" t="s">
        <v>322</v>
      </c>
      <c r="H1278" s="426"/>
      <c r="I1278" s="438"/>
    </row>
    <row r="1279" spans="1:9">
      <c r="A1279" s="115"/>
      <c r="B1279" s="159" t="str">
        <f t="shared" si="28"/>
        <v>2TC TIẾNG VIỆT1</v>
      </c>
      <c r="C1279" s="298" t="s">
        <v>82</v>
      </c>
      <c r="D1279" s="156">
        <v>2</v>
      </c>
      <c r="E1279" s="166">
        <v>1</v>
      </c>
      <c r="F1279" s="258">
        <v>3</v>
      </c>
      <c r="G1279" s="116" t="s">
        <v>323</v>
      </c>
      <c r="H1279" s="426"/>
      <c r="I1279" s="436" t="s">
        <v>88</v>
      </c>
    </row>
    <row r="1280" spans="1:9">
      <c r="A1280" s="115"/>
      <c r="B1280" s="159" t="str">
        <f t="shared" si="28"/>
        <v>2TC TIẾNG VIỆT2</v>
      </c>
      <c r="C1280" s="298" t="s">
        <v>82</v>
      </c>
      <c r="D1280" s="156">
        <v>2</v>
      </c>
      <c r="E1280" s="166">
        <v>2</v>
      </c>
      <c r="F1280" s="258">
        <v>4</v>
      </c>
      <c r="G1280" s="116" t="s">
        <v>324</v>
      </c>
      <c r="H1280" s="426"/>
      <c r="I1280" s="438"/>
    </row>
    <row r="1281" spans="1:9">
      <c r="A1281" s="115"/>
      <c r="B1281" s="159" t="str">
        <f t="shared" si="28"/>
        <v>3TC TIẾNG VIỆT1</v>
      </c>
      <c r="C1281" s="298" t="s">
        <v>82</v>
      </c>
      <c r="D1281" s="156">
        <v>3</v>
      </c>
      <c r="E1281" s="166">
        <v>1</v>
      </c>
      <c r="F1281" s="258">
        <v>5</v>
      </c>
      <c r="G1281" s="116" t="s">
        <v>325</v>
      </c>
      <c r="I1281" s="436" t="s">
        <v>88</v>
      </c>
    </row>
    <row r="1282" spans="1:9">
      <c r="A1282" s="115"/>
      <c r="B1282" s="159" t="str">
        <f t="shared" si="28"/>
        <v>3TC TIẾNG VIỆT2</v>
      </c>
      <c r="C1282" s="298" t="s">
        <v>82</v>
      </c>
      <c r="D1282" s="156">
        <v>3</v>
      </c>
      <c r="E1282" s="166">
        <v>2</v>
      </c>
      <c r="F1282" s="258">
        <v>6</v>
      </c>
      <c r="G1282" s="116" t="s">
        <v>326</v>
      </c>
      <c r="I1282" s="438"/>
    </row>
    <row r="1283" spans="1:9">
      <c r="A1283" s="115"/>
      <c r="B1283" s="159" t="str">
        <f t="shared" si="28"/>
        <v>4TC TIẾNG VIỆT1</v>
      </c>
      <c r="C1283" s="298" t="s">
        <v>82</v>
      </c>
      <c r="D1283" s="156">
        <v>4</v>
      </c>
      <c r="E1283" s="166">
        <v>1</v>
      </c>
      <c r="F1283" s="258">
        <v>7</v>
      </c>
      <c r="G1283" s="116" t="s">
        <v>327</v>
      </c>
      <c r="I1283" s="436" t="s">
        <v>88</v>
      </c>
    </row>
    <row r="1284" spans="1:9">
      <c r="A1284" s="115"/>
      <c r="B1284" s="159" t="str">
        <f t="shared" si="28"/>
        <v>4TC TIẾNG VIỆT2</v>
      </c>
      <c r="C1284" s="298" t="s">
        <v>82</v>
      </c>
      <c r="D1284" s="156">
        <v>4</v>
      </c>
      <c r="E1284" s="166">
        <v>2</v>
      </c>
      <c r="F1284" s="258">
        <v>8</v>
      </c>
      <c r="G1284" s="116" t="s">
        <v>328</v>
      </c>
      <c r="I1284" s="438"/>
    </row>
    <row r="1285" spans="1:9">
      <c r="A1285" s="115"/>
      <c r="B1285" s="159" t="str">
        <f t="shared" si="28"/>
        <v>5TC TIẾNG VIỆT1</v>
      </c>
      <c r="C1285" s="298" t="s">
        <v>82</v>
      </c>
      <c r="D1285" s="156">
        <v>5</v>
      </c>
      <c r="E1285" s="166">
        <v>1</v>
      </c>
      <c r="F1285" s="258">
        <v>9</v>
      </c>
      <c r="G1285" s="116" t="s">
        <v>329</v>
      </c>
      <c r="I1285" s="436" t="s">
        <v>88</v>
      </c>
    </row>
    <row r="1286" spans="1:9">
      <c r="A1286" s="115"/>
      <c r="B1286" s="159" t="str">
        <f t="shared" si="28"/>
        <v>5TC TIẾNG VIỆT2</v>
      </c>
      <c r="C1286" s="298" t="s">
        <v>82</v>
      </c>
      <c r="D1286" s="156">
        <v>5</v>
      </c>
      <c r="E1286" s="166">
        <v>2</v>
      </c>
      <c r="F1286" s="258">
        <v>10</v>
      </c>
      <c r="G1286" s="116" t="s">
        <v>330</v>
      </c>
      <c r="I1286" s="438"/>
    </row>
    <row r="1287" spans="1:9">
      <c r="A1287" s="115"/>
      <c r="B1287" s="159" t="str">
        <f t="shared" si="28"/>
        <v>6TC TIẾNG VIỆT1</v>
      </c>
      <c r="C1287" s="298" t="s">
        <v>82</v>
      </c>
      <c r="D1287" s="156">
        <v>6</v>
      </c>
      <c r="E1287" s="166">
        <v>1</v>
      </c>
      <c r="F1287" s="258">
        <v>11</v>
      </c>
      <c r="G1287" s="116" t="s">
        <v>331</v>
      </c>
      <c r="I1287" s="436" t="s">
        <v>88</v>
      </c>
    </row>
    <row r="1288" spans="1:9">
      <c r="A1288" s="115"/>
      <c r="B1288" s="159" t="str">
        <f t="shared" si="28"/>
        <v>6TC TIẾNG VIỆT2</v>
      </c>
      <c r="C1288" s="298" t="s">
        <v>82</v>
      </c>
      <c r="D1288" s="156">
        <v>6</v>
      </c>
      <c r="E1288" s="166">
        <v>2</v>
      </c>
      <c r="F1288" s="258">
        <v>12</v>
      </c>
      <c r="G1288" s="116" t="s">
        <v>332</v>
      </c>
      <c r="I1288" s="438"/>
    </row>
    <row r="1289" spans="1:9">
      <c r="A1289" s="115"/>
      <c r="B1289" s="159" t="str">
        <f t="shared" si="28"/>
        <v>7TC TIẾNG VIỆT1</v>
      </c>
      <c r="C1289" s="298" t="s">
        <v>82</v>
      </c>
      <c r="D1289" s="156">
        <v>7</v>
      </c>
      <c r="E1289" s="166">
        <v>1</v>
      </c>
      <c r="F1289" s="258">
        <v>13</v>
      </c>
      <c r="G1289" s="116" t="s">
        <v>333</v>
      </c>
      <c r="I1289" s="436" t="s">
        <v>88</v>
      </c>
    </row>
    <row r="1290" spans="1:9">
      <c r="A1290" s="115"/>
      <c r="B1290" s="159" t="str">
        <f t="shared" si="28"/>
        <v>7TC TIẾNG VIỆT2</v>
      </c>
      <c r="C1290" s="298" t="s">
        <v>82</v>
      </c>
      <c r="D1290" s="156">
        <v>7</v>
      </c>
      <c r="E1290" s="166">
        <v>2</v>
      </c>
      <c r="F1290" s="258">
        <v>14</v>
      </c>
      <c r="G1290" s="116" t="s">
        <v>334</v>
      </c>
      <c r="I1290" s="438"/>
    </row>
    <row r="1291" spans="1:9">
      <c r="A1291" s="115"/>
      <c r="B1291" s="159" t="str">
        <f t="shared" si="28"/>
        <v>8TC TIẾNG VIỆT1</v>
      </c>
      <c r="C1291" s="298" t="s">
        <v>82</v>
      </c>
      <c r="D1291" s="156">
        <v>8</v>
      </c>
      <c r="E1291" s="166">
        <v>1</v>
      </c>
      <c r="F1291" s="258">
        <v>15</v>
      </c>
      <c r="G1291" s="116" t="s">
        <v>335</v>
      </c>
      <c r="I1291" s="436" t="s">
        <v>88</v>
      </c>
    </row>
    <row r="1292" spans="1:9">
      <c r="A1292" s="115"/>
      <c r="B1292" s="159" t="str">
        <f t="shared" si="28"/>
        <v>8TC TIẾNG VIỆT2</v>
      </c>
      <c r="C1292" s="298" t="s">
        <v>82</v>
      </c>
      <c r="D1292" s="156">
        <v>8</v>
      </c>
      <c r="E1292" s="166">
        <v>2</v>
      </c>
      <c r="F1292" s="258">
        <v>16</v>
      </c>
      <c r="G1292" s="116" t="s">
        <v>336</v>
      </c>
      <c r="I1292" s="438"/>
    </row>
    <row r="1293" spans="1:9">
      <c r="A1293" s="115"/>
      <c r="B1293" s="159" t="str">
        <f t="shared" si="28"/>
        <v>9TC TIẾNG VIỆT1</v>
      </c>
      <c r="C1293" s="298" t="s">
        <v>82</v>
      </c>
      <c r="D1293" s="156">
        <v>9</v>
      </c>
      <c r="E1293" s="166">
        <v>1</v>
      </c>
      <c r="F1293" s="258">
        <v>17</v>
      </c>
      <c r="G1293" s="116" t="s">
        <v>337</v>
      </c>
      <c r="I1293" s="436" t="s">
        <v>88</v>
      </c>
    </row>
    <row r="1294" spans="1:9">
      <c r="A1294" s="115"/>
      <c r="B1294" s="159" t="str">
        <f t="shared" si="28"/>
        <v>9TC TIẾNG VIỆT2</v>
      </c>
      <c r="C1294" s="298" t="s">
        <v>82</v>
      </c>
      <c r="D1294" s="156">
        <v>9</v>
      </c>
      <c r="E1294" s="166">
        <v>2</v>
      </c>
      <c r="F1294" s="258">
        <v>18</v>
      </c>
      <c r="G1294" s="116" t="s">
        <v>338</v>
      </c>
      <c r="I1294" s="438"/>
    </row>
    <row r="1295" spans="1:9">
      <c r="A1295" s="115"/>
      <c r="B1295" s="159" t="str">
        <f t="shared" si="28"/>
        <v>10TC TIẾNG VIỆT1</v>
      </c>
      <c r="C1295" s="298" t="s">
        <v>82</v>
      </c>
      <c r="D1295" s="156">
        <v>10</v>
      </c>
      <c r="E1295" s="166">
        <v>1</v>
      </c>
      <c r="F1295" s="258">
        <v>19</v>
      </c>
      <c r="G1295" s="116" t="s">
        <v>339</v>
      </c>
      <c r="I1295" s="436" t="s">
        <v>88</v>
      </c>
    </row>
    <row r="1296" spans="1:9">
      <c r="A1296" s="115"/>
      <c r="B1296" s="159" t="str">
        <f t="shared" si="28"/>
        <v>10TC TIẾNG VIỆT2</v>
      </c>
      <c r="C1296" s="298" t="s">
        <v>82</v>
      </c>
      <c r="D1296" s="156">
        <v>10</v>
      </c>
      <c r="E1296" s="166">
        <v>2</v>
      </c>
      <c r="F1296" s="258">
        <v>20</v>
      </c>
      <c r="G1296" s="116" t="s">
        <v>340</v>
      </c>
      <c r="I1296" s="438"/>
    </row>
    <row r="1297" spans="1:9">
      <c r="A1297" s="115"/>
      <c r="B1297" s="159" t="str">
        <f t="shared" si="28"/>
        <v>11TC TIẾNG VIỆT1</v>
      </c>
      <c r="C1297" s="298" t="s">
        <v>82</v>
      </c>
      <c r="D1297" s="156">
        <v>11</v>
      </c>
      <c r="E1297" s="166">
        <v>1</v>
      </c>
      <c r="F1297" s="258">
        <v>21</v>
      </c>
      <c r="G1297" s="116" t="s">
        <v>341</v>
      </c>
      <c r="I1297" s="436" t="s">
        <v>88</v>
      </c>
    </row>
    <row r="1298" spans="1:9">
      <c r="A1298" s="115"/>
      <c r="B1298" s="159" t="str">
        <f t="shared" si="28"/>
        <v>11TC TIẾNG VIỆT2</v>
      </c>
      <c r="C1298" s="298" t="s">
        <v>82</v>
      </c>
      <c r="D1298" s="156">
        <v>11</v>
      </c>
      <c r="E1298" s="166">
        <v>2</v>
      </c>
      <c r="F1298" s="258">
        <v>22</v>
      </c>
      <c r="G1298" s="116" t="s">
        <v>342</v>
      </c>
      <c r="I1298" s="438"/>
    </row>
    <row r="1299" spans="1:9">
      <c r="A1299" s="115"/>
      <c r="B1299" s="159" t="str">
        <f t="shared" si="28"/>
        <v>12TC TIẾNG VIỆT1</v>
      </c>
      <c r="C1299" s="298" t="s">
        <v>82</v>
      </c>
      <c r="D1299" s="156">
        <v>12</v>
      </c>
      <c r="E1299" s="166">
        <v>1</v>
      </c>
      <c r="F1299" s="258">
        <v>23</v>
      </c>
      <c r="G1299" s="116" t="s">
        <v>343</v>
      </c>
      <c r="I1299" s="436" t="s">
        <v>88</v>
      </c>
    </row>
    <row r="1300" spans="1:9">
      <c r="A1300" s="115"/>
      <c r="B1300" s="159" t="str">
        <f t="shared" si="28"/>
        <v>12TC TIẾNG VIỆT2</v>
      </c>
      <c r="C1300" s="298" t="s">
        <v>82</v>
      </c>
      <c r="D1300" s="156">
        <v>12</v>
      </c>
      <c r="E1300" s="166">
        <v>2</v>
      </c>
      <c r="F1300" s="258">
        <v>24</v>
      </c>
      <c r="G1300" s="116" t="s">
        <v>344</v>
      </c>
      <c r="I1300" s="438"/>
    </row>
    <row r="1301" spans="1:9">
      <c r="A1301" s="115"/>
      <c r="B1301" s="159" t="str">
        <f t="shared" si="28"/>
        <v>13TC TIẾNG VIỆT1</v>
      </c>
      <c r="C1301" s="298" t="s">
        <v>82</v>
      </c>
      <c r="D1301" s="156">
        <v>13</v>
      </c>
      <c r="E1301" s="166">
        <v>1</v>
      </c>
      <c r="F1301" s="258">
        <v>25</v>
      </c>
      <c r="G1301" s="116" t="s">
        <v>345</v>
      </c>
      <c r="I1301" s="436" t="s">
        <v>88</v>
      </c>
    </row>
    <row r="1302" spans="1:9">
      <c r="A1302" s="115"/>
      <c r="B1302" s="159" t="str">
        <f t="shared" si="28"/>
        <v>13TC TIẾNG VIỆT2</v>
      </c>
      <c r="C1302" s="298" t="s">
        <v>82</v>
      </c>
      <c r="D1302" s="156">
        <v>13</v>
      </c>
      <c r="E1302" s="166">
        <v>2</v>
      </c>
      <c r="F1302" s="258">
        <v>26</v>
      </c>
      <c r="G1302" s="116" t="s">
        <v>346</v>
      </c>
      <c r="I1302" s="438"/>
    </row>
    <row r="1303" spans="1:9">
      <c r="A1303" s="115"/>
      <c r="B1303" s="159" t="str">
        <f t="shared" si="28"/>
        <v>14TC TIẾNG VIỆT1</v>
      </c>
      <c r="C1303" s="298" t="s">
        <v>82</v>
      </c>
      <c r="D1303" s="156">
        <v>14</v>
      </c>
      <c r="E1303" s="166">
        <v>1</v>
      </c>
      <c r="F1303" s="258">
        <v>27</v>
      </c>
      <c r="G1303" s="116" t="s">
        <v>347</v>
      </c>
      <c r="I1303" s="436" t="s">
        <v>88</v>
      </c>
    </row>
    <row r="1304" spans="1:9">
      <c r="A1304" s="115"/>
      <c r="B1304" s="159" t="str">
        <f t="shared" si="28"/>
        <v>14TC TIẾNG VIỆT2</v>
      </c>
      <c r="C1304" s="298" t="s">
        <v>82</v>
      </c>
      <c r="D1304" s="156">
        <v>14</v>
      </c>
      <c r="E1304" s="166">
        <v>2</v>
      </c>
      <c r="F1304" s="258">
        <v>28</v>
      </c>
      <c r="G1304" s="116" t="s">
        <v>348</v>
      </c>
      <c r="I1304" s="438"/>
    </row>
    <row r="1305" spans="1:9">
      <c r="A1305" s="115"/>
      <c r="B1305" s="159" t="str">
        <f t="shared" si="28"/>
        <v>15TC TIẾNG VIỆT1</v>
      </c>
      <c r="C1305" s="298" t="s">
        <v>82</v>
      </c>
      <c r="D1305" s="156">
        <v>15</v>
      </c>
      <c r="E1305" s="166">
        <v>1</v>
      </c>
      <c r="F1305" s="258">
        <v>29</v>
      </c>
      <c r="G1305" s="116" t="s">
        <v>349</v>
      </c>
      <c r="I1305" s="436" t="s">
        <v>88</v>
      </c>
    </row>
    <row r="1306" spans="1:9">
      <c r="A1306" s="115"/>
      <c r="B1306" s="159" t="str">
        <f t="shared" si="28"/>
        <v>15TC TIẾNG VIỆT2</v>
      </c>
      <c r="C1306" s="298" t="s">
        <v>82</v>
      </c>
      <c r="D1306" s="156">
        <v>15</v>
      </c>
      <c r="E1306" s="166">
        <v>2</v>
      </c>
      <c r="F1306" s="258">
        <v>30</v>
      </c>
      <c r="G1306" s="116" t="s">
        <v>350</v>
      </c>
      <c r="I1306" s="438"/>
    </row>
    <row r="1307" spans="1:9">
      <c r="A1307" s="115"/>
      <c r="B1307" s="159" t="str">
        <f t="shared" si="28"/>
        <v>16TC TIẾNG VIỆT1</v>
      </c>
      <c r="C1307" s="298" t="s">
        <v>82</v>
      </c>
      <c r="D1307" s="156">
        <v>16</v>
      </c>
      <c r="E1307" s="166">
        <v>1</v>
      </c>
      <c r="F1307" s="258">
        <v>31</v>
      </c>
      <c r="G1307" s="116" t="s">
        <v>351</v>
      </c>
      <c r="I1307" s="436" t="s">
        <v>88</v>
      </c>
    </row>
    <row r="1308" spans="1:9">
      <c r="A1308" s="115"/>
      <c r="B1308" s="159" t="str">
        <f t="shared" si="28"/>
        <v>16TC TIẾNG VIỆT2</v>
      </c>
      <c r="C1308" s="298" t="s">
        <v>82</v>
      </c>
      <c r="D1308" s="156">
        <v>16</v>
      </c>
      <c r="E1308" s="166">
        <v>2</v>
      </c>
      <c r="F1308" s="258">
        <v>32</v>
      </c>
      <c r="G1308" s="116" t="s">
        <v>352</v>
      </c>
      <c r="I1308" s="438"/>
    </row>
    <row r="1309" spans="1:9">
      <c r="A1309" s="115"/>
      <c r="B1309" s="159" t="str">
        <f t="shared" si="28"/>
        <v>17TC TIẾNG VIỆT1</v>
      </c>
      <c r="C1309" s="298" t="s">
        <v>82</v>
      </c>
      <c r="D1309" s="156">
        <v>17</v>
      </c>
      <c r="E1309" s="166">
        <v>1</v>
      </c>
      <c r="F1309" s="258">
        <v>33</v>
      </c>
      <c r="G1309" s="116" t="s">
        <v>353</v>
      </c>
      <c r="I1309" s="436" t="s">
        <v>88</v>
      </c>
    </row>
    <row r="1310" spans="1:9">
      <c r="A1310" s="115"/>
      <c r="B1310" s="159" t="str">
        <f t="shared" si="28"/>
        <v>17TC TIẾNG VIỆT2</v>
      </c>
      <c r="C1310" s="298" t="s">
        <v>82</v>
      </c>
      <c r="D1310" s="156">
        <v>17</v>
      </c>
      <c r="E1310" s="166">
        <v>2</v>
      </c>
      <c r="F1310" s="258">
        <v>34</v>
      </c>
      <c r="G1310" s="116" t="s">
        <v>354</v>
      </c>
      <c r="I1310" s="438"/>
    </row>
    <row r="1311" spans="1:9">
      <c r="A1311" s="115"/>
      <c r="B1311" s="159" t="str">
        <f t="shared" si="28"/>
        <v>18TC TIẾNG VIỆT1</v>
      </c>
      <c r="C1311" s="298" t="s">
        <v>82</v>
      </c>
      <c r="D1311" s="156">
        <v>18</v>
      </c>
      <c r="E1311" s="166">
        <v>1</v>
      </c>
      <c r="F1311" s="258">
        <v>35</v>
      </c>
      <c r="G1311" s="116" t="s">
        <v>355</v>
      </c>
      <c r="I1311" s="436" t="s">
        <v>88</v>
      </c>
    </row>
    <row r="1312" spans="1:9">
      <c r="A1312" s="115"/>
      <c r="B1312" s="159" t="str">
        <f t="shared" si="28"/>
        <v>18TC TIẾNG VIỆT2</v>
      </c>
      <c r="C1312" s="298" t="s">
        <v>82</v>
      </c>
      <c r="D1312" s="156">
        <v>18</v>
      </c>
      <c r="E1312" s="166">
        <v>2</v>
      </c>
      <c r="F1312" s="258">
        <v>36</v>
      </c>
      <c r="G1312" s="116" t="s">
        <v>356</v>
      </c>
      <c r="I1312" s="438"/>
    </row>
    <row r="1313" spans="1:9">
      <c r="A1313" s="115"/>
      <c r="B1313" s="159" t="str">
        <f t="shared" si="28"/>
        <v>19TC TIẾNG VIỆT1</v>
      </c>
      <c r="C1313" s="298" t="s">
        <v>82</v>
      </c>
      <c r="D1313" s="156">
        <v>19</v>
      </c>
      <c r="E1313" s="166">
        <v>1</v>
      </c>
      <c r="F1313" s="258">
        <v>37</v>
      </c>
      <c r="G1313" s="116" t="s">
        <v>357</v>
      </c>
      <c r="I1313" s="436" t="s">
        <v>88</v>
      </c>
    </row>
    <row r="1314" spans="1:9">
      <c r="A1314" s="115"/>
      <c r="B1314" s="159" t="str">
        <f t="shared" si="28"/>
        <v>19TC TIẾNG VIỆT2</v>
      </c>
      <c r="C1314" s="298" t="s">
        <v>82</v>
      </c>
      <c r="D1314" s="156">
        <v>19</v>
      </c>
      <c r="E1314" s="166">
        <v>2</v>
      </c>
      <c r="F1314" s="258">
        <v>38</v>
      </c>
      <c r="G1314" s="116" t="s">
        <v>358</v>
      </c>
      <c r="I1314" s="438"/>
    </row>
    <row r="1315" spans="1:9">
      <c r="A1315" s="115"/>
      <c r="B1315" s="159" t="str">
        <f t="shared" si="28"/>
        <v>20TC TIẾNG VIỆT1</v>
      </c>
      <c r="C1315" s="298" t="s">
        <v>82</v>
      </c>
      <c r="D1315" s="156">
        <v>20</v>
      </c>
      <c r="E1315" s="166">
        <v>1</v>
      </c>
      <c r="F1315" s="258">
        <v>39</v>
      </c>
      <c r="G1315" s="116" t="s">
        <v>359</v>
      </c>
      <c r="I1315" s="436" t="s">
        <v>88</v>
      </c>
    </row>
    <row r="1316" spans="1:9">
      <c r="B1316" s="159" t="str">
        <f t="shared" si="28"/>
        <v>20TC TIẾNG VIỆT2</v>
      </c>
      <c r="C1316" s="298" t="s">
        <v>82</v>
      </c>
      <c r="D1316" s="156">
        <v>20</v>
      </c>
      <c r="E1316" s="166">
        <v>2</v>
      </c>
      <c r="F1316" s="258">
        <v>40</v>
      </c>
      <c r="G1316" s="116" t="s">
        <v>360</v>
      </c>
      <c r="I1316" s="438"/>
    </row>
    <row r="1317" spans="1:9">
      <c r="B1317" s="159" t="str">
        <f t="shared" si="28"/>
        <v>21TC TIẾNG VIỆT1</v>
      </c>
      <c r="C1317" s="298" t="s">
        <v>82</v>
      </c>
      <c r="D1317" s="156">
        <v>21</v>
      </c>
      <c r="E1317" s="166">
        <v>1</v>
      </c>
      <c r="F1317" s="258">
        <v>41</v>
      </c>
      <c r="G1317" s="116" t="s">
        <v>361</v>
      </c>
      <c r="I1317" s="436" t="s">
        <v>88</v>
      </c>
    </row>
    <row r="1318" spans="1:9">
      <c r="B1318" s="159" t="str">
        <f t="shared" si="28"/>
        <v>21TC TIẾNG VIỆT2</v>
      </c>
      <c r="C1318" s="298" t="s">
        <v>82</v>
      </c>
      <c r="D1318" s="156">
        <v>21</v>
      </c>
      <c r="E1318" s="166">
        <v>2</v>
      </c>
      <c r="F1318" s="258">
        <v>42</v>
      </c>
      <c r="G1318" s="116" t="s">
        <v>362</v>
      </c>
      <c r="I1318" s="438"/>
    </row>
    <row r="1319" spans="1:9">
      <c r="B1319" s="159" t="str">
        <f t="shared" si="28"/>
        <v>22TC TIẾNG VIỆT1</v>
      </c>
      <c r="C1319" s="298" t="s">
        <v>82</v>
      </c>
      <c r="D1319" s="156">
        <v>22</v>
      </c>
      <c r="E1319" s="166">
        <v>1</v>
      </c>
      <c r="F1319" s="258">
        <v>43</v>
      </c>
      <c r="G1319" s="116" t="s">
        <v>363</v>
      </c>
      <c r="I1319" s="436" t="s">
        <v>88</v>
      </c>
    </row>
    <row r="1320" spans="1:9">
      <c r="B1320" s="159" t="str">
        <f t="shared" si="28"/>
        <v>22TC TIẾNG VIỆT2</v>
      </c>
      <c r="C1320" s="298" t="s">
        <v>82</v>
      </c>
      <c r="D1320" s="156">
        <v>22</v>
      </c>
      <c r="E1320" s="166">
        <v>2</v>
      </c>
      <c r="F1320" s="258">
        <v>44</v>
      </c>
      <c r="G1320" s="116" t="s">
        <v>364</v>
      </c>
      <c r="I1320" s="438"/>
    </row>
    <row r="1321" spans="1:9">
      <c r="B1321" s="159" t="str">
        <f t="shared" si="28"/>
        <v>23TC TIẾNG VIỆT1</v>
      </c>
      <c r="C1321" s="298" t="s">
        <v>82</v>
      </c>
      <c r="D1321" s="156">
        <v>23</v>
      </c>
      <c r="E1321" s="166">
        <v>1</v>
      </c>
      <c r="F1321" s="258">
        <v>45</v>
      </c>
      <c r="G1321" s="116" t="s">
        <v>365</v>
      </c>
      <c r="I1321" s="436" t="s">
        <v>88</v>
      </c>
    </row>
    <row r="1322" spans="1:9">
      <c r="B1322" s="159" t="str">
        <f t="shared" si="28"/>
        <v>23TC TIẾNG VIỆT2</v>
      </c>
      <c r="C1322" s="298" t="s">
        <v>82</v>
      </c>
      <c r="D1322" s="156">
        <v>23</v>
      </c>
      <c r="E1322" s="166">
        <v>2</v>
      </c>
      <c r="F1322" s="258">
        <v>46</v>
      </c>
      <c r="G1322" s="116" t="s">
        <v>366</v>
      </c>
      <c r="I1322" s="438"/>
    </row>
    <row r="1323" spans="1:9">
      <c r="B1323" s="159" t="str">
        <f t="shared" si="28"/>
        <v>24TC TIẾNG VIỆT1</v>
      </c>
      <c r="C1323" s="298" t="s">
        <v>82</v>
      </c>
      <c r="D1323" s="156">
        <v>24</v>
      </c>
      <c r="E1323" s="166">
        <v>1</v>
      </c>
      <c r="F1323" s="258">
        <v>47</v>
      </c>
      <c r="G1323" s="116" t="s">
        <v>367</v>
      </c>
      <c r="I1323" s="436" t="s">
        <v>88</v>
      </c>
    </row>
    <row r="1324" spans="1:9">
      <c r="B1324" s="159" t="str">
        <f t="shared" si="28"/>
        <v>24TC TIẾNG VIỆT2</v>
      </c>
      <c r="C1324" s="298" t="s">
        <v>82</v>
      </c>
      <c r="D1324" s="156">
        <v>24</v>
      </c>
      <c r="E1324" s="166">
        <v>2</v>
      </c>
      <c r="F1324" s="258">
        <v>48</v>
      </c>
      <c r="G1324" s="116" t="s">
        <v>368</v>
      </c>
      <c r="I1324" s="438"/>
    </row>
    <row r="1325" spans="1:9">
      <c r="B1325" s="159" t="str">
        <f t="shared" si="28"/>
        <v>25TC TIẾNG VIỆT1</v>
      </c>
      <c r="C1325" s="298" t="s">
        <v>82</v>
      </c>
      <c r="D1325" s="156">
        <v>25</v>
      </c>
      <c r="E1325" s="166">
        <v>1</v>
      </c>
      <c r="F1325" s="258">
        <v>49</v>
      </c>
      <c r="G1325" s="116" t="s">
        <v>369</v>
      </c>
      <c r="I1325" s="436" t="s">
        <v>88</v>
      </c>
    </row>
    <row r="1326" spans="1:9">
      <c r="B1326" s="159" t="str">
        <f t="shared" si="28"/>
        <v>25TC TIẾNG VIỆT2</v>
      </c>
      <c r="C1326" s="298" t="s">
        <v>82</v>
      </c>
      <c r="D1326" s="156">
        <v>25</v>
      </c>
      <c r="E1326" s="166">
        <v>2</v>
      </c>
      <c r="F1326" s="258">
        <v>50</v>
      </c>
      <c r="G1326" s="116" t="s">
        <v>370</v>
      </c>
      <c r="I1326" s="438"/>
    </row>
    <row r="1327" spans="1:9">
      <c r="B1327" s="159" t="str">
        <f t="shared" si="28"/>
        <v>26TC TIẾNG VIỆT1</v>
      </c>
      <c r="C1327" s="298" t="s">
        <v>82</v>
      </c>
      <c r="D1327" s="156">
        <v>26</v>
      </c>
      <c r="E1327" s="166">
        <v>1</v>
      </c>
      <c r="F1327" s="258">
        <v>51</v>
      </c>
      <c r="G1327" s="116" t="s">
        <v>371</v>
      </c>
      <c r="I1327" s="436" t="s">
        <v>88</v>
      </c>
    </row>
    <row r="1328" spans="1:9">
      <c r="B1328" s="159" t="str">
        <f t="shared" si="28"/>
        <v>26TC TIẾNG VIỆT2</v>
      </c>
      <c r="C1328" s="298" t="s">
        <v>82</v>
      </c>
      <c r="D1328" s="156">
        <v>26</v>
      </c>
      <c r="E1328" s="166">
        <v>2</v>
      </c>
      <c r="F1328" s="258">
        <v>52</v>
      </c>
      <c r="G1328" s="116" t="s">
        <v>372</v>
      </c>
      <c r="I1328" s="438"/>
    </row>
    <row r="1329" spans="2:9">
      <c r="B1329" s="159" t="str">
        <f t="shared" si="28"/>
        <v>27TC TIẾNG VIỆT1</v>
      </c>
      <c r="C1329" s="298" t="s">
        <v>82</v>
      </c>
      <c r="D1329" s="156">
        <v>27</v>
      </c>
      <c r="E1329" s="166">
        <v>1</v>
      </c>
      <c r="F1329" s="258">
        <v>53</v>
      </c>
      <c r="G1329" s="116" t="s">
        <v>373</v>
      </c>
      <c r="I1329" s="436" t="s">
        <v>88</v>
      </c>
    </row>
    <row r="1330" spans="2:9">
      <c r="B1330" s="159" t="str">
        <f t="shared" si="28"/>
        <v>27TC TIẾNG VIỆT2</v>
      </c>
      <c r="C1330" s="298" t="s">
        <v>82</v>
      </c>
      <c r="D1330" s="156">
        <v>27</v>
      </c>
      <c r="E1330" s="166">
        <v>2</v>
      </c>
      <c r="F1330" s="258">
        <v>54</v>
      </c>
      <c r="G1330" s="116" t="s">
        <v>374</v>
      </c>
      <c r="I1330" s="438"/>
    </row>
    <row r="1331" spans="2:9">
      <c r="B1331" s="159" t="str">
        <f t="shared" si="28"/>
        <v>28TC TIẾNG VIỆT1</v>
      </c>
      <c r="C1331" s="298" t="s">
        <v>82</v>
      </c>
      <c r="D1331" s="156">
        <v>28</v>
      </c>
      <c r="E1331" s="166">
        <v>1</v>
      </c>
      <c r="F1331" s="258">
        <v>55</v>
      </c>
      <c r="G1331" s="116" t="s">
        <v>375</v>
      </c>
      <c r="I1331" s="436" t="s">
        <v>88</v>
      </c>
    </row>
    <row r="1332" spans="2:9">
      <c r="B1332" s="159" t="str">
        <f t="shared" si="28"/>
        <v>28TC TIẾNG VIỆT2</v>
      </c>
      <c r="C1332" s="298" t="s">
        <v>82</v>
      </c>
      <c r="D1332" s="156">
        <v>28</v>
      </c>
      <c r="E1332" s="166">
        <v>2</v>
      </c>
      <c r="F1332" s="258">
        <v>56</v>
      </c>
      <c r="G1332" s="116" t="s">
        <v>376</v>
      </c>
      <c r="I1332" s="438"/>
    </row>
    <row r="1333" spans="2:9">
      <c r="B1333" s="159" t="str">
        <f t="shared" si="28"/>
        <v>29TC TIẾNG VIỆT1</v>
      </c>
      <c r="C1333" s="298" t="s">
        <v>82</v>
      </c>
      <c r="D1333" s="156">
        <v>29</v>
      </c>
      <c r="E1333" s="166">
        <v>1</v>
      </c>
      <c r="F1333" s="258">
        <v>57</v>
      </c>
      <c r="G1333" s="116" t="s">
        <v>377</v>
      </c>
      <c r="I1333" s="436" t="s">
        <v>88</v>
      </c>
    </row>
    <row r="1334" spans="2:9">
      <c r="B1334" s="159" t="str">
        <f t="shared" si="28"/>
        <v>29TC TIẾNG VIỆT2</v>
      </c>
      <c r="C1334" s="298" t="s">
        <v>82</v>
      </c>
      <c r="D1334" s="156">
        <v>29</v>
      </c>
      <c r="E1334" s="166">
        <v>2</v>
      </c>
      <c r="F1334" s="258">
        <v>58</v>
      </c>
      <c r="G1334" s="116" t="s">
        <v>378</v>
      </c>
      <c r="I1334" s="438"/>
    </row>
    <row r="1335" spans="2:9">
      <c r="B1335" s="159" t="str">
        <f t="shared" si="28"/>
        <v>30TC TIẾNG VIỆT1</v>
      </c>
      <c r="C1335" s="298" t="s">
        <v>82</v>
      </c>
      <c r="D1335" s="156">
        <v>30</v>
      </c>
      <c r="E1335" s="166">
        <v>1</v>
      </c>
      <c r="F1335" s="258">
        <v>59</v>
      </c>
      <c r="G1335" s="116" t="s">
        <v>379</v>
      </c>
      <c r="I1335" s="436" t="s">
        <v>88</v>
      </c>
    </row>
    <row r="1336" spans="2:9">
      <c r="B1336" s="159" t="str">
        <f t="shared" si="28"/>
        <v>30TC TIẾNG VIỆT2</v>
      </c>
      <c r="C1336" s="298" t="s">
        <v>82</v>
      </c>
      <c r="D1336" s="156">
        <v>30</v>
      </c>
      <c r="E1336" s="166">
        <v>2</v>
      </c>
      <c r="F1336" s="258">
        <v>60</v>
      </c>
      <c r="G1336" s="116" t="s">
        <v>380</v>
      </c>
      <c r="I1336" s="438"/>
    </row>
    <row r="1337" spans="2:9">
      <c r="B1337" s="159" t="str">
        <f t="shared" si="28"/>
        <v>31TC TIẾNG VIỆT1</v>
      </c>
      <c r="C1337" s="298" t="s">
        <v>82</v>
      </c>
      <c r="D1337" s="156">
        <v>31</v>
      </c>
      <c r="E1337" s="166">
        <v>1</v>
      </c>
      <c r="F1337" s="258">
        <v>61</v>
      </c>
      <c r="G1337" s="116" t="s">
        <v>381</v>
      </c>
      <c r="I1337" s="436" t="s">
        <v>88</v>
      </c>
    </row>
    <row r="1338" spans="2:9">
      <c r="B1338" s="159" t="str">
        <f t="shared" si="28"/>
        <v>31TC TIẾNG VIỆT2</v>
      </c>
      <c r="C1338" s="298" t="s">
        <v>82</v>
      </c>
      <c r="D1338" s="156">
        <v>31</v>
      </c>
      <c r="E1338" s="166">
        <v>2</v>
      </c>
      <c r="F1338" s="258">
        <v>62</v>
      </c>
      <c r="G1338" s="116" t="s">
        <v>382</v>
      </c>
      <c r="I1338" s="438"/>
    </row>
    <row r="1339" spans="2:9">
      <c r="B1339" s="159" t="str">
        <f t="shared" si="28"/>
        <v>32TC TIẾNG VIỆT1</v>
      </c>
      <c r="C1339" s="298" t="s">
        <v>82</v>
      </c>
      <c r="D1339" s="156">
        <v>32</v>
      </c>
      <c r="E1339" s="166">
        <v>1</v>
      </c>
      <c r="F1339" s="258">
        <v>63</v>
      </c>
      <c r="G1339" s="116" t="s">
        <v>383</v>
      </c>
      <c r="I1339" s="436" t="s">
        <v>88</v>
      </c>
    </row>
    <row r="1340" spans="2:9">
      <c r="B1340" s="159" t="str">
        <f t="shared" si="28"/>
        <v>32TC TIẾNG VIỆT2</v>
      </c>
      <c r="C1340" s="298" t="s">
        <v>82</v>
      </c>
      <c r="D1340" s="156">
        <v>32</v>
      </c>
      <c r="E1340" s="166">
        <v>2</v>
      </c>
      <c r="F1340" s="258">
        <v>64</v>
      </c>
      <c r="G1340" s="116" t="s">
        <v>384</v>
      </c>
      <c r="I1340" s="438"/>
    </row>
    <row r="1341" spans="2:9">
      <c r="B1341" s="159" t="str">
        <f t="shared" ref="B1341:B1346" si="29">D1341&amp;C1341&amp;E1341</f>
        <v>33TC TIẾNG VIỆT1</v>
      </c>
      <c r="C1341" s="298" t="s">
        <v>82</v>
      </c>
      <c r="D1341" s="156">
        <v>33</v>
      </c>
      <c r="E1341" s="166">
        <v>1</v>
      </c>
      <c r="F1341" s="258">
        <v>65</v>
      </c>
      <c r="G1341" s="116" t="s">
        <v>385</v>
      </c>
      <c r="I1341" s="436" t="s">
        <v>88</v>
      </c>
    </row>
    <row r="1342" spans="2:9">
      <c r="B1342" s="159" t="str">
        <f t="shared" si="29"/>
        <v>33TC TIẾNG VIỆT2</v>
      </c>
      <c r="C1342" s="298" t="s">
        <v>82</v>
      </c>
      <c r="D1342" s="156">
        <v>33</v>
      </c>
      <c r="E1342" s="166">
        <v>2</v>
      </c>
      <c r="F1342" s="258">
        <v>66</v>
      </c>
      <c r="G1342" s="116" t="s">
        <v>386</v>
      </c>
      <c r="I1342" s="438"/>
    </row>
    <row r="1343" spans="2:9">
      <c r="B1343" s="159" t="str">
        <f t="shared" si="29"/>
        <v>34TC TIẾNG VIỆT1</v>
      </c>
      <c r="C1343" s="298" t="s">
        <v>82</v>
      </c>
      <c r="D1343" s="156">
        <v>34</v>
      </c>
      <c r="E1343" s="166">
        <v>1</v>
      </c>
      <c r="F1343" s="258">
        <v>67</v>
      </c>
      <c r="G1343" s="116" t="s">
        <v>387</v>
      </c>
      <c r="I1343" s="436" t="s">
        <v>88</v>
      </c>
    </row>
    <row r="1344" spans="2:9">
      <c r="B1344" s="159" t="str">
        <f t="shared" si="29"/>
        <v>34TC TIẾNG VIỆT2</v>
      </c>
      <c r="C1344" s="298" t="s">
        <v>82</v>
      </c>
      <c r="D1344" s="156">
        <v>34</v>
      </c>
      <c r="E1344" s="166">
        <v>2</v>
      </c>
      <c r="F1344" s="258">
        <v>68</v>
      </c>
      <c r="G1344" s="116" t="s">
        <v>388</v>
      </c>
      <c r="I1344" s="438"/>
    </row>
    <row r="1345" spans="1:9">
      <c r="B1345" s="159" t="str">
        <f t="shared" si="29"/>
        <v>35TC TIẾNG VIỆT1</v>
      </c>
      <c r="C1345" s="298" t="s">
        <v>82</v>
      </c>
      <c r="D1345" s="156">
        <v>35</v>
      </c>
      <c r="E1345" s="166">
        <v>1</v>
      </c>
      <c r="F1345" s="258">
        <v>69</v>
      </c>
      <c r="G1345" s="116" t="s">
        <v>389</v>
      </c>
      <c r="I1345" s="436" t="s">
        <v>88</v>
      </c>
    </row>
    <row r="1346" spans="1:9">
      <c r="B1346" s="159" t="str">
        <f t="shared" si="29"/>
        <v>35TC TIẾNG VIỆT2</v>
      </c>
      <c r="C1346" s="298" t="s">
        <v>82</v>
      </c>
      <c r="D1346" s="156">
        <v>35</v>
      </c>
      <c r="E1346" s="166">
        <v>2</v>
      </c>
      <c r="F1346" s="258">
        <v>70</v>
      </c>
      <c r="G1346" s="116" t="s">
        <v>390</v>
      </c>
      <c r="I1346" s="438"/>
    </row>
    <row r="1347" spans="1:9">
      <c r="B1347" s="287"/>
      <c r="D1347" s="208"/>
      <c r="F1347" s="250"/>
    </row>
    <row r="1348" spans="1:9">
      <c r="A1348" s="234" t="s">
        <v>1275</v>
      </c>
      <c r="B1348" s="290"/>
      <c r="C1348" s="297"/>
      <c r="D1348" s="232"/>
      <c r="E1348" s="232"/>
      <c r="F1348" s="251"/>
      <c r="G1348" s="235"/>
    </row>
    <row r="1349" spans="1:9" s="106" customFormat="1" ht="47.25" customHeight="1">
      <c r="A1349" s="92" t="s">
        <v>26</v>
      </c>
      <c r="B1349" s="158" t="s">
        <v>28</v>
      </c>
      <c r="C1349" s="82" t="s">
        <v>81</v>
      </c>
      <c r="D1349" s="153" t="s">
        <v>26</v>
      </c>
      <c r="E1349" s="160" t="s">
        <v>320</v>
      </c>
      <c r="F1349" s="257" t="s">
        <v>68</v>
      </c>
      <c r="G1349" s="82" t="s">
        <v>1298</v>
      </c>
      <c r="H1349" s="426" t="s">
        <v>1595</v>
      </c>
      <c r="I1349" s="324"/>
    </row>
    <row r="1350" spans="1:9">
      <c r="A1350" s="115"/>
      <c r="B1350" s="159" t="str">
        <f t="shared" ref="B1350:B1384" si="30">D1350&amp;C1350&amp;E1350</f>
        <v>11</v>
      </c>
      <c r="C1350" s="298"/>
      <c r="D1350" s="143">
        <v>1</v>
      </c>
      <c r="E1350" s="165">
        <v>1</v>
      </c>
      <c r="F1350" s="255">
        <v>1</v>
      </c>
      <c r="G1350" s="116" t="s">
        <v>393</v>
      </c>
      <c r="H1350" s="426"/>
    </row>
    <row r="1351" spans="1:9">
      <c r="A1351" s="115"/>
      <c r="B1351" s="159" t="str">
        <f t="shared" si="30"/>
        <v>21</v>
      </c>
      <c r="C1351" s="298"/>
      <c r="D1351" s="143">
        <v>2</v>
      </c>
      <c r="E1351" s="165">
        <v>1</v>
      </c>
      <c r="F1351" s="255">
        <v>2</v>
      </c>
      <c r="G1351" s="116" t="s">
        <v>394</v>
      </c>
      <c r="H1351" s="426"/>
    </row>
    <row r="1352" spans="1:9">
      <c r="A1352" s="115"/>
      <c r="B1352" s="159" t="str">
        <f t="shared" si="30"/>
        <v>31</v>
      </c>
      <c r="C1352" s="298"/>
      <c r="D1352" s="143">
        <v>3</v>
      </c>
      <c r="E1352" s="165">
        <v>1</v>
      </c>
      <c r="F1352" s="255">
        <v>3</v>
      </c>
      <c r="G1352" s="116" t="s">
        <v>395</v>
      </c>
      <c r="H1352" s="426"/>
    </row>
    <row r="1353" spans="1:9">
      <c r="A1353" s="115"/>
      <c r="B1353" s="159" t="str">
        <f t="shared" si="30"/>
        <v>41</v>
      </c>
      <c r="C1353" s="298"/>
      <c r="D1353" s="143">
        <v>4</v>
      </c>
      <c r="E1353" s="165">
        <v>1</v>
      </c>
      <c r="F1353" s="255">
        <v>4</v>
      </c>
      <c r="G1353" s="116" t="s">
        <v>396</v>
      </c>
      <c r="H1353" s="426"/>
    </row>
    <row r="1354" spans="1:9">
      <c r="A1354" s="115"/>
      <c r="B1354" s="159" t="str">
        <f t="shared" si="30"/>
        <v>51</v>
      </c>
      <c r="C1354" s="298"/>
      <c r="D1354" s="143">
        <v>5</v>
      </c>
      <c r="E1354" s="165">
        <v>1</v>
      </c>
      <c r="F1354" s="255">
        <v>5</v>
      </c>
      <c r="G1354" s="116" t="s">
        <v>397</v>
      </c>
    </row>
    <row r="1355" spans="1:9">
      <c r="A1355" s="115"/>
      <c r="B1355" s="159" t="str">
        <f t="shared" si="30"/>
        <v>61</v>
      </c>
      <c r="C1355" s="298"/>
      <c r="D1355" s="143">
        <v>6</v>
      </c>
      <c r="E1355" s="165">
        <v>1</v>
      </c>
      <c r="F1355" s="255">
        <v>6</v>
      </c>
      <c r="G1355" s="116" t="s">
        <v>398</v>
      </c>
    </row>
    <row r="1356" spans="1:9">
      <c r="A1356" s="115"/>
      <c r="B1356" s="159" t="str">
        <f t="shared" si="30"/>
        <v>71</v>
      </c>
      <c r="C1356" s="298"/>
      <c r="D1356" s="143">
        <v>7</v>
      </c>
      <c r="E1356" s="165">
        <v>1</v>
      </c>
      <c r="F1356" s="255">
        <v>7</v>
      </c>
      <c r="G1356" s="116" t="s">
        <v>399</v>
      </c>
    </row>
    <row r="1357" spans="1:9">
      <c r="A1357" s="115"/>
      <c r="B1357" s="159" t="str">
        <f t="shared" si="30"/>
        <v>81</v>
      </c>
      <c r="C1357" s="298"/>
      <c r="D1357" s="143">
        <v>8</v>
      </c>
      <c r="E1357" s="165">
        <v>1</v>
      </c>
      <c r="F1357" s="255">
        <v>8</v>
      </c>
      <c r="G1357" s="116" t="s">
        <v>400</v>
      </c>
    </row>
    <row r="1358" spans="1:9">
      <c r="A1358" s="115"/>
      <c r="B1358" s="159" t="str">
        <f t="shared" si="30"/>
        <v>91</v>
      </c>
      <c r="C1358" s="298"/>
      <c r="D1358" s="143">
        <v>9</v>
      </c>
      <c r="E1358" s="165">
        <v>1</v>
      </c>
      <c r="F1358" s="255">
        <v>9</v>
      </c>
      <c r="G1358" s="116" t="s">
        <v>401</v>
      </c>
    </row>
    <row r="1359" spans="1:9">
      <c r="A1359" s="115"/>
      <c r="B1359" s="159" t="str">
        <f t="shared" si="30"/>
        <v>101</v>
      </c>
      <c r="C1359" s="298"/>
      <c r="D1359" s="143">
        <v>10</v>
      </c>
      <c r="E1359" s="165">
        <v>1</v>
      </c>
      <c r="F1359" s="255">
        <v>10</v>
      </c>
      <c r="G1359" s="116" t="s">
        <v>402</v>
      </c>
    </row>
    <row r="1360" spans="1:9">
      <c r="A1360" s="115"/>
      <c r="B1360" s="159" t="str">
        <f t="shared" si="30"/>
        <v>111</v>
      </c>
      <c r="C1360" s="298"/>
      <c r="D1360" s="143">
        <v>11</v>
      </c>
      <c r="E1360" s="165">
        <v>1</v>
      </c>
      <c r="F1360" s="255">
        <v>11</v>
      </c>
      <c r="G1360" s="116" t="s">
        <v>403</v>
      </c>
    </row>
    <row r="1361" spans="1:7">
      <c r="A1361" s="115"/>
      <c r="B1361" s="159" t="str">
        <f t="shared" si="30"/>
        <v>121</v>
      </c>
      <c r="C1361" s="298"/>
      <c r="D1361" s="143">
        <v>12</v>
      </c>
      <c r="E1361" s="165">
        <v>1</v>
      </c>
      <c r="F1361" s="255">
        <v>12</v>
      </c>
      <c r="G1361" s="116" t="s">
        <v>404</v>
      </c>
    </row>
    <row r="1362" spans="1:7">
      <c r="A1362" s="115"/>
      <c r="B1362" s="159" t="str">
        <f t="shared" si="30"/>
        <v>131</v>
      </c>
      <c r="C1362" s="298"/>
      <c r="D1362" s="143">
        <v>13</v>
      </c>
      <c r="E1362" s="165">
        <v>1</v>
      </c>
      <c r="F1362" s="255">
        <v>13</v>
      </c>
      <c r="G1362" s="116" t="s">
        <v>405</v>
      </c>
    </row>
    <row r="1363" spans="1:7">
      <c r="A1363" s="115"/>
      <c r="B1363" s="159" t="str">
        <f t="shared" si="30"/>
        <v>141</v>
      </c>
      <c r="C1363" s="298"/>
      <c r="D1363" s="143">
        <v>14</v>
      </c>
      <c r="E1363" s="165">
        <v>1</v>
      </c>
      <c r="F1363" s="255">
        <v>14</v>
      </c>
      <c r="G1363" s="116" t="s">
        <v>406</v>
      </c>
    </row>
    <row r="1364" spans="1:7">
      <c r="A1364" s="115"/>
      <c r="B1364" s="159" t="str">
        <f t="shared" si="30"/>
        <v>151</v>
      </c>
      <c r="C1364" s="298"/>
      <c r="D1364" s="143">
        <v>15</v>
      </c>
      <c r="E1364" s="165">
        <v>1</v>
      </c>
      <c r="F1364" s="255">
        <v>15</v>
      </c>
      <c r="G1364" s="116" t="s">
        <v>407</v>
      </c>
    </row>
    <row r="1365" spans="1:7">
      <c r="A1365" s="115"/>
      <c r="B1365" s="159" t="str">
        <f t="shared" si="30"/>
        <v>161</v>
      </c>
      <c r="C1365" s="298"/>
      <c r="D1365" s="143">
        <v>16</v>
      </c>
      <c r="E1365" s="165">
        <v>1</v>
      </c>
      <c r="F1365" s="255">
        <v>16</v>
      </c>
      <c r="G1365" s="116" t="s">
        <v>408</v>
      </c>
    </row>
    <row r="1366" spans="1:7">
      <c r="A1366" s="115"/>
      <c r="B1366" s="159" t="str">
        <f t="shared" si="30"/>
        <v>171</v>
      </c>
      <c r="C1366" s="298"/>
      <c r="D1366" s="143">
        <v>17</v>
      </c>
      <c r="E1366" s="165">
        <v>1</v>
      </c>
      <c r="F1366" s="255">
        <v>17</v>
      </c>
      <c r="G1366" s="116" t="s">
        <v>409</v>
      </c>
    </row>
    <row r="1367" spans="1:7">
      <c r="A1367" s="115"/>
      <c r="B1367" s="159" t="str">
        <f t="shared" si="30"/>
        <v>181</v>
      </c>
      <c r="C1367" s="298"/>
      <c r="D1367" s="143">
        <v>18</v>
      </c>
      <c r="E1367" s="165">
        <v>1</v>
      </c>
      <c r="F1367" s="255">
        <v>18</v>
      </c>
      <c r="G1367" s="116" t="s">
        <v>410</v>
      </c>
    </row>
    <row r="1368" spans="1:7">
      <c r="A1368" s="115"/>
      <c r="B1368" s="159" t="str">
        <f t="shared" si="30"/>
        <v>191</v>
      </c>
      <c r="C1368" s="298"/>
      <c r="D1368" s="143">
        <v>19</v>
      </c>
      <c r="E1368" s="165">
        <v>1</v>
      </c>
      <c r="F1368" s="255">
        <v>19</v>
      </c>
      <c r="G1368" s="116" t="s">
        <v>411</v>
      </c>
    </row>
    <row r="1369" spans="1:7">
      <c r="A1369" s="115"/>
      <c r="B1369" s="159" t="str">
        <f t="shared" si="30"/>
        <v>201</v>
      </c>
      <c r="C1369" s="298"/>
      <c r="D1369" s="143">
        <v>20</v>
      </c>
      <c r="E1369" s="165">
        <v>1</v>
      </c>
      <c r="F1369" s="255">
        <v>20</v>
      </c>
      <c r="G1369" s="116" t="s">
        <v>412</v>
      </c>
    </row>
    <row r="1370" spans="1:7">
      <c r="A1370" s="115"/>
      <c r="B1370" s="159" t="str">
        <f t="shared" si="30"/>
        <v>211</v>
      </c>
      <c r="C1370" s="298"/>
      <c r="D1370" s="143">
        <v>21</v>
      </c>
      <c r="E1370" s="165">
        <v>1</v>
      </c>
      <c r="F1370" s="255">
        <v>21</v>
      </c>
      <c r="G1370" s="116" t="s">
        <v>413</v>
      </c>
    </row>
    <row r="1371" spans="1:7">
      <c r="A1371" s="115"/>
      <c r="B1371" s="159" t="str">
        <f t="shared" si="30"/>
        <v>221</v>
      </c>
      <c r="C1371" s="298"/>
      <c r="D1371" s="143">
        <v>22</v>
      </c>
      <c r="E1371" s="165">
        <v>1</v>
      </c>
      <c r="F1371" s="255">
        <v>22</v>
      </c>
      <c r="G1371" s="116" t="s">
        <v>414</v>
      </c>
    </row>
    <row r="1372" spans="1:7">
      <c r="A1372" s="115"/>
      <c r="B1372" s="159" t="str">
        <f t="shared" si="30"/>
        <v>231</v>
      </c>
      <c r="C1372" s="298"/>
      <c r="D1372" s="143">
        <v>23</v>
      </c>
      <c r="E1372" s="165">
        <v>1</v>
      </c>
      <c r="F1372" s="255">
        <v>23</v>
      </c>
      <c r="G1372" s="116" t="s">
        <v>415</v>
      </c>
    </row>
    <row r="1373" spans="1:7">
      <c r="A1373" s="115"/>
      <c r="B1373" s="159" t="str">
        <f t="shared" si="30"/>
        <v>241</v>
      </c>
      <c r="C1373" s="298"/>
      <c r="D1373" s="143">
        <v>24</v>
      </c>
      <c r="E1373" s="165">
        <v>1</v>
      </c>
      <c r="F1373" s="255">
        <v>24</v>
      </c>
      <c r="G1373" s="116" t="s">
        <v>416</v>
      </c>
    </row>
    <row r="1374" spans="1:7">
      <c r="A1374" s="115"/>
      <c r="B1374" s="159" t="str">
        <f t="shared" si="30"/>
        <v>251</v>
      </c>
      <c r="C1374" s="298"/>
      <c r="D1374" s="143">
        <v>25</v>
      </c>
      <c r="E1374" s="165">
        <v>1</v>
      </c>
      <c r="F1374" s="255">
        <v>25</v>
      </c>
      <c r="G1374" s="116" t="s">
        <v>417</v>
      </c>
    </row>
    <row r="1375" spans="1:7">
      <c r="A1375" s="115"/>
      <c r="B1375" s="159" t="str">
        <f t="shared" si="30"/>
        <v>261</v>
      </c>
      <c r="C1375" s="298"/>
      <c r="D1375" s="143">
        <v>26</v>
      </c>
      <c r="E1375" s="165">
        <v>1</v>
      </c>
      <c r="F1375" s="255">
        <v>26</v>
      </c>
      <c r="G1375" s="116" t="s">
        <v>418</v>
      </c>
    </row>
    <row r="1376" spans="1:7">
      <c r="A1376" s="115"/>
      <c r="B1376" s="159" t="str">
        <f t="shared" si="30"/>
        <v>271</v>
      </c>
      <c r="C1376" s="298"/>
      <c r="D1376" s="143">
        <v>27</v>
      </c>
      <c r="E1376" s="165">
        <v>1</v>
      </c>
      <c r="F1376" s="255">
        <v>27</v>
      </c>
      <c r="G1376" s="116" t="s">
        <v>419</v>
      </c>
    </row>
    <row r="1377" spans="1:9">
      <c r="A1377" s="115"/>
      <c r="B1377" s="159" t="str">
        <f t="shared" si="30"/>
        <v>281</v>
      </c>
      <c r="C1377" s="298"/>
      <c r="D1377" s="143">
        <v>28</v>
      </c>
      <c r="E1377" s="165">
        <v>1</v>
      </c>
      <c r="F1377" s="255">
        <v>28</v>
      </c>
      <c r="G1377" s="116" t="s">
        <v>420</v>
      </c>
    </row>
    <row r="1378" spans="1:9">
      <c r="A1378" s="115"/>
      <c r="B1378" s="159" t="str">
        <f t="shared" si="30"/>
        <v>291</v>
      </c>
      <c r="C1378" s="298"/>
      <c r="D1378" s="143">
        <v>29</v>
      </c>
      <c r="E1378" s="165">
        <v>1</v>
      </c>
      <c r="F1378" s="255">
        <v>29</v>
      </c>
      <c r="G1378" s="116" t="s">
        <v>421</v>
      </c>
    </row>
    <row r="1379" spans="1:9">
      <c r="A1379" s="115"/>
      <c r="B1379" s="159" t="str">
        <f t="shared" si="30"/>
        <v>301</v>
      </c>
      <c r="C1379" s="298"/>
      <c r="D1379" s="143">
        <v>30</v>
      </c>
      <c r="E1379" s="165">
        <v>1</v>
      </c>
      <c r="F1379" s="255">
        <v>30</v>
      </c>
      <c r="G1379" s="116" t="s">
        <v>422</v>
      </c>
    </row>
    <row r="1380" spans="1:9">
      <c r="A1380" s="115"/>
      <c r="B1380" s="159" t="str">
        <f t="shared" si="30"/>
        <v>311</v>
      </c>
      <c r="C1380" s="298"/>
      <c r="D1380" s="143">
        <v>31</v>
      </c>
      <c r="E1380" s="165">
        <v>1</v>
      </c>
      <c r="F1380" s="255">
        <v>31</v>
      </c>
      <c r="G1380" s="116" t="s">
        <v>423</v>
      </c>
    </row>
    <row r="1381" spans="1:9">
      <c r="A1381" s="115"/>
      <c r="B1381" s="159" t="str">
        <f t="shared" si="30"/>
        <v>321</v>
      </c>
      <c r="C1381" s="298"/>
      <c r="D1381" s="143">
        <v>32</v>
      </c>
      <c r="E1381" s="165">
        <v>1</v>
      </c>
      <c r="F1381" s="255">
        <v>32</v>
      </c>
      <c r="G1381" s="116" t="s">
        <v>424</v>
      </c>
    </row>
    <row r="1382" spans="1:9">
      <c r="A1382" s="115"/>
      <c r="B1382" s="159" t="str">
        <f t="shared" si="30"/>
        <v>331</v>
      </c>
      <c r="C1382" s="298"/>
      <c r="D1382" s="143">
        <v>33</v>
      </c>
      <c r="E1382" s="165">
        <v>1</v>
      </c>
      <c r="F1382" s="255">
        <v>33</v>
      </c>
      <c r="G1382" s="116" t="s">
        <v>425</v>
      </c>
    </row>
    <row r="1383" spans="1:9">
      <c r="A1383" s="115"/>
      <c r="B1383" s="159" t="str">
        <f t="shared" si="30"/>
        <v>341</v>
      </c>
      <c r="C1383" s="298"/>
      <c r="D1383" s="143">
        <v>34</v>
      </c>
      <c r="E1383" s="165">
        <v>1</v>
      </c>
      <c r="F1383" s="255">
        <v>34</v>
      </c>
      <c r="G1383" s="116" t="s">
        <v>426</v>
      </c>
    </row>
    <row r="1384" spans="1:9">
      <c r="A1384" s="115"/>
      <c r="B1384" s="159" t="str">
        <f t="shared" si="30"/>
        <v>351</v>
      </c>
      <c r="C1384" s="298"/>
      <c r="D1384" s="143">
        <v>35</v>
      </c>
      <c r="E1384" s="165">
        <v>1</v>
      </c>
      <c r="F1384" s="255">
        <v>35</v>
      </c>
      <c r="G1384" s="116" t="s">
        <v>427</v>
      </c>
    </row>
    <row r="1385" spans="1:9">
      <c r="B1385" s="287"/>
      <c r="D1385" s="208"/>
      <c r="F1385" s="250"/>
    </row>
    <row r="1386" spans="1:9">
      <c r="A1386" s="234" t="s">
        <v>1274</v>
      </c>
      <c r="B1386" s="290"/>
      <c r="C1386" s="297"/>
      <c r="D1386" s="232"/>
      <c r="E1386" s="232"/>
      <c r="F1386" s="251"/>
      <c r="G1386" s="235"/>
    </row>
    <row r="1387" spans="1:9" s="106" customFormat="1" ht="47.25" customHeight="1">
      <c r="A1387" s="92" t="s">
        <v>26</v>
      </c>
      <c r="B1387" s="158" t="s">
        <v>28</v>
      </c>
      <c r="C1387" s="82" t="s">
        <v>81</v>
      </c>
      <c r="D1387" s="153" t="s">
        <v>26</v>
      </c>
      <c r="E1387" s="160" t="s">
        <v>320</v>
      </c>
      <c r="F1387" s="257" t="s">
        <v>68</v>
      </c>
      <c r="G1387" s="82" t="s">
        <v>1297</v>
      </c>
      <c r="H1387" s="426" t="s">
        <v>1596</v>
      </c>
      <c r="I1387" s="131"/>
    </row>
    <row r="1388" spans="1:9">
      <c r="A1388" s="115"/>
      <c r="B1388" s="159" t="str">
        <f t="shared" ref="B1388:B1451" si="31">D1388&amp;C1388&amp;E1388</f>
        <v>1TC TOÁN1</v>
      </c>
      <c r="C1388" s="298" t="s">
        <v>74</v>
      </c>
      <c r="D1388" s="325">
        <v>1</v>
      </c>
      <c r="E1388" s="166">
        <v>1</v>
      </c>
      <c r="F1388" s="258">
        <v>1</v>
      </c>
      <c r="G1388" s="116" t="s">
        <v>393</v>
      </c>
      <c r="H1388" s="426"/>
    </row>
    <row r="1389" spans="1:9">
      <c r="A1389" s="115"/>
      <c r="B1389" s="159" t="str">
        <f t="shared" si="31"/>
        <v>1TC TOÁN2</v>
      </c>
      <c r="C1389" s="298" t="s">
        <v>74</v>
      </c>
      <c r="D1389" s="325">
        <v>1</v>
      </c>
      <c r="E1389" s="166">
        <v>2</v>
      </c>
      <c r="F1389" s="258">
        <v>2</v>
      </c>
      <c r="G1389" s="116" t="s">
        <v>394</v>
      </c>
      <c r="H1389" s="426"/>
    </row>
    <row r="1390" spans="1:9">
      <c r="A1390" s="115"/>
      <c r="B1390" s="159" t="str">
        <f t="shared" si="31"/>
        <v>2TC TOÁN1</v>
      </c>
      <c r="C1390" s="298" t="s">
        <v>74</v>
      </c>
      <c r="D1390" s="156">
        <v>2</v>
      </c>
      <c r="E1390" s="166">
        <v>1</v>
      </c>
      <c r="F1390" s="258">
        <v>3</v>
      </c>
      <c r="G1390" s="116" t="s">
        <v>395</v>
      </c>
      <c r="H1390" s="426"/>
    </row>
    <row r="1391" spans="1:9">
      <c r="A1391" s="115"/>
      <c r="B1391" s="159" t="str">
        <f t="shared" si="31"/>
        <v>2TC TOÁN2</v>
      </c>
      <c r="C1391" s="298" t="s">
        <v>74</v>
      </c>
      <c r="D1391" s="156">
        <v>2</v>
      </c>
      <c r="E1391" s="166">
        <v>2</v>
      </c>
      <c r="F1391" s="258">
        <v>4</v>
      </c>
      <c r="G1391" s="116" t="s">
        <v>396</v>
      </c>
      <c r="H1391" s="426"/>
    </row>
    <row r="1392" spans="1:9">
      <c r="A1392" s="115"/>
      <c r="B1392" s="159" t="str">
        <f t="shared" si="31"/>
        <v>3TC TOÁN1</v>
      </c>
      <c r="C1392" s="298" t="s">
        <v>74</v>
      </c>
      <c r="D1392" s="156">
        <v>3</v>
      </c>
      <c r="E1392" s="166">
        <v>1</v>
      </c>
      <c r="F1392" s="258">
        <v>5</v>
      </c>
      <c r="G1392" s="116" t="s">
        <v>397</v>
      </c>
    </row>
    <row r="1393" spans="1:7">
      <c r="A1393" s="115"/>
      <c r="B1393" s="159" t="str">
        <f t="shared" si="31"/>
        <v>3TC TOÁN2</v>
      </c>
      <c r="C1393" s="298" t="s">
        <v>74</v>
      </c>
      <c r="D1393" s="156">
        <v>3</v>
      </c>
      <c r="E1393" s="166">
        <v>2</v>
      </c>
      <c r="F1393" s="258">
        <v>6</v>
      </c>
      <c r="G1393" s="116" t="s">
        <v>398</v>
      </c>
    </row>
    <row r="1394" spans="1:7">
      <c r="A1394" s="115"/>
      <c r="B1394" s="159" t="str">
        <f t="shared" si="31"/>
        <v>4TC TOÁN1</v>
      </c>
      <c r="C1394" s="298" t="s">
        <v>74</v>
      </c>
      <c r="D1394" s="156">
        <v>4</v>
      </c>
      <c r="E1394" s="166">
        <v>1</v>
      </c>
      <c r="F1394" s="258">
        <v>7</v>
      </c>
      <c r="G1394" s="116" t="s">
        <v>399</v>
      </c>
    </row>
    <row r="1395" spans="1:7">
      <c r="A1395" s="115"/>
      <c r="B1395" s="159" t="str">
        <f t="shared" si="31"/>
        <v>4TC TOÁN2</v>
      </c>
      <c r="C1395" s="298" t="s">
        <v>74</v>
      </c>
      <c r="D1395" s="156">
        <v>4</v>
      </c>
      <c r="E1395" s="166">
        <v>2</v>
      </c>
      <c r="F1395" s="258">
        <v>8</v>
      </c>
      <c r="G1395" s="116" t="s">
        <v>400</v>
      </c>
    </row>
    <row r="1396" spans="1:7">
      <c r="A1396" s="115"/>
      <c r="B1396" s="159" t="str">
        <f t="shared" si="31"/>
        <v>5TC TOÁN1</v>
      </c>
      <c r="C1396" s="298" t="s">
        <v>74</v>
      </c>
      <c r="D1396" s="156">
        <v>5</v>
      </c>
      <c r="E1396" s="166">
        <v>1</v>
      </c>
      <c r="F1396" s="258">
        <v>9</v>
      </c>
      <c r="G1396" s="116" t="s">
        <v>401</v>
      </c>
    </row>
    <row r="1397" spans="1:7">
      <c r="A1397" s="115"/>
      <c r="B1397" s="159" t="str">
        <f t="shared" si="31"/>
        <v>5TC TOÁN2</v>
      </c>
      <c r="C1397" s="298" t="s">
        <v>74</v>
      </c>
      <c r="D1397" s="156">
        <v>5</v>
      </c>
      <c r="E1397" s="166">
        <v>2</v>
      </c>
      <c r="F1397" s="258">
        <v>10</v>
      </c>
      <c r="G1397" s="116" t="s">
        <v>402</v>
      </c>
    </row>
    <row r="1398" spans="1:7">
      <c r="A1398" s="115"/>
      <c r="B1398" s="159" t="str">
        <f t="shared" si="31"/>
        <v>6TC TOÁN1</v>
      </c>
      <c r="C1398" s="298" t="s">
        <v>74</v>
      </c>
      <c r="D1398" s="156">
        <v>6</v>
      </c>
      <c r="E1398" s="166">
        <v>1</v>
      </c>
      <c r="F1398" s="258">
        <v>11</v>
      </c>
      <c r="G1398" s="116" t="s">
        <v>403</v>
      </c>
    </row>
    <row r="1399" spans="1:7">
      <c r="A1399" s="115"/>
      <c r="B1399" s="159" t="str">
        <f t="shared" si="31"/>
        <v>6TC TOÁN2</v>
      </c>
      <c r="C1399" s="298" t="s">
        <v>74</v>
      </c>
      <c r="D1399" s="156">
        <v>6</v>
      </c>
      <c r="E1399" s="166">
        <v>2</v>
      </c>
      <c r="F1399" s="258">
        <v>12</v>
      </c>
      <c r="G1399" s="116" t="s">
        <v>404</v>
      </c>
    </row>
    <row r="1400" spans="1:7">
      <c r="A1400" s="115"/>
      <c r="B1400" s="159" t="str">
        <f t="shared" si="31"/>
        <v>7TC TOÁN1</v>
      </c>
      <c r="C1400" s="298" t="s">
        <v>74</v>
      </c>
      <c r="D1400" s="156">
        <v>7</v>
      </c>
      <c r="E1400" s="166">
        <v>1</v>
      </c>
      <c r="F1400" s="258">
        <v>13</v>
      </c>
      <c r="G1400" s="116" t="s">
        <v>405</v>
      </c>
    </row>
    <row r="1401" spans="1:7">
      <c r="A1401" s="115"/>
      <c r="B1401" s="159" t="str">
        <f t="shared" si="31"/>
        <v>7TC TOÁN2</v>
      </c>
      <c r="C1401" s="298" t="s">
        <v>74</v>
      </c>
      <c r="D1401" s="156">
        <v>7</v>
      </c>
      <c r="E1401" s="166">
        <v>2</v>
      </c>
      <c r="F1401" s="258">
        <v>14</v>
      </c>
      <c r="G1401" s="116" t="s">
        <v>406</v>
      </c>
    </row>
    <row r="1402" spans="1:7">
      <c r="A1402" s="115"/>
      <c r="B1402" s="159" t="str">
        <f t="shared" si="31"/>
        <v>8TC TOÁN1</v>
      </c>
      <c r="C1402" s="298" t="s">
        <v>74</v>
      </c>
      <c r="D1402" s="156">
        <v>8</v>
      </c>
      <c r="E1402" s="166">
        <v>1</v>
      </c>
      <c r="F1402" s="258">
        <v>15</v>
      </c>
      <c r="G1402" s="116" t="s">
        <v>407</v>
      </c>
    </row>
    <row r="1403" spans="1:7">
      <c r="A1403" s="115"/>
      <c r="B1403" s="159" t="str">
        <f t="shared" si="31"/>
        <v>8TC TOÁN2</v>
      </c>
      <c r="C1403" s="298" t="s">
        <v>74</v>
      </c>
      <c r="D1403" s="156">
        <v>8</v>
      </c>
      <c r="E1403" s="166">
        <v>2</v>
      </c>
      <c r="F1403" s="258">
        <v>16</v>
      </c>
      <c r="G1403" s="116" t="s">
        <v>408</v>
      </c>
    </row>
    <row r="1404" spans="1:7">
      <c r="A1404" s="115"/>
      <c r="B1404" s="159" t="str">
        <f t="shared" si="31"/>
        <v>9TC TOÁN1</v>
      </c>
      <c r="C1404" s="298" t="s">
        <v>74</v>
      </c>
      <c r="D1404" s="156">
        <v>9</v>
      </c>
      <c r="E1404" s="166">
        <v>1</v>
      </c>
      <c r="F1404" s="258">
        <v>17</v>
      </c>
      <c r="G1404" s="116" t="s">
        <v>409</v>
      </c>
    </row>
    <row r="1405" spans="1:7">
      <c r="A1405" s="115"/>
      <c r="B1405" s="159" t="str">
        <f t="shared" si="31"/>
        <v>9TC TOÁN2</v>
      </c>
      <c r="C1405" s="298" t="s">
        <v>74</v>
      </c>
      <c r="D1405" s="156">
        <v>9</v>
      </c>
      <c r="E1405" s="166">
        <v>2</v>
      </c>
      <c r="F1405" s="258">
        <v>18</v>
      </c>
      <c r="G1405" s="116" t="s">
        <v>410</v>
      </c>
    </row>
    <row r="1406" spans="1:7">
      <c r="A1406" s="115"/>
      <c r="B1406" s="159" t="str">
        <f t="shared" si="31"/>
        <v>10TC TOÁN1</v>
      </c>
      <c r="C1406" s="298" t="s">
        <v>74</v>
      </c>
      <c r="D1406" s="156">
        <v>10</v>
      </c>
      <c r="E1406" s="166">
        <v>1</v>
      </c>
      <c r="F1406" s="258">
        <v>19</v>
      </c>
      <c r="G1406" s="116" t="s">
        <v>411</v>
      </c>
    </row>
    <row r="1407" spans="1:7">
      <c r="A1407" s="115"/>
      <c r="B1407" s="159" t="str">
        <f t="shared" si="31"/>
        <v>10TC TOÁN2</v>
      </c>
      <c r="C1407" s="298" t="s">
        <v>74</v>
      </c>
      <c r="D1407" s="156">
        <v>10</v>
      </c>
      <c r="E1407" s="166">
        <v>2</v>
      </c>
      <c r="F1407" s="258">
        <v>20</v>
      </c>
      <c r="G1407" s="116" t="s">
        <v>412</v>
      </c>
    </row>
    <row r="1408" spans="1:7">
      <c r="A1408" s="115"/>
      <c r="B1408" s="159" t="str">
        <f t="shared" si="31"/>
        <v>11TC TOÁN1</v>
      </c>
      <c r="C1408" s="298" t="s">
        <v>74</v>
      </c>
      <c r="D1408" s="156">
        <v>11</v>
      </c>
      <c r="E1408" s="166">
        <v>1</v>
      </c>
      <c r="F1408" s="258">
        <v>21</v>
      </c>
      <c r="G1408" s="116" t="s">
        <v>413</v>
      </c>
    </row>
    <row r="1409" spans="1:7">
      <c r="A1409" s="115"/>
      <c r="B1409" s="159" t="str">
        <f t="shared" si="31"/>
        <v>11TC TOÁN2</v>
      </c>
      <c r="C1409" s="298" t="s">
        <v>74</v>
      </c>
      <c r="D1409" s="156">
        <v>11</v>
      </c>
      <c r="E1409" s="166">
        <v>2</v>
      </c>
      <c r="F1409" s="258">
        <v>22</v>
      </c>
      <c r="G1409" s="116" t="s">
        <v>414</v>
      </c>
    </row>
    <row r="1410" spans="1:7">
      <c r="A1410" s="115"/>
      <c r="B1410" s="159" t="str">
        <f t="shared" si="31"/>
        <v>12TC TOÁN1</v>
      </c>
      <c r="C1410" s="298" t="s">
        <v>74</v>
      </c>
      <c r="D1410" s="156">
        <v>12</v>
      </c>
      <c r="E1410" s="166">
        <v>1</v>
      </c>
      <c r="F1410" s="258">
        <v>23</v>
      </c>
      <c r="G1410" s="116" t="s">
        <v>415</v>
      </c>
    </row>
    <row r="1411" spans="1:7">
      <c r="A1411" s="115"/>
      <c r="B1411" s="159" t="str">
        <f t="shared" si="31"/>
        <v>12TC TOÁN2</v>
      </c>
      <c r="C1411" s="298" t="s">
        <v>74</v>
      </c>
      <c r="D1411" s="156">
        <v>12</v>
      </c>
      <c r="E1411" s="166">
        <v>2</v>
      </c>
      <c r="F1411" s="258">
        <v>24</v>
      </c>
      <c r="G1411" s="116" t="s">
        <v>416</v>
      </c>
    </row>
    <row r="1412" spans="1:7">
      <c r="A1412" s="115"/>
      <c r="B1412" s="159" t="str">
        <f t="shared" si="31"/>
        <v>13TC TOÁN1</v>
      </c>
      <c r="C1412" s="298" t="s">
        <v>74</v>
      </c>
      <c r="D1412" s="156">
        <v>13</v>
      </c>
      <c r="E1412" s="166">
        <v>1</v>
      </c>
      <c r="F1412" s="258">
        <v>25</v>
      </c>
      <c r="G1412" s="116" t="s">
        <v>417</v>
      </c>
    </row>
    <row r="1413" spans="1:7">
      <c r="A1413" s="115"/>
      <c r="B1413" s="159" t="str">
        <f t="shared" si="31"/>
        <v>13TC TOÁN2</v>
      </c>
      <c r="C1413" s="298" t="s">
        <v>74</v>
      </c>
      <c r="D1413" s="156">
        <v>13</v>
      </c>
      <c r="E1413" s="166">
        <v>2</v>
      </c>
      <c r="F1413" s="258">
        <v>26</v>
      </c>
      <c r="G1413" s="116" t="s">
        <v>418</v>
      </c>
    </row>
    <row r="1414" spans="1:7">
      <c r="A1414" s="115"/>
      <c r="B1414" s="159" t="str">
        <f t="shared" si="31"/>
        <v>14TC TOÁN1</v>
      </c>
      <c r="C1414" s="298" t="s">
        <v>74</v>
      </c>
      <c r="D1414" s="156">
        <v>14</v>
      </c>
      <c r="E1414" s="166">
        <v>1</v>
      </c>
      <c r="F1414" s="258">
        <v>27</v>
      </c>
      <c r="G1414" s="116" t="s">
        <v>419</v>
      </c>
    </row>
    <row r="1415" spans="1:7">
      <c r="A1415" s="115"/>
      <c r="B1415" s="159" t="str">
        <f t="shared" si="31"/>
        <v>14TC TOÁN2</v>
      </c>
      <c r="C1415" s="298" t="s">
        <v>74</v>
      </c>
      <c r="D1415" s="156">
        <v>14</v>
      </c>
      <c r="E1415" s="166">
        <v>2</v>
      </c>
      <c r="F1415" s="258">
        <v>28</v>
      </c>
      <c r="G1415" s="116" t="s">
        <v>420</v>
      </c>
    </row>
    <row r="1416" spans="1:7">
      <c r="A1416" s="115"/>
      <c r="B1416" s="159" t="str">
        <f t="shared" si="31"/>
        <v>15TC TOÁN1</v>
      </c>
      <c r="C1416" s="298" t="s">
        <v>74</v>
      </c>
      <c r="D1416" s="156">
        <v>15</v>
      </c>
      <c r="E1416" s="166">
        <v>1</v>
      </c>
      <c r="F1416" s="258">
        <v>29</v>
      </c>
      <c r="G1416" s="116" t="s">
        <v>421</v>
      </c>
    </row>
    <row r="1417" spans="1:7">
      <c r="A1417" s="115"/>
      <c r="B1417" s="159" t="str">
        <f t="shared" si="31"/>
        <v>15TC TOÁN2</v>
      </c>
      <c r="C1417" s="298" t="s">
        <v>74</v>
      </c>
      <c r="D1417" s="156">
        <v>15</v>
      </c>
      <c r="E1417" s="166">
        <v>2</v>
      </c>
      <c r="F1417" s="258">
        <v>30</v>
      </c>
      <c r="G1417" s="116" t="s">
        <v>422</v>
      </c>
    </row>
    <row r="1418" spans="1:7">
      <c r="A1418" s="115"/>
      <c r="B1418" s="159" t="str">
        <f t="shared" si="31"/>
        <v>16TC TOÁN1</v>
      </c>
      <c r="C1418" s="298" t="s">
        <v>74</v>
      </c>
      <c r="D1418" s="156">
        <v>16</v>
      </c>
      <c r="E1418" s="166">
        <v>1</v>
      </c>
      <c r="F1418" s="258">
        <v>31</v>
      </c>
      <c r="G1418" s="116" t="s">
        <v>423</v>
      </c>
    </row>
    <row r="1419" spans="1:7">
      <c r="A1419" s="115"/>
      <c r="B1419" s="159" t="str">
        <f t="shared" si="31"/>
        <v>16TC TOÁN2</v>
      </c>
      <c r="C1419" s="298" t="s">
        <v>74</v>
      </c>
      <c r="D1419" s="156">
        <v>16</v>
      </c>
      <c r="E1419" s="166">
        <v>2</v>
      </c>
      <c r="F1419" s="258">
        <v>32</v>
      </c>
      <c r="G1419" s="116" t="s">
        <v>424</v>
      </c>
    </row>
    <row r="1420" spans="1:7">
      <c r="A1420" s="115"/>
      <c r="B1420" s="159" t="str">
        <f t="shared" si="31"/>
        <v>17TC TOÁN1</v>
      </c>
      <c r="C1420" s="298" t="s">
        <v>74</v>
      </c>
      <c r="D1420" s="156">
        <v>17</v>
      </c>
      <c r="E1420" s="166">
        <v>1</v>
      </c>
      <c r="F1420" s="258">
        <v>33</v>
      </c>
      <c r="G1420" s="116" t="s">
        <v>425</v>
      </c>
    </row>
    <row r="1421" spans="1:7">
      <c r="A1421" s="115"/>
      <c r="B1421" s="159" t="str">
        <f t="shared" si="31"/>
        <v>17TC TOÁN2</v>
      </c>
      <c r="C1421" s="298" t="s">
        <v>74</v>
      </c>
      <c r="D1421" s="156">
        <v>17</v>
      </c>
      <c r="E1421" s="166">
        <v>2</v>
      </c>
      <c r="F1421" s="258">
        <v>34</v>
      </c>
      <c r="G1421" s="116" t="s">
        <v>426</v>
      </c>
    </row>
    <row r="1422" spans="1:7">
      <c r="A1422" s="115"/>
      <c r="B1422" s="159" t="str">
        <f t="shared" si="31"/>
        <v>18TC TOÁN1</v>
      </c>
      <c r="C1422" s="298" t="s">
        <v>74</v>
      </c>
      <c r="D1422" s="156">
        <v>18</v>
      </c>
      <c r="E1422" s="166">
        <v>1</v>
      </c>
      <c r="F1422" s="258">
        <v>35</v>
      </c>
      <c r="G1422" s="116" t="s">
        <v>427</v>
      </c>
    </row>
    <row r="1423" spans="1:7">
      <c r="A1423" s="115"/>
      <c r="B1423" s="159" t="str">
        <f t="shared" si="31"/>
        <v>18TC TOÁN2</v>
      </c>
      <c r="C1423" s="298" t="s">
        <v>74</v>
      </c>
      <c r="D1423" s="156">
        <v>18</v>
      </c>
      <c r="E1423" s="166">
        <v>2</v>
      </c>
      <c r="F1423" s="258">
        <v>36</v>
      </c>
      <c r="G1423" s="116" t="s">
        <v>428</v>
      </c>
    </row>
    <row r="1424" spans="1:7">
      <c r="A1424" s="115"/>
      <c r="B1424" s="159" t="str">
        <f t="shared" si="31"/>
        <v>19TC TOÁN1</v>
      </c>
      <c r="C1424" s="298" t="s">
        <v>74</v>
      </c>
      <c r="D1424" s="156">
        <v>19</v>
      </c>
      <c r="E1424" s="166">
        <v>1</v>
      </c>
      <c r="F1424" s="258">
        <v>37</v>
      </c>
      <c r="G1424" s="116" t="s">
        <v>429</v>
      </c>
    </row>
    <row r="1425" spans="1:7">
      <c r="A1425" s="115"/>
      <c r="B1425" s="159" t="str">
        <f t="shared" si="31"/>
        <v>19TC TOÁN2</v>
      </c>
      <c r="C1425" s="298" t="s">
        <v>74</v>
      </c>
      <c r="D1425" s="156">
        <v>19</v>
      </c>
      <c r="E1425" s="166">
        <v>2</v>
      </c>
      <c r="F1425" s="258">
        <v>38</v>
      </c>
      <c r="G1425" s="116" t="s">
        <v>430</v>
      </c>
    </row>
    <row r="1426" spans="1:7">
      <c r="A1426" s="115"/>
      <c r="B1426" s="159" t="str">
        <f t="shared" si="31"/>
        <v>20TC TOÁN1</v>
      </c>
      <c r="C1426" s="298" t="s">
        <v>74</v>
      </c>
      <c r="D1426" s="156">
        <v>20</v>
      </c>
      <c r="E1426" s="166">
        <v>1</v>
      </c>
      <c r="F1426" s="258">
        <v>39</v>
      </c>
      <c r="G1426" s="116" t="s">
        <v>431</v>
      </c>
    </row>
    <row r="1427" spans="1:7">
      <c r="B1427" s="159" t="str">
        <f t="shared" si="31"/>
        <v>20TC TOÁN2</v>
      </c>
      <c r="C1427" s="298" t="s">
        <v>74</v>
      </c>
      <c r="D1427" s="156">
        <v>20</v>
      </c>
      <c r="E1427" s="166">
        <v>2</v>
      </c>
      <c r="F1427" s="258">
        <v>40</v>
      </c>
      <c r="G1427" s="116" t="s">
        <v>432</v>
      </c>
    </row>
    <row r="1428" spans="1:7">
      <c r="B1428" s="159" t="str">
        <f t="shared" si="31"/>
        <v>21TC TOÁN1</v>
      </c>
      <c r="C1428" s="298" t="s">
        <v>74</v>
      </c>
      <c r="D1428" s="156">
        <v>21</v>
      </c>
      <c r="E1428" s="166">
        <v>1</v>
      </c>
      <c r="F1428" s="258">
        <v>41</v>
      </c>
      <c r="G1428" s="116" t="s">
        <v>433</v>
      </c>
    </row>
    <row r="1429" spans="1:7">
      <c r="B1429" s="159" t="str">
        <f t="shared" si="31"/>
        <v>21TC TOÁN2</v>
      </c>
      <c r="C1429" s="298" t="s">
        <v>74</v>
      </c>
      <c r="D1429" s="156">
        <v>21</v>
      </c>
      <c r="E1429" s="166">
        <v>2</v>
      </c>
      <c r="F1429" s="258">
        <v>42</v>
      </c>
      <c r="G1429" s="116" t="s">
        <v>434</v>
      </c>
    </row>
    <row r="1430" spans="1:7">
      <c r="B1430" s="159" t="str">
        <f t="shared" si="31"/>
        <v>22TC TOÁN1</v>
      </c>
      <c r="C1430" s="298" t="s">
        <v>74</v>
      </c>
      <c r="D1430" s="156">
        <v>22</v>
      </c>
      <c r="E1430" s="166">
        <v>1</v>
      </c>
      <c r="F1430" s="258">
        <v>43</v>
      </c>
      <c r="G1430" s="116" t="s">
        <v>435</v>
      </c>
    </row>
    <row r="1431" spans="1:7">
      <c r="B1431" s="159" t="str">
        <f t="shared" si="31"/>
        <v>22TC TOÁN2</v>
      </c>
      <c r="C1431" s="298" t="s">
        <v>74</v>
      </c>
      <c r="D1431" s="156">
        <v>22</v>
      </c>
      <c r="E1431" s="166">
        <v>2</v>
      </c>
      <c r="F1431" s="258">
        <v>44</v>
      </c>
      <c r="G1431" s="116" t="s">
        <v>436</v>
      </c>
    </row>
    <row r="1432" spans="1:7">
      <c r="B1432" s="159" t="str">
        <f t="shared" si="31"/>
        <v>23TC TOÁN1</v>
      </c>
      <c r="C1432" s="298" t="s">
        <v>74</v>
      </c>
      <c r="D1432" s="156">
        <v>23</v>
      </c>
      <c r="E1432" s="166">
        <v>1</v>
      </c>
      <c r="F1432" s="258">
        <v>45</v>
      </c>
      <c r="G1432" s="116" t="s">
        <v>437</v>
      </c>
    </row>
    <row r="1433" spans="1:7">
      <c r="B1433" s="159" t="str">
        <f t="shared" si="31"/>
        <v>23TC TOÁN2</v>
      </c>
      <c r="C1433" s="298" t="s">
        <v>74</v>
      </c>
      <c r="D1433" s="156">
        <v>23</v>
      </c>
      <c r="E1433" s="166">
        <v>2</v>
      </c>
      <c r="F1433" s="258">
        <v>46</v>
      </c>
      <c r="G1433" s="116" t="s">
        <v>438</v>
      </c>
    </row>
    <row r="1434" spans="1:7">
      <c r="B1434" s="159" t="str">
        <f t="shared" si="31"/>
        <v>24TC TOÁN1</v>
      </c>
      <c r="C1434" s="298" t="s">
        <v>74</v>
      </c>
      <c r="D1434" s="156">
        <v>24</v>
      </c>
      <c r="E1434" s="166">
        <v>1</v>
      </c>
      <c r="F1434" s="258">
        <v>47</v>
      </c>
      <c r="G1434" s="116" t="s">
        <v>439</v>
      </c>
    </row>
    <row r="1435" spans="1:7">
      <c r="B1435" s="159" t="str">
        <f t="shared" si="31"/>
        <v>24TC TOÁN2</v>
      </c>
      <c r="C1435" s="298" t="s">
        <v>74</v>
      </c>
      <c r="D1435" s="156">
        <v>24</v>
      </c>
      <c r="E1435" s="166">
        <v>2</v>
      </c>
      <c r="F1435" s="258">
        <v>48</v>
      </c>
      <c r="G1435" s="116" t="s">
        <v>440</v>
      </c>
    </row>
    <row r="1436" spans="1:7">
      <c r="B1436" s="159" t="str">
        <f t="shared" si="31"/>
        <v>25TC TOÁN1</v>
      </c>
      <c r="C1436" s="298" t="s">
        <v>74</v>
      </c>
      <c r="D1436" s="156">
        <v>25</v>
      </c>
      <c r="E1436" s="166">
        <v>1</v>
      </c>
      <c r="F1436" s="258">
        <v>49</v>
      </c>
      <c r="G1436" s="116" t="s">
        <v>441</v>
      </c>
    </row>
    <row r="1437" spans="1:7">
      <c r="B1437" s="159" t="str">
        <f t="shared" si="31"/>
        <v>25TC TOÁN2</v>
      </c>
      <c r="C1437" s="298" t="s">
        <v>74</v>
      </c>
      <c r="D1437" s="156">
        <v>25</v>
      </c>
      <c r="E1437" s="166">
        <v>2</v>
      </c>
      <c r="F1437" s="258">
        <v>50</v>
      </c>
      <c r="G1437" s="116" t="s">
        <v>442</v>
      </c>
    </row>
    <row r="1438" spans="1:7">
      <c r="B1438" s="159" t="str">
        <f t="shared" si="31"/>
        <v>26TC TOÁN1</v>
      </c>
      <c r="C1438" s="298" t="s">
        <v>74</v>
      </c>
      <c r="D1438" s="156">
        <v>26</v>
      </c>
      <c r="E1438" s="166">
        <v>1</v>
      </c>
      <c r="F1438" s="258">
        <v>51</v>
      </c>
      <c r="G1438" s="116" t="s">
        <v>443</v>
      </c>
    </row>
    <row r="1439" spans="1:7">
      <c r="B1439" s="159" t="str">
        <f t="shared" si="31"/>
        <v>26TC TOÁN2</v>
      </c>
      <c r="C1439" s="298" t="s">
        <v>74</v>
      </c>
      <c r="D1439" s="156">
        <v>26</v>
      </c>
      <c r="E1439" s="166">
        <v>2</v>
      </c>
      <c r="F1439" s="258">
        <v>52</v>
      </c>
      <c r="G1439" s="116" t="s">
        <v>444</v>
      </c>
    </row>
    <row r="1440" spans="1:7">
      <c r="B1440" s="159" t="str">
        <f t="shared" si="31"/>
        <v>27TC TOÁN1</v>
      </c>
      <c r="C1440" s="298" t="s">
        <v>74</v>
      </c>
      <c r="D1440" s="156">
        <v>27</v>
      </c>
      <c r="E1440" s="166">
        <v>1</v>
      </c>
      <c r="F1440" s="258">
        <v>53</v>
      </c>
      <c r="G1440" s="116" t="s">
        <v>445</v>
      </c>
    </row>
    <row r="1441" spans="2:7">
      <c r="B1441" s="159" t="str">
        <f t="shared" si="31"/>
        <v>27TC TOÁN2</v>
      </c>
      <c r="C1441" s="298" t="s">
        <v>74</v>
      </c>
      <c r="D1441" s="156">
        <v>27</v>
      </c>
      <c r="E1441" s="166">
        <v>2</v>
      </c>
      <c r="F1441" s="258">
        <v>54</v>
      </c>
      <c r="G1441" s="116" t="s">
        <v>446</v>
      </c>
    </row>
    <row r="1442" spans="2:7">
      <c r="B1442" s="159" t="str">
        <f t="shared" si="31"/>
        <v>28TC TOÁN1</v>
      </c>
      <c r="C1442" s="298" t="s">
        <v>74</v>
      </c>
      <c r="D1442" s="156">
        <v>28</v>
      </c>
      <c r="E1442" s="166">
        <v>1</v>
      </c>
      <c r="F1442" s="258">
        <v>55</v>
      </c>
      <c r="G1442" s="116" t="s">
        <v>447</v>
      </c>
    </row>
    <row r="1443" spans="2:7">
      <c r="B1443" s="159" t="str">
        <f t="shared" si="31"/>
        <v>28TC TOÁN2</v>
      </c>
      <c r="C1443" s="298" t="s">
        <v>74</v>
      </c>
      <c r="D1443" s="156">
        <v>28</v>
      </c>
      <c r="E1443" s="166">
        <v>2</v>
      </c>
      <c r="F1443" s="258">
        <v>56</v>
      </c>
      <c r="G1443" s="116" t="s">
        <v>448</v>
      </c>
    </row>
    <row r="1444" spans="2:7">
      <c r="B1444" s="159" t="str">
        <f t="shared" si="31"/>
        <v>29TC TOÁN1</v>
      </c>
      <c r="C1444" s="298" t="s">
        <v>74</v>
      </c>
      <c r="D1444" s="156">
        <v>29</v>
      </c>
      <c r="E1444" s="166">
        <v>1</v>
      </c>
      <c r="F1444" s="258">
        <v>57</v>
      </c>
      <c r="G1444" s="116" t="s">
        <v>449</v>
      </c>
    </row>
    <row r="1445" spans="2:7">
      <c r="B1445" s="159" t="str">
        <f t="shared" si="31"/>
        <v>29TC TOÁN2</v>
      </c>
      <c r="C1445" s="298" t="s">
        <v>74</v>
      </c>
      <c r="D1445" s="156">
        <v>29</v>
      </c>
      <c r="E1445" s="166">
        <v>2</v>
      </c>
      <c r="F1445" s="258">
        <v>58</v>
      </c>
      <c r="G1445" s="116" t="s">
        <v>450</v>
      </c>
    </row>
    <row r="1446" spans="2:7">
      <c r="B1446" s="159" t="str">
        <f t="shared" si="31"/>
        <v>30TC TOÁN1</v>
      </c>
      <c r="C1446" s="298" t="s">
        <v>74</v>
      </c>
      <c r="D1446" s="156">
        <v>30</v>
      </c>
      <c r="E1446" s="166">
        <v>1</v>
      </c>
      <c r="F1446" s="258">
        <v>59</v>
      </c>
      <c r="G1446" s="116" t="s">
        <v>451</v>
      </c>
    </row>
    <row r="1447" spans="2:7">
      <c r="B1447" s="159" t="str">
        <f t="shared" si="31"/>
        <v>30TC TOÁN2</v>
      </c>
      <c r="C1447" s="298" t="s">
        <v>74</v>
      </c>
      <c r="D1447" s="156">
        <v>30</v>
      </c>
      <c r="E1447" s="166">
        <v>2</v>
      </c>
      <c r="F1447" s="258">
        <v>60</v>
      </c>
      <c r="G1447" s="116" t="s">
        <v>452</v>
      </c>
    </row>
    <row r="1448" spans="2:7">
      <c r="B1448" s="159" t="str">
        <f t="shared" si="31"/>
        <v>31TC TOÁN1</v>
      </c>
      <c r="C1448" s="298" t="s">
        <v>74</v>
      </c>
      <c r="D1448" s="156">
        <v>31</v>
      </c>
      <c r="E1448" s="166">
        <v>1</v>
      </c>
      <c r="F1448" s="258">
        <v>61</v>
      </c>
      <c r="G1448" s="116" t="s">
        <v>453</v>
      </c>
    </row>
    <row r="1449" spans="2:7">
      <c r="B1449" s="159" t="str">
        <f t="shared" si="31"/>
        <v>31TC TOÁN2</v>
      </c>
      <c r="C1449" s="298" t="s">
        <v>74</v>
      </c>
      <c r="D1449" s="156">
        <v>31</v>
      </c>
      <c r="E1449" s="166">
        <v>2</v>
      </c>
      <c r="F1449" s="258">
        <v>62</v>
      </c>
      <c r="G1449" s="116" t="s">
        <v>454</v>
      </c>
    </row>
    <row r="1450" spans="2:7">
      <c r="B1450" s="159" t="str">
        <f t="shared" si="31"/>
        <v>32TC TOÁN1</v>
      </c>
      <c r="C1450" s="298" t="s">
        <v>74</v>
      </c>
      <c r="D1450" s="156">
        <v>32</v>
      </c>
      <c r="E1450" s="166">
        <v>1</v>
      </c>
      <c r="F1450" s="258">
        <v>63</v>
      </c>
      <c r="G1450" s="116" t="s">
        <v>455</v>
      </c>
    </row>
    <row r="1451" spans="2:7">
      <c r="B1451" s="159" t="str">
        <f t="shared" si="31"/>
        <v>32TC TOÁN2</v>
      </c>
      <c r="C1451" s="298" t="s">
        <v>74</v>
      </c>
      <c r="D1451" s="156">
        <v>32</v>
      </c>
      <c r="E1451" s="166">
        <v>2</v>
      </c>
      <c r="F1451" s="258">
        <v>64</v>
      </c>
      <c r="G1451" s="116" t="s">
        <v>456</v>
      </c>
    </row>
    <row r="1452" spans="2:7">
      <c r="B1452" s="159" t="str">
        <f t="shared" ref="B1452:B1457" si="32">D1452&amp;C1452&amp;E1452</f>
        <v>33TC TOÁN1</v>
      </c>
      <c r="C1452" s="298" t="s">
        <v>74</v>
      </c>
      <c r="D1452" s="156">
        <v>33</v>
      </c>
      <c r="E1452" s="166">
        <v>1</v>
      </c>
      <c r="F1452" s="258">
        <v>65</v>
      </c>
      <c r="G1452" s="116" t="s">
        <v>457</v>
      </c>
    </row>
    <row r="1453" spans="2:7">
      <c r="B1453" s="159" t="str">
        <f t="shared" si="32"/>
        <v>33TC TOÁN2</v>
      </c>
      <c r="C1453" s="298" t="s">
        <v>74</v>
      </c>
      <c r="D1453" s="156">
        <v>33</v>
      </c>
      <c r="E1453" s="166">
        <v>2</v>
      </c>
      <c r="F1453" s="258">
        <v>66</v>
      </c>
      <c r="G1453" s="116" t="s">
        <v>458</v>
      </c>
    </row>
    <row r="1454" spans="2:7">
      <c r="B1454" s="159" t="str">
        <f t="shared" si="32"/>
        <v>34TC TOÁN1</v>
      </c>
      <c r="C1454" s="298" t="s">
        <v>74</v>
      </c>
      <c r="D1454" s="156">
        <v>34</v>
      </c>
      <c r="E1454" s="166">
        <v>1</v>
      </c>
      <c r="F1454" s="258">
        <v>67</v>
      </c>
      <c r="G1454" s="116" t="s">
        <v>459</v>
      </c>
    </row>
    <row r="1455" spans="2:7">
      <c r="B1455" s="159" t="str">
        <f t="shared" si="32"/>
        <v>34TC TOÁN2</v>
      </c>
      <c r="C1455" s="298" t="s">
        <v>74</v>
      </c>
      <c r="D1455" s="156">
        <v>34</v>
      </c>
      <c r="E1455" s="166">
        <v>2</v>
      </c>
      <c r="F1455" s="258">
        <v>68</v>
      </c>
      <c r="G1455" s="116" t="s">
        <v>460</v>
      </c>
    </row>
    <row r="1456" spans="2:7">
      <c r="B1456" s="159" t="str">
        <f t="shared" si="32"/>
        <v>35TC TOÁN1</v>
      </c>
      <c r="C1456" s="298" t="s">
        <v>74</v>
      </c>
      <c r="D1456" s="156">
        <v>35</v>
      </c>
      <c r="E1456" s="166">
        <v>1</v>
      </c>
      <c r="F1456" s="258">
        <v>69</v>
      </c>
      <c r="G1456" s="116" t="s">
        <v>461</v>
      </c>
    </row>
    <row r="1457" spans="2:7">
      <c r="B1457" s="159" t="str">
        <f t="shared" si="32"/>
        <v>35TC TOÁN2</v>
      </c>
      <c r="C1457" s="298" t="s">
        <v>74</v>
      </c>
      <c r="D1457" s="156">
        <v>35</v>
      </c>
      <c r="E1457" s="166">
        <v>2</v>
      </c>
      <c r="F1457" s="258">
        <v>70</v>
      </c>
      <c r="G1457" s="116" t="s">
        <v>462</v>
      </c>
    </row>
    <row r="1458" spans="2:7">
      <c r="B1458" s="287"/>
      <c r="D1458" s="208"/>
      <c r="F1458" s="250"/>
    </row>
  </sheetData>
  <autoFilter ref="A6:H6"/>
  <mergeCells count="659">
    <mergeCell ref="H763:H770"/>
    <mergeCell ref="H771:H786"/>
    <mergeCell ref="I764:I766"/>
    <mergeCell ref="I767:I768"/>
    <mergeCell ref="I771:I772"/>
    <mergeCell ref="I933:I934"/>
    <mergeCell ref="I935:I936"/>
    <mergeCell ref="I937:I938"/>
    <mergeCell ref="I921:I922"/>
    <mergeCell ref="I923:I924"/>
    <mergeCell ref="I925:I926"/>
    <mergeCell ref="I927:I928"/>
    <mergeCell ref="I929:I930"/>
    <mergeCell ref="I931:I932"/>
    <mergeCell ref="I773:I775"/>
    <mergeCell ref="I776:I778"/>
    <mergeCell ref="I779:I781"/>
    <mergeCell ref="I782:I784"/>
    <mergeCell ref="I824:I826"/>
    <mergeCell ref="I804:I805"/>
    <mergeCell ref="H871:H874"/>
    <mergeCell ref="H875:H878"/>
    <mergeCell ref="I843:I844"/>
    <mergeCell ref="H883:H886"/>
    <mergeCell ref="H891:H894"/>
    <mergeCell ref="H895:H898"/>
    <mergeCell ref="H899:H902"/>
    <mergeCell ref="H903:H905"/>
    <mergeCell ref="H887:H890"/>
    <mergeCell ref="H787:H793"/>
    <mergeCell ref="H794:H795"/>
    <mergeCell ref="H472:H486"/>
    <mergeCell ref="H487:H498"/>
    <mergeCell ref="H505:H516"/>
    <mergeCell ref="H517:H528"/>
    <mergeCell ref="H574:H576"/>
    <mergeCell ref="H726:H738"/>
    <mergeCell ref="H739:H751"/>
    <mergeCell ref="H752:H761"/>
    <mergeCell ref="H580:H591"/>
    <mergeCell ref="H592:H603"/>
    <mergeCell ref="H604:H615"/>
    <mergeCell ref="H616:H627"/>
    <mergeCell ref="H628:H639"/>
    <mergeCell ref="H640:H648"/>
    <mergeCell ref="H649:H660"/>
    <mergeCell ref="H661:H672"/>
    <mergeCell ref="H708:H722"/>
    <mergeCell ref="I759:I760"/>
    <mergeCell ref="I589:I591"/>
    <mergeCell ref="I592:I594"/>
    <mergeCell ref="I595:I597"/>
    <mergeCell ref="I598:I600"/>
    <mergeCell ref="I601:I603"/>
    <mergeCell ref="I604:I606"/>
    <mergeCell ref="I607:I609"/>
    <mergeCell ref="I610:I612"/>
    <mergeCell ref="I747:I749"/>
    <mergeCell ref="I740:I741"/>
    <mergeCell ref="I742:I743"/>
    <mergeCell ref="I637:I639"/>
    <mergeCell ref="I640:I642"/>
    <mergeCell ref="I613:I615"/>
    <mergeCell ref="I616:I618"/>
    <mergeCell ref="I619:I621"/>
    <mergeCell ref="I622:I624"/>
    <mergeCell ref="I625:I627"/>
    <mergeCell ref="I628:I630"/>
    <mergeCell ref="I631:I633"/>
    <mergeCell ref="I670:I672"/>
    <mergeCell ref="I682:I684"/>
    <mergeCell ref="I676:I678"/>
    <mergeCell ref="I634:I636"/>
    <mergeCell ref="I565:I567"/>
    <mergeCell ref="I752:I754"/>
    <mergeCell ref="I755:I756"/>
    <mergeCell ref="I757:I758"/>
    <mergeCell ref="I580:I582"/>
    <mergeCell ref="I583:I585"/>
    <mergeCell ref="I586:I588"/>
    <mergeCell ref="I734:I736"/>
    <mergeCell ref="I571:I573"/>
    <mergeCell ref="I643:I645"/>
    <mergeCell ref="I646:I648"/>
    <mergeCell ref="I649:I651"/>
    <mergeCell ref="I652:I654"/>
    <mergeCell ref="I655:I657"/>
    <mergeCell ref="I726:I727"/>
    <mergeCell ref="A1:G1"/>
    <mergeCell ref="I475:I477"/>
    <mergeCell ref="A478:A480"/>
    <mergeCell ref="I478:I480"/>
    <mergeCell ref="A481:A483"/>
    <mergeCell ref="I481:I483"/>
    <mergeCell ref="A484:A486"/>
    <mergeCell ref="I484:I486"/>
    <mergeCell ref="I487:I489"/>
    <mergeCell ref="I457:I459"/>
    <mergeCell ref="I460:I462"/>
    <mergeCell ref="I463:I465"/>
    <mergeCell ref="I472:I474"/>
    <mergeCell ref="H339:H366"/>
    <mergeCell ref="H367:H371"/>
    <mergeCell ref="H463:H465"/>
    <mergeCell ref="H457:H462"/>
    <mergeCell ref="H438:H440"/>
    <mergeCell ref="I339:I345"/>
    <mergeCell ref="I172:I176"/>
    <mergeCell ref="A183:G183"/>
    <mergeCell ref="I283:I289"/>
    <mergeCell ref="I290:I296"/>
    <mergeCell ref="I297:I303"/>
    <mergeCell ref="I787:I788"/>
    <mergeCell ref="I789:I792"/>
    <mergeCell ref="A511:A513"/>
    <mergeCell ref="A529:A531"/>
    <mergeCell ref="I728:I730"/>
    <mergeCell ref="I745:I746"/>
    <mergeCell ref="I658:I660"/>
    <mergeCell ref="I661:I663"/>
    <mergeCell ref="A523:A525"/>
    <mergeCell ref="I523:I525"/>
    <mergeCell ref="I526:I528"/>
    <mergeCell ref="A538:A540"/>
    <mergeCell ref="I538:I540"/>
    <mergeCell ref="H529:H540"/>
    <mergeCell ref="I529:I531"/>
    <mergeCell ref="A535:A537"/>
    <mergeCell ref="A514:A516"/>
    <mergeCell ref="I574:I576"/>
    <mergeCell ref="I514:I516"/>
    <mergeCell ref="I517:I519"/>
    <mergeCell ref="I550:I552"/>
    <mergeCell ref="I520:I522"/>
    <mergeCell ref="I664:I666"/>
    <mergeCell ref="I553:I555"/>
    <mergeCell ref="A637:A639"/>
    <mergeCell ref="A613:A615"/>
    <mergeCell ref="I731:I733"/>
    <mergeCell ref="I535:I537"/>
    <mergeCell ref="I508:I510"/>
    <mergeCell ref="I532:I534"/>
    <mergeCell ref="I556:I558"/>
    <mergeCell ref="I559:I561"/>
    <mergeCell ref="I562:I564"/>
    <mergeCell ref="I541:I543"/>
    <mergeCell ref="I544:I546"/>
    <mergeCell ref="I547:I549"/>
    <mergeCell ref="H541:H549"/>
    <mergeCell ref="H550:H561"/>
    <mergeCell ref="H562:H573"/>
    <mergeCell ref="I568:I570"/>
    <mergeCell ref="I511:I513"/>
    <mergeCell ref="A664:A666"/>
    <mergeCell ref="A667:A669"/>
    <mergeCell ref="A643:A645"/>
    <mergeCell ref="A646:A648"/>
    <mergeCell ref="A649:A651"/>
    <mergeCell ref="A652:A654"/>
    <mergeCell ref="A655:A657"/>
    <mergeCell ref="A1208:A1211"/>
    <mergeCell ref="I1209:I1210"/>
    <mergeCell ref="A1212:A1215"/>
    <mergeCell ref="A1216:A1219"/>
    <mergeCell ref="I1216:I1217"/>
    <mergeCell ref="I1218:I1219"/>
    <mergeCell ref="I1136:I1137"/>
    <mergeCell ref="A1136:A1139"/>
    <mergeCell ref="I1138:I1139"/>
    <mergeCell ref="A1168:A1171"/>
    <mergeCell ref="I1168:I1169"/>
    <mergeCell ref="I1170:I1171"/>
    <mergeCell ref="A1172:A1175"/>
    <mergeCell ref="I1173:I1174"/>
    <mergeCell ref="A1176:A1179"/>
    <mergeCell ref="I1177:I1178"/>
    <mergeCell ref="A1152:A1155"/>
    <mergeCell ref="I1152:I1153"/>
    <mergeCell ref="I1154:I1155"/>
    <mergeCell ref="A1156:A1159"/>
    <mergeCell ref="I1157:I1164"/>
    <mergeCell ref="A1160:A1163"/>
    <mergeCell ref="A1164:A1167"/>
    <mergeCell ref="A1144:A1147"/>
    <mergeCell ref="A1220:A1223"/>
    <mergeCell ref="I1221:I1222"/>
    <mergeCell ref="I1223:I1224"/>
    <mergeCell ref="A1224:A1227"/>
    <mergeCell ref="I1225:I1233"/>
    <mergeCell ref="A1228:A1231"/>
    <mergeCell ref="A1232:A1235"/>
    <mergeCell ref="I1234:I1235"/>
    <mergeCell ref="A1180:A1183"/>
    <mergeCell ref="I1182:I1183"/>
    <mergeCell ref="I1184:I1186"/>
    <mergeCell ref="A1184:A1187"/>
    <mergeCell ref="A1188:A1191"/>
    <mergeCell ref="I1188:I1189"/>
    <mergeCell ref="I1190:I1191"/>
    <mergeCell ref="I1192:I1193"/>
    <mergeCell ref="A1192:A1195"/>
    <mergeCell ref="I1194:I1195"/>
    <mergeCell ref="A1196:A1199"/>
    <mergeCell ref="I1197:I1198"/>
    <mergeCell ref="A1200:A1203"/>
    <mergeCell ref="I1201:I1202"/>
    <mergeCell ref="A1204:A1207"/>
    <mergeCell ref="I1204:I1205"/>
    <mergeCell ref="A1148:A1151"/>
    <mergeCell ref="I1149:I1150"/>
    <mergeCell ref="A1140:A1143"/>
    <mergeCell ref="I1108:I1109"/>
    <mergeCell ref="I1110:I1111"/>
    <mergeCell ref="A1112:A1115"/>
    <mergeCell ref="I1112:I1113"/>
    <mergeCell ref="A1116:A1119"/>
    <mergeCell ref="I1117:I1118"/>
    <mergeCell ref="A1120:A1123"/>
    <mergeCell ref="I1120:I1121"/>
    <mergeCell ref="I1122:I1123"/>
    <mergeCell ref="A1108:A1111"/>
    <mergeCell ref="A1124:A1127"/>
    <mergeCell ref="I1124:I1125"/>
    <mergeCell ref="I1126:I1127"/>
    <mergeCell ref="A1128:A1131"/>
    <mergeCell ref="I1129:I1130"/>
    <mergeCell ref="I1131:I1132"/>
    <mergeCell ref="A1132:A1135"/>
    <mergeCell ref="I1281:I1282"/>
    <mergeCell ref="I1283:I1284"/>
    <mergeCell ref="I1285:I1286"/>
    <mergeCell ref="I1287:I1288"/>
    <mergeCell ref="I1289:I1290"/>
    <mergeCell ref="I1291:I1292"/>
    <mergeCell ref="I1293:I1294"/>
    <mergeCell ref="I1297:I1298"/>
    <mergeCell ref="I1299:I1300"/>
    <mergeCell ref="I1295:I1296"/>
    <mergeCell ref="A1104:A1107"/>
    <mergeCell ref="I1105:I1106"/>
    <mergeCell ref="A985:A986"/>
    <mergeCell ref="A987:A988"/>
    <mergeCell ref="A989:A990"/>
    <mergeCell ref="A991:A992"/>
    <mergeCell ref="A993:A994"/>
    <mergeCell ref="A995:A996"/>
    <mergeCell ref="A997:A998"/>
    <mergeCell ref="A999:A1000"/>
    <mergeCell ref="A1001:A1002"/>
    <mergeCell ref="A1003:A1004"/>
    <mergeCell ref="A1005:A1006"/>
    <mergeCell ref="A1007:A1008"/>
    <mergeCell ref="A1009:A1010"/>
    <mergeCell ref="A1011:A1012"/>
    <mergeCell ref="A1013:A1014"/>
    <mergeCell ref="A1023:A1024"/>
    <mergeCell ref="A1025:A1026"/>
    <mergeCell ref="A1027:A1028"/>
    <mergeCell ref="A1029:A1030"/>
    <mergeCell ref="A1031:A1032"/>
    <mergeCell ref="A1033:A1034"/>
    <mergeCell ref="A1096:A1099"/>
    <mergeCell ref="A1100:A1103"/>
    <mergeCell ref="I1101:I1103"/>
    <mergeCell ref="A1015:A1016"/>
    <mergeCell ref="A1017:A1018"/>
    <mergeCell ref="A1019:A1020"/>
    <mergeCell ref="A1039:A1040"/>
    <mergeCell ref="A1041:A1042"/>
    <mergeCell ref="A1043:A1044"/>
    <mergeCell ref="A1045:A1046"/>
    <mergeCell ref="A1047:A1048"/>
    <mergeCell ref="A1049:A1050"/>
    <mergeCell ref="A1051:A1052"/>
    <mergeCell ref="A1053:A1054"/>
    <mergeCell ref="A1021:A1022"/>
    <mergeCell ref="A1037:A1038"/>
    <mergeCell ref="H1069:H1072"/>
    <mergeCell ref="H1075:H1078"/>
    <mergeCell ref="H1079:H1082"/>
    <mergeCell ref="H1083:H1086"/>
    <mergeCell ref="H1087:H1089"/>
    <mergeCell ref="A1035:A1036"/>
    <mergeCell ref="H1022:H1038"/>
    <mergeCell ref="H1039:H1054"/>
    <mergeCell ref="I1096:I1098"/>
    <mergeCell ref="A847:A848"/>
    <mergeCell ref="A849:A850"/>
    <mergeCell ref="A851:A852"/>
    <mergeCell ref="A859:A860"/>
    <mergeCell ref="A861:A862"/>
    <mergeCell ref="A863:A864"/>
    <mergeCell ref="A865:A866"/>
    <mergeCell ref="A853:A854"/>
    <mergeCell ref="A855:A856"/>
    <mergeCell ref="A857:A858"/>
    <mergeCell ref="A832:A834"/>
    <mergeCell ref="A822:A823"/>
    <mergeCell ref="A824:A825"/>
    <mergeCell ref="A826:A827"/>
    <mergeCell ref="A828:A829"/>
    <mergeCell ref="A830:A831"/>
    <mergeCell ref="A841:A842"/>
    <mergeCell ref="A843:A844"/>
    <mergeCell ref="A845:A846"/>
    <mergeCell ref="A835:A836"/>
    <mergeCell ref="A837:A838"/>
    <mergeCell ref="A839:A840"/>
    <mergeCell ref="A818:A819"/>
    <mergeCell ref="A820:A821"/>
    <mergeCell ref="A810:A811"/>
    <mergeCell ref="A812:A813"/>
    <mergeCell ref="A814:A815"/>
    <mergeCell ref="I812:I813"/>
    <mergeCell ref="A806:A807"/>
    <mergeCell ref="A808:A809"/>
    <mergeCell ref="I806:I808"/>
    <mergeCell ref="I809:I811"/>
    <mergeCell ref="I816:I818"/>
    <mergeCell ref="I819:I820"/>
    <mergeCell ref="I821:I823"/>
    <mergeCell ref="A816:A817"/>
    <mergeCell ref="I814:I815"/>
    <mergeCell ref="H809:H815"/>
    <mergeCell ref="H798:H808"/>
    <mergeCell ref="A798:A799"/>
    <mergeCell ref="A800:A801"/>
    <mergeCell ref="I798:I799"/>
    <mergeCell ref="A804:A805"/>
    <mergeCell ref="A802:A803"/>
    <mergeCell ref="I800:I803"/>
    <mergeCell ref="A670:A672"/>
    <mergeCell ref="A673:A675"/>
    <mergeCell ref="I667:I669"/>
    <mergeCell ref="H673:H681"/>
    <mergeCell ref="A676:A678"/>
    <mergeCell ref="A679:A681"/>
    <mergeCell ref="A682:A684"/>
    <mergeCell ref="H682:H684"/>
    <mergeCell ref="H688:H707"/>
    <mergeCell ref="A658:A660"/>
    <mergeCell ref="I673:I675"/>
    <mergeCell ref="A686:G686"/>
    <mergeCell ref="A724:G724"/>
    <mergeCell ref="I679:I681"/>
    <mergeCell ref="A550:A552"/>
    <mergeCell ref="A517:A519"/>
    <mergeCell ref="A622:A624"/>
    <mergeCell ref="A625:A627"/>
    <mergeCell ref="A628:A630"/>
    <mergeCell ref="A631:A633"/>
    <mergeCell ref="A634:A636"/>
    <mergeCell ref="A556:A558"/>
    <mergeCell ref="A559:A561"/>
    <mergeCell ref="A562:A564"/>
    <mergeCell ref="A541:A543"/>
    <mergeCell ref="A544:A546"/>
    <mergeCell ref="A547:A549"/>
    <mergeCell ref="A520:A522"/>
    <mergeCell ref="A592:A594"/>
    <mergeCell ref="A526:A528"/>
    <mergeCell ref="A571:A573"/>
    <mergeCell ref="A568:A570"/>
    <mergeCell ref="A565:A567"/>
    <mergeCell ref="A578:G578"/>
    <mergeCell ref="A589:A591"/>
    <mergeCell ref="H499:H504"/>
    <mergeCell ref="A499:A501"/>
    <mergeCell ref="A502:A504"/>
    <mergeCell ref="A505:A507"/>
    <mergeCell ref="I409:I415"/>
    <mergeCell ref="I416:I422"/>
    <mergeCell ref="I423:I429"/>
    <mergeCell ref="H446:H448"/>
    <mergeCell ref="H433:H437"/>
    <mergeCell ref="H450:H453"/>
    <mergeCell ref="H454:H456"/>
    <mergeCell ref="I441:I442"/>
    <mergeCell ref="I443:I445"/>
    <mergeCell ref="I446:I448"/>
    <mergeCell ref="I450:I451"/>
    <mergeCell ref="I452:I453"/>
    <mergeCell ref="I454:I456"/>
    <mergeCell ref="A431:G431"/>
    <mergeCell ref="I490:I492"/>
    <mergeCell ref="I493:I495"/>
    <mergeCell ref="I496:I498"/>
    <mergeCell ref="I499:I501"/>
    <mergeCell ref="I502:I504"/>
    <mergeCell ref="I505:I507"/>
    <mergeCell ref="I346:I352"/>
    <mergeCell ref="I353:I359"/>
    <mergeCell ref="I360:I366"/>
    <mergeCell ref="I433:I434"/>
    <mergeCell ref="I435:I437"/>
    <mergeCell ref="I438:I440"/>
    <mergeCell ref="A493:A495"/>
    <mergeCell ref="H372:H373"/>
    <mergeCell ref="H374:H401"/>
    <mergeCell ref="I367:I373"/>
    <mergeCell ref="I374:I380"/>
    <mergeCell ref="I381:I387"/>
    <mergeCell ref="I388:I394"/>
    <mergeCell ref="I395:I401"/>
    <mergeCell ref="I402:I408"/>
    <mergeCell ref="H441:H445"/>
    <mergeCell ref="H402:H422"/>
    <mergeCell ref="H423:H427"/>
    <mergeCell ref="H428:H429"/>
    <mergeCell ref="H241:H245"/>
    <mergeCell ref="H246:H247"/>
    <mergeCell ref="H248:H275"/>
    <mergeCell ref="H276:H303"/>
    <mergeCell ref="H304:H308"/>
    <mergeCell ref="H309:H310"/>
    <mergeCell ref="H311:H338"/>
    <mergeCell ref="I325:I331"/>
    <mergeCell ref="I332:I338"/>
    <mergeCell ref="I304:I310"/>
    <mergeCell ref="I311:I317"/>
    <mergeCell ref="I318:I324"/>
    <mergeCell ref="I241:I247"/>
    <mergeCell ref="I248:I254"/>
    <mergeCell ref="I255:I261"/>
    <mergeCell ref="I262:I268"/>
    <mergeCell ref="I269:I275"/>
    <mergeCell ref="I276:I282"/>
    <mergeCell ref="I117:I121"/>
    <mergeCell ref="A122:A126"/>
    <mergeCell ref="I199:I205"/>
    <mergeCell ref="I206:I212"/>
    <mergeCell ref="I213:I219"/>
    <mergeCell ref="I220:I226"/>
    <mergeCell ref="I227:I233"/>
    <mergeCell ref="I234:I240"/>
    <mergeCell ref="A172:A176"/>
    <mergeCell ref="A177:A181"/>
    <mergeCell ref="I185:I191"/>
    <mergeCell ref="I192:I198"/>
    <mergeCell ref="I177:I181"/>
    <mergeCell ref="H148:H181"/>
    <mergeCell ref="H185:H212"/>
    <mergeCell ref="H213:H240"/>
    <mergeCell ref="A152:A156"/>
    <mergeCell ref="A157:A161"/>
    <mergeCell ref="A162:A166"/>
    <mergeCell ref="A167:A171"/>
    <mergeCell ref="I152:I156"/>
    <mergeCell ref="I157:I161"/>
    <mergeCell ref="I162:I166"/>
    <mergeCell ref="I167:I171"/>
    <mergeCell ref="H88:H96"/>
    <mergeCell ref="H97:H108"/>
    <mergeCell ref="I122:I126"/>
    <mergeCell ref="H129:H147"/>
    <mergeCell ref="A127:A131"/>
    <mergeCell ref="A132:A136"/>
    <mergeCell ref="A137:A141"/>
    <mergeCell ref="I82:I86"/>
    <mergeCell ref="I87:I91"/>
    <mergeCell ref="I92:I96"/>
    <mergeCell ref="I97:I101"/>
    <mergeCell ref="I102:I106"/>
    <mergeCell ref="I107:I111"/>
    <mergeCell ref="I127:I131"/>
    <mergeCell ref="I132:I136"/>
    <mergeCell ref="I137:I141"/>
    <mergeCell ref="A142:A146"/>
    <mergeCell ref="A147:A151"/>
    <mergeCell ref="H109:H128"/>
    <mergeCell ref="A112:A116"/>
    <mergeCell ref="A117:A121"/>
    <mergeCell ref="I142:I146"/>
    <mergeCell ref="I147:I151"/>
    <mergeCell ref="I112:I116"/>
    <mergeCell ref="H37:H73"/>
    <mergeCell ref="I52:I56"/>
    <mergeCell ref="I57:I61"/>
    <mergeCell ref="I62:I66"/>
    <mergeCell ref="I67:I71"/>
    <mergeCell ref="I72:I76"/>
    <mergeCell ref="I77:I81"/>
    <mergeCell ref="I7:I11"/>
    <mergeCell ref="I12:I16"/>
    <mergeCell ref="I17:I21"/>
    <mergeCell ref="I22:I26"/>
    <mergeCell ref="I27:I31"/>
    <mergeCell ref="I32:I36"/>
    <mergeCell ref="H7:H36"/>
    <mergeCell ref="I37:I41"/>
    <mergeCell ref="I42:I46"/>
    <mergeCell ref="I47:I51"/>
    <mergeCell ref="H74:H87"/>
    <mergeCell ref="A67:A71"/>
    <mergeCell ref="A72:A76"/>
    <mergeCell ref="A37:A41"/>
    <mergeCell ref="A42:A46"/>
    <mergeCell ref="A47:A51"/>
    <mergeCell ref="A52:A56"/>
    <mergeCell ref="A57:A61"/>
    <mergeCell ref="A62:A66"/>
    <mergeCell ref="A2:G2"/>
    <mergeCell ref="A27:A31"/>
    <mergeCell ref="A3:D3"/>
    <mergeCell ref="I845:I846"/>
    <mergeCell ref="I847:I848"/>
    <mergeCell ref="I853:I854"/>
    <mergeCell ref="I855:I856"/>
    <mergeCell ref="I857:I858"/>
    <mergeCell ref="I1277:I1278"/>
    <mergeCell ref="I985:I986"/>
    <mergeCell ref="I859:I860"/>
    <mergeCell ref="I861:I862"/>
    <mergeCell ref="I1206:I1207"/>
    <mergeCell ref="I1145:I1146"/>
    <mergeCell ref="I939:I940"/>
    <mergeCell ref="H863:H867"/>
    <mergeCell ref="I881:I882"/>
    <mergeCell ref="I871:I872"/>
    <mergeCell ref="I873:I874"/>
    <mergeCell ref="H985:H986"/>
    <mergeCell ref="H987:H996"/>
    <mergeCell ref="H997:H1003"/>
    <mergeCell ref="H1004:H1021"/>
    <mergeCell ref="I1165:I1167"/>
    <mergeCell ref="I1141:I1142"/>
    <mergeCell ref="I987:I996"/>
    <mergeCell ref="I997:I1003"/>
    <mergeCell ref="I1004:I1021"/>
    <mergeCell ref="I1022:I1038"/>
    <mergeCell ref="I1039:I1054"/>
    <mergeCell ref="I885:I886"/>
    <mergeCell ref="I978:I979"/>
    <mergeCell ref="I980:I981"/>
    <mergeCell ref="I959:I960"/>
    <mergeCell ref="H947:H981"/>
    <mergeCell ref="H1057:H1060"/>
    <mergeCell ref="H1061:H1064"/>
    <mergeCell ref="H1065:H1068"/>
    <mergeCell ref="H879:H882"/>
    <mergeCell ref="I1337:I1338"/>
    <mergeCell ref="I1339:I1340"/>
    <mergeCell ref="I1341:I1342"/>
    <mergeCell ref="I1343:I1344"/>
    <mergeCell ref="I1345:I1346"/>
    <mergeCell ref="I1335:I1336"/>
    <mergeCell ref="I1331:I1332"/>
    <mergeCell ref="I1333:I1334"/>
    <mergeCell ref="I1301:I1302"/>
    <mergeCell ref="I1303:I1304"/>
    <mergeCell ref="I1305:I1306"/>
    <mergeCell ref="I1307:I1308"/>
    <mergeCell ref="I1309:I1310"/>
    <mergeCell ref="I1329:I1330"/>
    <mergeCell ref="I1321:I1322"/>
    <mergeCell ref="I1323:I1324"/>
    <mergeCell ref="I1325:I1326"/>
    <mergeCell ref="I1327:I1328"/>
    <mergeCell ref="I1313:I1314"/>
    <mergeCell ref="I1315:I1316"/>
    <mergeCell ref="I1317:I1318"/>
    <mergeCell ref="I1311:I1312"/>
    <mergeCell ref="I1319:I1320"/>
    <mergeCell ref="I827:I829"/>
    <mergeCell ref="I830:I832"/>
    <mergeCell ref="I834:I835"/>
    <mergeCell ref="I836:I837"/>
    <mergeCell ref="I887:I888"/>
    <mergeCell ref="I889:I890"/>
    <mergeCell ref="I891:I892"/>
    <mergeCell ref="I893:I894"/>
    <mergeCell ref="I976:I977"/>
    <mergeCell ref="I966:I967"/>
    <mergeCell ref="I968:I969"/>
    <mergeCell ref="I970:I971"/>
    <mergeCell ref="I947:I948"/>
    <mergeCell ref="I949:I950"/>
    <mergeCell ref="I909:I910"/>
    <mergeCell ref="I911:I912"/>
    <mergeCell ref="I913:I914"/>
    <mergeCell ref="I915:I916"/>
    <mergeCell ref="I917:I918"/>
    <mergeCell ref="I919:I920"/>
    <mergeCell ref="I951:I952"/>
    <mergeCell ref="I953:I954"/>
    <mergeCell ref="I955:I956"/>
    <mergeCell ref="I957:I958"/>
    <mergeCell ref="H1238:H1242"/>
    <mergeCell ref="H1276:H1280"/>
    <mergeCell ref="H1349:H1353"/>
    <mergeCell ref="I838:I840"/>
    <mergeCell ref="I849:I852"/>
    <mergeCell ref="I875:I876"/>
    <mergeCell ref="I877:I878"/>
    <mergeCell ref="I879:I880"/>
    <mergeCell ref="I841:I842"/>
    <mergeCell ref="I883:I884"/>
    <mergeCell ref="I972:I973"/>
    <mergeCell ref="I974:I975"/>
    <mergeCell ref="I899:I900"/>
    <mergeCell ref="I901:I902"/>
    <mergeCell ref="H816:H840"/>
    <mergeCell ref="H841:H852"/>
    <mergeCell ref="H853:H858"/>
    <mergeCell ref="H859:H862"/>
    <mergeCell ref="I895:I896"/>
    <mergeCell ref="I1099:I1100"/>
    <mergeCell ref="I1133:I1134"/>
    <mergeCell ref="I1279:I1280"/>
    <mergeCell ref="I897:I898"/>
    <mergeCell ref="I963:I965"/>
    <mergeCell ref="H1387:H1391"/>
    <mergeCell ref="H909:H912"/>
    <mergeCell ref="H913:H918"/>
    <mergeCell ref="H919:H924"/>
    <mergeCell ref="H925:H930"/>
    <mergeCell ref="H931:H936"/>
    <mergeCell ref="H937:H942"/>
    <mergeCell ref="E3:G3"/>
    <mergeCell ref="A869:G869"/>
    <mergeCell ref="A907:G907"/>
    <mergeCell ref="A945:G945"/>
    <mergeCell ref="A983:G983"/>
    <mergeCell ref="A1056:G1056"/>
    <mergeCell ref="A1094:G1094"/>
    <mergeCell ref="A32:A36"/>
    <mergeCell ref="A7:A11"/>
    <mergeCell ref="A12:A16"/>
    <mergeCell ref="A17:A21"/>
    <mergeCell ref="A77:A81"/>
    <mergeCell ref="A82:A86"/>
    <mergeCell ref="A107:A111"/>
    <mergeCell ref="A87:A91"/>
    <mergeCell ref="A92:A96"/>
    <mergeCell ref="A97:A101"/>
    <mergeCell ref="A796:G796"/>
    <mergeCell ref="A102:A106"/>
    <mergeCell ref="A487:A489"/>
    <mergeCell ref="A472:A474"/>
    <mergeCell ref="A598:A600"/>
    <mergeCell ref="A601:A603"/>
    <mergeCell ref="A604:A606"/>
    <mergeCell ref="A607:A609"/>
    <mergeCell ref="A610:A612"/>
    <mergeCell ref="A580:A582"/>
    <mergeCell ref="A583:A585"/>
    <mergeCell ref="A586:A588"/>
    <mergeCell ref="A508:A510"/>
    <mergeCell ref="A532:A534"/>
    <mergeCell ref="A553:A555"/>
    <mergeCell ref="A574:A576"/>
    <mergeCell ref="A490:A492"/>
    <mergeCell ref="A475:A477"/>
    <mergeCell ref="A595:A597"/>
    <mergeCell ref="A496:A498"/>
    <mergeCell ref="A661:A663"/>
    <mergeCell ref="A640:A642"/>
    <mergeCell ref="A616:A618"/>
    <mergeCell ref="A619:A621"/>
  </mergeCells>
  <phoneticPr fontId="4" type="noConversion"/>
  <pageMargins left="0.75" right="0.75" top="1" bottom="1" header="0.5" footer="0.5"/>
  <pageSetup paperSize="9" orientation="portrait" r:id="rId1"/>
  <headerFooter alignWithMargins="0"/>
  <ignoredErrors>
    <ignoredError sqref="D186:F429 D185:E185" numberStoredAsText="1"/>
  </ignoredError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48162C06F3094BB956A9EE39C8AB19" ma:contentTypeVersion="9" ma:contentTypeDescription="Create a new document." ma:contentTypeScope="" ma:versionID="fece5cac1f2345b97c50e896aec41bc5">
  <xsd:schema xmlns:xsd="http://www.w3.org/2001/XMLSchema" xmlns:xs="http://www.w3.org/2001/XMLSchema" xmlns:p="http://schemas.microsoft.com/office/2006/metadata/properties" xmlns:ns3="135b6339-5585-422d-b26e-ea321e64b57f" targetNamespace="http://schemas.microsoft.com/office/2006/metadata/properties" ma:root="true" ma:fieldsID="0dfb7c7abf8eb712099894e97478778d" ns3:_="">
    <xsd:import namespace="135b6339-5585-422d-b26e-ea321e64b5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5b6339-5585-422d-b26e-ea321e64b5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248560-DCB5-4D4A-B9C5-42DBD2B26B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2AF9D0-C3BB-499C-82CB-CDAF91A8BB9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135b6339-5585-422d-b26e-ea321e64b57f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085A59C-1854-461D-86D1-00EEEC057B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5b6339-5585-422d-b26e-ea321e64b5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HDSUDUNG</vt:lpstr>
      <vt:lpstr>Lichtuan</vt:lpstr>
      <vt:lpstr>Lichbaogiang</vt:lpstr>
      <vt:lpstr>CTLOP</vt:lpstr>
      <vt:lpstr>DOCT</vt:lpstr>
      <vt:lpstr>Lichtuan</vt:lpstr>
    </vt:vector>
  </TitlesOfParts>
  <Company>&lt;egyptian hak&gt;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Phong</dc:creator>
  <cp:lastModifiedBy>Nang Nguyễn Văn</cp:lastModifiedBy>
  <cp:lastPrinted>2024-08-02T12:53:30Z</cp:lastPrinted>
  <dcterms:created xsi:type="dcterms:W3CDTF">2009-08-15T10:26:35Z</dcterms:created>
  <dcterms:modified xsi:type="dcterms:W3CDTF">2024-08-16T03:03:13Z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0x0101003C48162C06F3094BB956A9EE39C8AB19</vt:lpwstr>
  </property>
</Properties>
</file>