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B3010AA5-1F37-4F90-BE24-85C6EF74DB76}" xr6:coauthVersionLast="45" xr6:coauthVersionMax="45" xr10:uidLastSave="{00000000-0000-0000-0000-000000000000}"/>
  <bookViews>
    <workbookView xWindow="-120" yWindow="-120" windowWidth="24240" windowHeight="13140" xr2:uid="{00000000-000D-0000-FFFF-FFFF00000000}"/>
  </bookViews>
  <sheets>
    <sheet name="ProjectSchedule" sheetId="11" r:id="rId1"/>
    <sheet name="About" sheetId="12" r:id="rId2"/>
  </sheets>
  <definedNames>
    <definedName name="_xlnm.Print_Area" localSheetId="0">ProjectSchedule!$1:$62</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2" i="11" l="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17" i="11"/>
  <c r="H18" i="11"/>
  <c r="H19" i="11"/>
  <c r="H20" i="11"/>
  <c r="H21" i="11"/>
  <c r="H16" i="11"/>
  <c r="H9" i="11" l="1"/>
  <c r="H10" i="11"/>
  <c r="H11" i="11"/>
  <c r="H12" i="11"/>
  <c r="H13" i="11"/>
  <c r="H14" i="11"/>
  <c r="H15" i="11"/>
  <c r="H49" i="11"/>
  <c r="H50" i="11"/>
  <c r="H51" i="11"/>
  <c r="H52" i="11"/>
  <c r="H53" i="11"/>
  <c r="H54" i="11"/>
  <c r="H55" i="11"/>
  <c r="H56" i="11"/>
  <c r="H59" i="11"/>
  <c r="H8" i="11"/>
  <c r="B13" i="12" l="1"/>
  <c r="H7" i="11" l="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<sst xmlns="http://schemas.openxmlformats.org/spreadsheetml/2006/main" count="83" uniqueCount="69">
  <si>
    <t>Project Start:</t>
  </si>
  <si>
    <t>PROGRESS</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</si>
  <si>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</si>
  <si>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</si>
  <si>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</si>
  <si>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</si>
  <si>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</si>
  <si>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</si>
  <si>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</si>
  <si>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</si>
  <si>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</si>
  <si>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</si>
  <si>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</si>
  <si>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</si>
  <si>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</si>
  <si>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</si>
  <si>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</si>
  <si>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</si>
  <si>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</si>
  <si>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</si>
  <si>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</si>
  <si>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</si>
  <si>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</si>
  <si>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 xml:space="preserve">Meeting 1 </t>
  </si>
  <si>
    <t>Tạo github tất cả thành viên</t>
  </si>
  <si>
    <t>Meeting 2</t>
  </si>
  <si>
    <t>Meeting 3</t>
  </si>
  <si>
    <t>Lập bảng  diagram hệ thống</t>
  </si>
  <si>
    <t>Meeting 4</t>
  </si>
  <si>
    <t>Meeting 5</t>
  </si>
  <si>
    <t>Hệ Thống Quản Lí Nhà Hàng BBQ</t>
  </si>
  <si>
    <t>Project Lead : Lạc Khải Minh</t>
  </si>
  <si>
    <t>Các Task có thể Thêm trong lúc học</t>
  </si>
  <si>
    <t xml:space="preserve">Thời gian của các Task trên có thể thay đổi </t>
  </si>
  <si>
    <t>Thời gian còn lại dùng để sửa lỗi và delay + thêm task trong lúc học</t>
  </si>
  <si>
    <t>Có thể thêm hoặc chỉnh sửa các Task</t>
  </si>
  <si>
    <t>Tạo database</t>
  </si>
  <si>
    <t>Code Login</t>
  </si>
  <si>
    <t>Bài tập 3 (của thầy) sơ đồ DFD</t>
  </si>
  <si>
    <t>Bài tập 1 (của thầy) activity bar chart</t>
  </si>
  <si>
    <t>Bảng trách nhiệm</t>
  </si>
  <si>
    <t>Thống nhất quy trình</t>
  </si>
  <si>
    <t>Biễu Mẫu hoàn thiện</t>
  </si>
  <si>
    <t>sơ đồ ngữ cảnh</t>
  </si>
  <si>
    <t>Diagram</t>
  </si>
  <si>
    <t>ERD</t>
  </si>
  <si>
    <t>DFD hoàn thiện</t>
  </si>
  <si>
    <t>Sơ đồ tổng quát</t>
  </si>
  <si>
    <t>Giao diện Prototype Part 1</t>
  </si>
  <si>
    <t>Usecase</t>
  </si>
  <si>
    <t>Test code demo</t>
  </si>
  <si>
    <t>Code login , Admin menu</t>
  </si>
  <si>
    <t>Code Đặt bàn , Gọi Món,Thanh Toán</t>
  </si>
  <si>
    <t>Code quản lý kho ,nhập hàng</t>
  </si>
  <si>
    <t>Code Quản Lý Nhân viên</t>
  </si>
  <si>
    <t>Nam , Nhân , Minh lạc</t>
  </si>
  <si>
    <t>Minh lê</t>
  </si>
  <si>
    <t>Ân</t>
  </si>
  <si>
    <t>Thanh nhân</t>
  </si>
  <si>
    <t xml:space="preserve">Code khuyến mãi </t>
  </si>
  <si>
    <t>Sequence</t>
  </si>
  <si>
    <t>Họp chung</t>
  </si>
  <si>
    <t>Họp</t>
  </si>
  <si>
    <t>Minh Lạc</t>
  </si>
  <si>
    <t>Minh lạc</t>
  </si>
  <si>
    <t>bài tập 2 (của thầy) biễu mẫu</t>
  </si>
  <si>
    <t>State Machine</t>
  </si>
  <si>
    <t>Giao diện Prototype Part 2</t>
  </si>
  <si>
    <t>Làm báo cáo thầy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</si>
</sst>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mmm\ d\,\ yyyy"/>
    <numFmt numFmtId="166" formatCode="d"/>
    <numFmt numFmtId="167" formatCode="ddd\,\ d/m/yyyy"/>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
      <sz val="15"/>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0.249977111117893"/>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166" fontId="12" fillId="7" borderId="0" xfId="0" applyNumberFormat="1" applyFont="1" applyFill="1" applyBorder="1" applyAlignment="1">
      <alignment horizontal="center" vertical="center"/>
    </xf>
    <xf numFmtId="166" fontId="12" fillId="7" borderId="8" xfId="0" applyNumberFormat="1" applyFont="1" applyFill="1" applyBorder="1" applyAlignment="1">
      <alignment horizontal="center" vertical="center"/>
    </xf>
    <xf numFmtId="166" fontId="12" fillId="7" borderId="9" xfId="0" applyNumberFormat="1" applyFont="1" applyFill="1" applyBorder="1" applyAlignment="1">
      <alignment horizontal="center" vertical="center"/>
    </xf>
    <xf numFmtId="0" fontId="15" fillId="11"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0" fontId="0" fillId="10" borderId="2" xfId="0" applyFont="1" applyFill="1" applyBorder="1" applyAlignment="1">
      <alignment horizontal="left" vertical="center" indent="2"/>
    </xf>
    <xf numFmtId="0" fontId="0" fillId="10" borderId="2" xfId="0" applyFont="1" applyFill="1" applyBorder="1" applyAlignment="1">
      <alignment horizontal="center" vertical="center"/>
    </xf>
    <xf numFmtId="9" fontId="5" fillId="10" borderId="2" xfId="2"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14" fontId="0" fillId="8" borderId="2" xfId="0" applyNumberFormat="1" applyFont="1" applyFill="1" applyBorder="1" applyAlignment="1">
      <alignment horizontal="center" vertical="center"/>
    </xf>
    <xf numFmtId="14" fontId="5" fillId="8" borderId="2" xfId="0" applyNumberFormat="1" applyFont="1" applyFill="1" applyBorder="1" applyAlignment="1">
      <alignment horizontal="center" vertical="center"/>
    </xf>
    <xf numFmtId="14" fontId="0" fillId="3" borderId="2"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xf>
    <xf numFmtId="14" fontId="0" fillId="9" borderId="2" xfId="0" applyNumberFormat="1" applyFont="1" applyFill="1" applyBorder="1" applyAlignment="1">
      <alignment horizontal="center" vertical="center"/>
    </xf>
    <xf numFmtId="14" fontId="5" fillId="9" borderId="2" xfId="0" applyNumberFormat="1" applyFont="1" applyFill="1" applyBorder="1" applyAlignment="1">
      <alignment horizontal="center" vertical="center"/>
    </xf>
    <xf numFmtId="14" fontId="0" fillId="4" borderId="2"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14" fontId="0" fillId="5" borderId="2" xfId="0" applyNumberFormat="1" applyFont="1" applyFill="1" applyBorder="1" applyAlignment="1">
      <alignment horizontal="center" vertical="center"/>
    </xf>
    <xf numFmtId="14" fontId="5" fillId="5" borderId="2" xfId="0" applyNumberFormat="1" applyFont="1" applyFill="1" applyBorder="1" applyAlignment="1">
      <alignment horizontal="center" vertical="center"/>
    </xf>
    <xf numFmtId="14" fontId="0" fillId="10" borderId="2" xfId="0" applyNumberFormat="1" applyFont="1" applyFill="1" applyBorder="1" applyAlignment="1">
      <alignment horizontal="center" vertical="center"/>
    </xf>
    <xf numFmtId="14" fontId="5" fillId="10" borderId="2" xfId="0" applyNumberFormat="1" applyFont="1" applyFill="1" applyBorder="1" applyAlignment="1">
      <alignment horizontal="center" vertical="center"/>
    </xf>
    <xf numFmtId="14" fontId="0" fillId="6" borderId="2" xfId="0" applyNumberFormat="1" applyFont="1" applyFill="1" applyBorder="1" applyAlignment="1">
      <alignment horizontal="center" vertical="center"/>
    </xf>
    <xf numFmtId="14"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1"/>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0" fontId="0" fillId="2" borderId="2" xfId="0" applyFont="1" applyFill="1" applyBorder="1" applyAlignment="1">
      <alignment horizontal="left" vertical="center" indent="1"/>
    </xf>
    <xf numFmtId="0" fontId="0" fillId="2" borderId="0" xfId="0" applyFont="1" applyFill="1" applyBorder="1" applyAlignment="1">
      <alignment horizontal="left" vertical="center" indent="1"/>
    </xf>
    <xf numFmtId="0" fontId="8" fillId="2" borderId="0" xfId="0" applyFont="1" applyFill="1" applyBorder="1" applyAlignment="1">
      <alignment horizontal="center" vertical="center"/>
    </xf>
    <xf numFmtId="9" fontId="5" fillId="2" borderId="0" xfId="2" applyFont="1" applyFill="1" applyBorder="1" applyAlignment="1">
      <alignment horizontal="center" vertical="center"/>
    </xf>
    <xf numFmtId="0" fontId="5" fillId="2" borderId="0" xfId="0" applyNumberFormat="1" applyFont="1" applyFill="1" applyBorder="1" applyAlignment="1">
      <alignment horizontal="center" vertical="center"/>
    </xf>
    <xf numFmtId="0" fontId="0" fillId="2" borderId="0" xfId="0" applyFill="1" applyBorder="1" applyAlignment="1">
      <alignment vertical="center"/>
    </xf>
    <xf numFmtId="14" fontId="0" fillId="13" borderId="2" xfId="0" applyNumberFormat="1" applyFont="1" applyFill="1" applyBorder="1" applyAlignment="1">
      <alignment horizontal="center" vertical="center"/>
    </xf>
    <xf numFmtId="14" fontId="5" fillId="13" borderId="2" xfId="0" applyNumberFormat="1" applyFont="1" applyFill="1" applyBorder="1" applyAlignment="1">
      <alignment horizontal="center" vertical="center"/>
    </xf>
    <xf numFmtId="14" fontId="4" fillId="2" borderId="2" xfId="0" applyNumberFormat="1" applyFont="1" applyFill="1" applyBorder="1" applyAlignment="1">
      <alignment horizontal="left" vertical="center"/>
    </xf>
    <xf numFmtId="14" fontId="5" fillId="2" borderId="2" xfId="0" applyNumberFormat="1" applyFont="1" applyFill="1" applyBorder="1" applyAlignment="1">
      <alignment horizontal="center" vertical="center"/>
    </xf>
    <xf numFmtId="14" fontId="4" fillId="2" borderId="0" xfId="0" applyNumberFormat="1" applyFont="1" applyFill="1" applyBorder="1" applyAlignment="1">
      <alignment horizontal="left" vertical="center"/>
    </xf>
    <xf numFmtId="14" fontId="5" fillId="2" borderId="0" xfId="0" applyNumberFormat="1" applyFont="1" applyFill="1" applyBorder="1" applyAlignment="1">
      <alignment horizontal="center" vertical="center"/>
    </xf>
    <xf numFmtId="0" fontId="30" fillId="0" borderId="0" xfId="0" applyFont="1"/>
    <xf numFmtId="0" fontId="6" fillId="13" borderId="2" xfId="0" applyFont="1" applyFill="1" applyBorder="1" applyAlignment="1">
      <alignment horizontal="left" vertical="center" indent="1"/>
    </xf>
    <xf numFmtId="167" fontId="0" fillId="0" borderId="4" xfId="0" applyNumberFormat="1" applyBorder="1" applyAlignment="1">
      <alignment horizontal="center" vertical="center"/>
    </xf>
    <xf numFmtId="167" fontId="0" fillId="0" borderId="5" xfId="0" applyNumberFormat="1" applyBorder="1" applyAlignment="1">
      <alignment horizontal="center" vertical="center"/>
    </xf>
    <xf numFmtId="165" fontId="0" fillId="7" borderId="6" xfId="0" applyNumberFormat="1" applyFont="1" applyFill="1" applyBorder="1" applyAlignment="1">
      <alignment horizontal="left" vertical="center" wrapText="1" indent="1"/>
    </xf>
    <xf numFmtId="165" fontId="0" fillId="7" borderId="1" xfId="0" applyNumberFormat="1" applyFont="1" applyFill="1" applyBorder="1" applyAlignment="1">
      <alignment horizontal="left" vertical="center" wrapText="1" indent="1"/>
    </xf>
    <xf numFmtId="165" fontId="0" fillId="7" borderId="7" xfId="0" applyNumberFormat="1" applyFont="1" applyFill="1" applyBorder="1" applyAlignment="1">
      <alignment horizontal="left" vertical="center" wrapText="1" indent="1"/>
    </xf>
    <xf numFmtId="0" fontId="29" fillId="0" borderId="0" xfId="1" applyFont="1" applyAlignment="1" applyProtection="1">
      <alignment horizontal="left" vertical="center"/>
    </xf>
  </cellXfs>
  <cellStyles count="3">
    <cellStyle name="Hyperlink" xfId="1" builtinId="8" customBuiltin="1"/>
    <cellStyle name="Normal" xfId="0" builtinId="0"/>
    <cellStyle name="Percent" xfId="2" builtinId="5"/>
  </cellStyles>
  <dxfs count="18">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FFCC"/>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E$4" horiz="1" max="100" page="0"/>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342900</xdr:colOff>
          <xdr:row>1</xdr:row>
          <xdr:rowOff>209550</xdr:rowOff>
        </xdr:from>
        <xdr:to>
          <xdr:col>33</xdr:col>
          <xdr:colOff>85725</xdr:colOff>
          <xdr:row>2</xdr:row>
          <xdr:rowOff>219075</xdr:rowOff>
        </xdr:to>
        <xdr:sp macro="" textlink="">
          <xdr:nvSpPr>
            <xdr:cNvPr id="6147" name="Scroll Bar 3" hidden="1">
              <a:extLst>
                <a:ext uri="{63B3BB69-23CF-44E3-9099-C40C66FF867C}">
                  <a14:compatExt spid="_x0000_s6147"/>
                </a:ext>
                <a:ext uri="{FF2B5EF4-FFF2-40B4-BE49-F238E27FC236}">
                  <a16:creationId xmlns:a16="http://schemas.microsoft.com/office/drawing/2014/main" id="{00000000-0008-0000-0000-000003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6"/>
  <sheetViews>
    <sheetView showGridLines="0" tabSelected="1" showRuler="0" zoomScale="101" zoomScaleNormal="100" zoomScalePageLayoutView="70" workbookViewId="0">
      <pane ySplit="6" topLeftCell="A28" activePane="bottomLeft" state="frozen"/>
      <selection pane="bottomLeft" activeCell="I35" sqref="I35"/>
    </sheetView>
  </sheetViews>
  <sheetFormatPr defaultRowHeight="15" x14ac:dyDescent="0.25"/>
  <cols>
    <col min="1" max="1" width="2.7109375" customWidth="1"/>
    <col min="2" max="2" width="26.140625" customWidth="1"/>
    <col min="3" max="3" width="35.85546875" customWidth="1"/>
    <col min="4" max="4" width="11.7109375" customWidth="1"/>
    <col min="5" max="5" width="11.5703125" style="5" customWidth="1"/>
    <col min="6" max="6" width="11.5703125" customWidth="1"/>
    <col min="7" max="7" width="5" customWidth="1"/>
    <col min="8" max="8" width="5.28515625" customWidth="1"/>
    <col min="9" max="64" width="2.5703125" customWidth="1"/>
    <col min="69" max="70" width="10.28515625"/>
  </cols>
  <sheetData>
    <row r="1" spans="1:64" ht="28.5" x14ac:dyDescent="0.45">
      <c r="B1" s="16" t="s">
        <v>2</v>
      </c>
      <c r="C1" s="1"/>
      <c r="D1" s="2"/>
      <c r="E1" s="4"/>
      <c r="F1" s="66"/>
      <c r="H1" s="2"/>
      <c r="I1" s="8"/>
      <c r="J1" s="107"/>
      <c r="K1" s="107"/>
      <c r="L1" s="107"/>
      <c r="M1" s="107"/>
      <c r="N1" s="107"/>
      <c r="O1" s="107"/>
      <c r="P1" s="107"/>
      <c r="Q1" s="107"/>
      <c r="R1" s="107"/>
      <c r="S1" s="107"/>
      <c r="T1" s="107"/>
      <c r="U1" s="107"/>
      <c r="V1" s="107"/>
      <c r="W1" s="107"/>
      <c r="X1" s="107"/>
      <c r="Y1" s="107"/>
      <c r="Z1" s="107"/>
      <c r="AA1" s="107"/>
    </row>
    <row r="2" spans="1:64" ht="19.5" customHeight="1" x14ac:dyDescent="0.3">
      <c r="B2" s="100" t="s">
        <v>30</v>
      </c>
      <c r="C2" s="100"/>
      <c r="D2" s="6" t="s">
        <v>0</v>
      </c>
      <c r="E2" s="102">
        <v>44100</v>
      </c>
      <c r="F2" s="103"/>
    </row>
    <row r="3" spans="1:64" ht="19.5" customHeight="1" x14ac:dyDescent="0.3">
      <c r="B3" s="9" t="s">
        <v>31</v>
      </c>
      <c r="D3" s="6" t="s">
        <v>21</v>
      </c>
      <c r="E3" s="102">
        <v>44115</v>
      </c>
      <c r="F3" s="103"/>
    </row>
    <row r="4" spans="1:64" ht="19.5" customHeight="1" x14ac:dyDescent="0.25">
      <c r="D4" s="6" t="s">
        <v>7</v>
      </c>
      <c r="E4" s="7">
        <v>1</v>
      </c>
      <c r="I4" s="104">
        <f>I5</f>
        <v>44095</v>
      </c>
      <c r="J4" s="105"/>
      <c r="K4" s="105"/>
      <c r="L4" s="105"/>
      <c r="M4" s="105"/>
      <c r="N4" s="105"/>
      <c r="O4" s="106"/>
      <c r="P4" s="104">
        <f>P5</f>
        <v>44102</v>
      </c>
      <c r="Q4" s="105"/>
      <c r="R4" s="105"/>
      <c r="S4" s="105"/>
      <c r="T4" s="105"/>
      <c r="U4" s="105"/>
      <c r="V4" s="106"/>
      <c r="W4" s="104">
        <f>W5</f>
        <v>44109</v>
      </c>
      <c r="X4" s="105"/>
      <c r="Y4" s="105"/>
      <c r="Z4" s="105"/>
      <c r="AA4" s="105"/>
      <c r="AB4" s="105"/>
      <c r="AC4" s="106"/>
      <c r="AD4" s="104">
        <f>AD5</f>
        <v>44116</v>
      </c>
      <c r="AE4" s="105"/>
      <c r="AF4" s="105"/>
      <c r="AG4" s="105"/>
      <c r="AH4" s="105"/>
      <c r="AI4" s="105"/>
      <c r="AJ4" s="106"/>
      <c r="AK4" s="104">
        <f>AK5</f>
        <v>44123</v>
      </c>
      <c r="AL4" s="105"/>
      <c r="AM4" s="105"/>
      <c r="AN4" s="105"/>
      <c r="AO4" s="105"/>
      <c r="AP4" s="105"/>
      <c r="AQ4" s="106"/>
      <c r="AR4" s="104">
        <f>AR5</f>
        <v>44130</v>
      </c>
      <c r="AS4" s="105"/>
      <c r="AT4" s="105"/>
      <c r="AU4" s="105"/>
      <c r="AV4" s="105"/>
      <c r="AW4" s="105"/>
      <c r="AX4" s="106"/>
      <c r="AY4" s="104">
        <f>AY5</f>
        <v>44137</v>
      </c>
      <c r="AZ4" s="105"/>
      <c r="BA4" s="105"/>
      <c r="BB4" s="105"/>
      <c r="BC4" s="105"/>
      <c r="BD4" s="105"/>
      <c r="BE4" s="106"/>
      <c r="BF4" s="104">
        <f>BF5</f>
        <v>44144</v>
      </c>
      <c r="BG4" s="105"/>
      <c r="BH4" s="105"/>
      <c r="BI4" s="105"/>
      <c r="BJ4" s="105"/>
      <c r="BK4" s="105"/>
      <c r="BL4" s="106"/>
    </row>
    <row r="5" spans="1:64" x14ac:dyDescent="0.25">
      <c r="A5" s="6"/>
      <c r="G5" s="6"/>
      <c r="I5" s="13">
        <f>E2-WEEKDAY(E2,1)+2+7*(E4-1)</f>
        <v>44095</v>
      </c>
      <c r="J5" s="12">
        <f>I5+1</f>
        <v>44096</v>
      </c>
      <c r="K5" s="12">
        <f t="shared" ref="K5:AX5" si="0">J5+1</f>
        <v>44097</v>
      </c>
      <c r="L5" s="12">
        <f t="shared" si="0"/>
        <v>44098</v>
      </c>
      <c r="M5" s="12">
        <f t="shared" si="0"/>
        <v>44099</v>
      </c>
      <c r="N5" s="12">
        <f t="shared" si="0"/>
        <v>44100</v>
      </c>
      <c r="O5" s="14">
        <f t="shared" si="0"/>
        <v>44101</v>
      </c>
      <c r="P5" s="13">
        <f>O5+1</f>
        <v>44102</v>
      </c>
      <c r="Q5" s="12">
        <f>P5+1</f>
        <v>44103</v>
      </c>
      <c r="R5" s="12">
        <f t="shared" si="0"/>
        <v>44104</v>
      </c>
      <c r="S5" s="12">
        <f t="shared" si="0"/>
        <v>44105</v>
      </c>
      <c r="T5" s="12">
        <f t="shared" si="0"/>
        <v>44106</v>
      </c>
      <c r="U5" s="12">
        <f t="shared" si="0"/>
        <v>44107</v>
      </c>
      <c r="V5" s="14">
        <f t="shared" si="0"/>
        <v>44108</v>
      </c>
      <c r="W5" s="13">
        <f>V5+1</f>
        <v>44109</v>
      </c>
      <c r="X5" s="12">
        <f>W5+1</f>
        <v>44110</v>
      </c>
      <c r="Y5" s="12">
        <f t="shared" si="0"/>
        <v>44111</v>
      </c>
      <c r="Z5" s="12">
        <f t="shared" si="0"/>
        <v>44112</v>
      </c>
      <c r="AA5" s="12">
        <f t="shared" si="0"/>
        <v>44113</v>
      </c>
      <c r="AB5" s="12">
        <f t="shared" si="0"/>
        <v>44114</v>
      </c>
      <c r="AC5" s="14">
        <f t="shared" si="0"/>
        <v>44115</v>
      </c>
      <c r="AD5" s="13">
        <f>AC5+1</f>
        <v>44116</v>
      </c>
      <c r="AE5" s="12">
        <f>AD5+1</f>
        <v>44117</v>
      </c>
      <c r="AF5" s="12">
        <f t="shared" si="0"/>
        <v>44118</v>
      </c>
      <c r="AG5" s="12">
        <f t="shared" si="0"/>
        <v>44119</v>
      </c>
      <c r="AH5" s="12">
        <f t="shared" si="0"/>
        <v>44120</v>
      </c>
      <c r="AI5" s="12">
        <f t="shared" si="0"/>
        <v>44121</v>
      </c>
      <c r="AJ5" s="14">
        <f t="shared" si="0"/>
        <v>44122</v>
      </c>
      <c r="AK5" s="13">
        <f>AJ5+1</f>
        <v>44123</v>
      </c>
      <c r="AL5" s="12">
        <f>AK5+1</f>
        <v>44124</v>
      </c>
      <c r="AM5" s="12">
        <f t="shared" si="0"/>
        <v>44125</v>
      </c>
      <c r="AN5" s="12">
        <f t="shared" si="0"/>
        <v>44126</v>
      </c>
      <c r="AO5" s="12">
        <f t="shared" si="0"/>
        <v>44127</v>
      </c>
      <c r="AP5" s="12">
        <f t="shared" si="0"/>
        <v>44128</v>
      </c>
      <c r="AQ5" s="14">
        <f t="shared" si="0"/>
        <v>44129</v>
      </c>
      <c r="AR5" s="13">
        <f>AQ5+1</f>
        <v>44130</v>
      </c>
      <c r="AS5" s="12">
        <f>AR5+1</f>
        <v>44131</v>
      </c>
      <c r="AT5" s="12">
        <f t="shared" si="0"/>
        <v>44132</v>
      </c>
      <c r="AU5" s="12">
        <f t="shared" si="0"/>
        <v>44133</v>
      </c>
      <c r="AV5" s="12">
        <f t="shared" si="0"/>
        <v>44134</v>
      </c>
      <c r="AW5" s="12">
        <f t="shared" si="0"/>
        <v>44135</v>
      </c>
      <c r="AX5" s="14">
        <f t="shared" si="0"/>
        <v>44136</v>
      </c>
      <c r="AY5" s="13">
        <f>AX5+1</f>
        <v>44137</v>
      </c>
      <c r="AZ5" s="12">
        <f>AY5+1</f>
        <v>44138</v>
      </c>
      <c r="BA5" s="12">
        <f t="shared" ref="BA5:BE5" si="1">AZ5+1</f>
        <v>44139</v>
      </c>
      <c r="BB5" s="12">
        <f t="shared" si="1"/>
        <v>44140</v>
      </c>
      <c r="BC5" s="12">
        <f t="shared" si="1"/>
        <v>44141</v>
      </c>
      <c r="BD5" s="12">
        <f t="shared" si="1"/>
        <v>44142</v>
      </c>
      <c r="BE5" s="14">
        <f t="shared" si="1"/>
        <v>44143</v>
      </c>
      <c r="BF5" s="13">
        <f>BE5+1</f>
        <v>44144</v>
      </c>
      <c r="BG5" s="12">
        <f>BF5+1</f>
        <v>44145</v>
      </c>
      <c r="BH5" s="12">
        <f t="shared" ref="BH5:BL5" si="2">BG5+1</f>
        <v>44146</v>
      </c>
      <c r="BI5" s="12">
        <f t="shared" si="2"/>
        <v>44147</v>
      </c>
      <c r="BJ5" s="12">
        <f t="shared" si="2"/>
        <v>44148</v>
      </c>
      <c r="BK5" s="12">
        <f t="shared" si="2"/>
        <v>44149</v>
      </c>
      <c r="BL5" s="14">
        <f t="shared" si="2"/>
        <v>44150</v>
      </c>
    </row>
    <row r="6" spans="1:64" ht="29.25" customHeight="1" thickBot="1" x14ac:dyDescent="0.3">
      <c r="A6" s="19"/>
      <c r="B6" s="10" t="s">
        <v>8</v>
      </c>
      <c r="C6" s="11"/>
      <c r="D6" s="11" t="s">
        <v>1</v>
      </c>
      <c r="E6" s="11" t="s">
        <v>4</v>
      </c>
      <c r="F6" s="11" t="s">
        <v>5</v>
      </c>
      <c r="G6" s="11"/>
      <c r="H6" s="11" t="s">
        <v>6</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75" thickBot="1" x14ac:dyDescent="0.3">
      <c r="A7" s="19"/>
      <c r="B7" s="20"/>
      <c r="C7" s="21"/>
      <c r="D7" s="22"/>
      <c r="E7" s="23"/>
      <c r="F7" s="24"/>
      <c r="G7" s="25"/>
      <c r="H7" s="25" t="str">
        <f t="shared" ref="H7" si="6">IF(OR(ISBLANK(task_start),ISBLANK(task_end)),"",task_end-task_start+1)</f>
        <v/>
      </c>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row>
    <row r="8" spans="1:64" s="3" customFormat="1" ht="21.75" thickBot="1" x14ac:dyDescent="0.3">
      <c r="A8" s="19"/>
      <c r="B8" s="26" t="s">
        <v>23</v>
      </c>
      <c r="C8" s="27"/>
      <c r="D8" s="28">
        <v>1</v>
      </c>
      <c r="E8" s="71">
        <v>44100</v>
      </c>
      <c r="F8" s="72">
        <v>44100</v>
      </c>
      <c r="G8" s="25"/>
      <c r="H8" s="25">
        <f t="shared" ref="H8:H15" si="7">IF(OR(ISBLANK(task_start),ISBLANK(task_end)),"",task_end-task_start+1)</f>
        <v>1</v>
      </c>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row>
    <row r="9" spans="1:64" s="3" customFormat="1" ht="21.75" thickBot="1" x14ac:dyDescent="0.3">
      <c r="A9" s="19"/>
      <c r="B9" s="29" t="s">
        <v>24</v>
      </c>
      <c r="C9" s="30"/>
      <c r="D9" s="31">
        <v>1</v>
      </c>
      <c r="E9" s="73">
        <v>44100</v>
      </c>
      <c r="F9" s="74">
        <v>44101</v>
      </c>
      <c r="G9" s="25"/>
      <c r="H9" s="25">
        <f t="shared" si="7"/>
        <v>2</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3" customFormat="1" ht="21.75" thickBot="1" x14ac:dyDescent="0.3">
      <c r="A10" s="19"/>
      <c r="B10" s="29" t="s">
        <v>36</v>
      </c>
      <c r="C10" s="30" t="s">
        <v>61</v>
      </c>
      <c r="D10" s="31">
        <v>1</v>
      </c>
      <c r="E10" s="73">
        <v>44121</v>
      </c>
      <c r="F10" s="74">
        <v>44121</v>
      </c>
      <c r="G10" s="25"/>
      <c r="H10" s="25">
        <f t="shared" si="7"/>
        <v>1</v>
      </c>
      <c r="I10" s="50"/>
      <c r="J10" s="50"/>
      <c r="K10" s="50"/>
      <c r="L10" s="50"/>
      <c r="M10" s="50"/>
      <c r="N10" s="50"/>
      <c r="O10" s="50"/>
      <c r="P10" s="50"/>
      <c r="Q10" s="50"/>
      <c r="R10" s="50"/>
      <c r="S10" s="50"/>
      <c r="T10" s="50"/>
      <c r="U10" s="51"/>
      <c r="V10" s="51"/>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row>
    <row r="11" spans="1:64" s="3" customFormat="1" ht="21.75" thickBot="1" x14ac:dyDescent="0.3">
      <c r="A11" s="19"/>
      <c r="B11" s="32" t="s">
        <v>25</v>
      </c>
      <c r="C11" s="33"/>
      <c r="D11" s="34">
        <v>1</v>
      </c>
      <c r="E11" s="75">
        <v>44108</v>
      </c>
      <c r="F11" s="76">
        <v>44108</v>
      </c>
      <c r="G11" s="25"/>
      <c r="H11" s="25">
        <f t="shared" si="7"/>
        <v>1</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row>
    <row r="12" spans="1:64" s="3" customFormat="1" ht="21.75" thickBot="1" x14ac:dyDescent="0.3">
      <c r="A12" s="19"/>
      <c r="B12" s="35" t="s">
        <v>39</v>
      </c>
      <c r="C12" s="36" t="s">
        <v>63</v>
      </c>
      <c r="D12" s="37">
        <v>1</v>
      </c>
      <c r="E12" s="77">
        <v>44108</v>
      </c>
      <c r="F12" s="78">
        <v>44114</v>
      </c>
      <c r="G12" s="25"/>
      <c r="H12" s="25">
        <f t="shared" si="7"/>
        <v>7</v>
      </c>
      <c r="I12" s="50"/>
      <c r="J12" s="50"/>
      <c r="K12" s="50"/>
      <c r="L12" s="50"/>
      <c r="M12" s="50"/>
      <c r="N12" s="50"/>
      <c r="O12" s="50"/>
      <c r="P12" s="50"/>
      <c r="Q12" s="50"/>
      <c r="R12" s="50"/>
      <c r="S12" s="50"/>
      <c r="T12" s="50"/>
      <c r="U12" s="50"/>
      <c r="V12" s="50"/>
      <c r="W12" s="50"/>
      <c r="X12" s="50"/>
      <c r="Y12" s="51"/>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row>
    <row r="13" spans="1:64" s="3" customFormat="1" ht="21.75" thickBot="1" x14ac:dyDescent="0.3">
      <c r="A13" s="19"/>
      <c r="B13" s="35" t="s">
        <v>37</v>
      </c>
      <c r="C13" s="36"/>
      <c r="D13" s="37">
        <v>1</v>
      </c>
      <c r="E13" s="77">
        <v>44108</v>
      </c>
      <c r="F13" s="78">
        <v>44114</v>
      </c>
      <c r="G13" s="25"/>
      <c r="H13" s="25">
        <f t="shared" si="7"/>
        <v>7</v>
      </c>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row>
    <row r="14" spans="1:64" s="3" customFormat="1" ht="21.75" thickBot="1" x14ac:dyDescent="0.3">
      <c r="A14" s="19"/>
      <c r="B14" s="38" t="s">
        <v>26</v>
      </c>
      <c r="C14" s="39"/>
      <c r="D14" s="40">
        <v>1</v>
      </c>
      <c r="E14" s="79">
        <v>44115</v>
      </c>
      <c r="F14" s="80">
        <v>44115</v>
      </c>
      <c r="G14" s="25"/>
      <c r="H14" s="25">
        <f t="shared" si="7"/>
        <v>1</v>
      </c>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row>
    <row r="15" spans="1:64" s="3" customFormat="1" ht="21.75" thickBot="1" x14ac:dyDescent="0.3">
      <c r="A15" s="19"/>
      <c r="B15" s="41" t="s">
        <v>65</v>
      </c>
      <c r="C15" s="42" t="s">
        <v>61</v>
      </c>
      <c r="D15" s="43">
        <v>1</v>
      </c>
      <c r="E15" s="81">
        <v>44115</v>
      </c>
      <c r="F15" s="82">
        <v>44122</v>
      </c>
      <c r="G15" s="25"/>
      <c r="H15" s="25">
        <f t="shared" si="7"/>
        <v>8</v>
      </c>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row>
    <row r="16" spans="1:64" s="3" customFormat="1" ht="21.75" thickBot="1" x14ac:dyDescent="0.3">
      <c r="A16" s="19"/>
      <c r="B16" s="41" t="s">
        <v>40</v>
      </c>
      <c r="C16" s="42" t="s">
        <v>61</v>
      </c>
      <c r="D16" s="43">
        <v>1</v>
      </c>
      <c r="E16" s="81">
        <v>44115</v>
      </c>
      <c r="F16" s="82">
        <v>44132</v>
      </c>
      <c r="G16" s="25"/>
      <c r="H16" s="25">
        <f t="shared" ref="H16:H48" si="8">IF(OR(ISBLANK(task_start),ISBLANK(task_end)),"",task_end-task_start+1)</f>
        <v>18</v>
      </c>
      <c r="I16" s="50"/>
      <c r="J16" s="50"/>
      <c r="K16" s="50"/>
      <c r="L16" s="50"/>
      <c r="M16" s="50"/>
      <c r="N16" s="50"/>
      <c r="O16" s="50"/>
      <c r="P16" s="50"/>
      <c r="Q16" s="50"/>
      <c r="R16" s="50"/>
      <c r="S16" s="50"/>
      <c r="T16" s="50"/>
      <c r="U16" s="51"/>
      <c r="V16" s="51"/>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row>
    <row r="17" spans="1:64" s="3" customFormat="1" ht="21.75" thickBot="1" x14ac:dyDescent="0.3">
      <c r="A17" s="19"/>
      <c r="B17" s="41" t="s">
        <v>27</v>
      </c>
      <c r="C17" s="42" t="s">
        <v>61</v>
      </c>
      <c r="D17" s="43">
        <v>1</v>
      </c>
      <c r="E17" s="81">
        <v>44113</v>
      </c>
      <c r="F17" s="82">
        <v>44116</v>
      </c>
      <c r="G17" s="50"/>
      <c r="H17" s="25">
        <f t="shared" si="8"/>
        <v>4</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row>
    <row r="18" spans="1:64" s="3" customFormat="1" ht="21.75" thickBot="1" x14ac:dyDescent="0.3">
      <c r="A18" s="19"/>
      <c r="B18" s="44" t="s">
        <v>28</v>
      </c>
      <c r="C18" s="45"/>
      <c r="D18" s="46">
        <v>1</v>
      </c>
      <c r="E18" s="83">
        <v>44129</v>
      </c>
      <c r="F18" s="84">
        <v>44129</v>
      </c>
      <c r="G18" s="50"/>
      <c r="H18" s="25">
        <f t="shared" si="8"/>
        <v>1</v>
      </c>
      <c r="I18" s="50"/>
      <c r="J18" s="50"/>
      <c r="K18" s="50"/>
      <c r="L18" s="50"/>
      <c r="M18" s="50"/>
      <c r="N18" s="50"/>
      <c r="O18" s="51"/>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row>
    <row r="19" spans="1:64" s="3" customFormat="1" ht="21.75" thickBot="1" x14ac:dyDescent="0.3">
      <c r="A19" s="19"/>
      <c r="B19" s="44" t="s">
        <v>38</v>
      </c>
      <c r="C19" s="45"/>
      <c r="D19" s="46">
        <v>1</v>
      </c>
      <c r="E19" s="83">
        <v>44129</v>
      </c>
      <c r="F19" s="84">
        <v>44137</v>
      </c>
      <c r="G19" s="50"/>
      <c r="H19" s="25">
        <f t="shared" si="8"/>
        <v>9</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row>
    <row r="20" spans="1:64" s="3" customFormat="1" ht="21.75" thickBot="1" x14ac:dyDescent="0.3">
      <c r="A20" s="19"/>
      <c r="B20" s="101" t="s">
        <v>29</v>
      </c>
      <c r="C20" s="86"/>
      <c r="D20" s="87">
        <v>1</v>
      </c>
      <c r="E20" s="94">
        <v>44151</v>
      </c>
      <c r="F20" s="95">
        <v>44151</v>
      </c>
      <c r="G20" s="50"/>
      <c r="H20" s="25">
        <f t="shared" si="8"/>
        <v>1</v>
      </c>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row>
    <row r="21" spans="1:64" s="3" customFormat="1" ht="21.75" thickBot="1" x14ac:dyDescent="0.3">
      <c r="A21" s="19"/>
      <c r="B21" s="85" t="s">
        <v>41</v>
      </c>
      <c r="C21" s="86" t="s">
        <v>61</v>
      </c>
      <c r="D21" s="87">
        <v>1</v>
      </c>
      <c r="E21" s="94">
        <v>44151</v>
      </c>
      <c r="F21" s="95">
        <v>44151</v>
      </c>
      <c r="G21" s="50"/>
      <c r="H21" s="25">
        <f t="shared" si="8"/>
        <v>1</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row>
    <row r="22" spans="1:64" s="3" customFormat="1" ht="21.75" thickBot="1" x14ac:dyDescent="0.3">
      <c r="A22" s="19"/>
      <c r="B22" s="85" t="s">
        <v>42</v>
      </c>
      <c r="C22" s="86" t="s">
        <v>61</v>
      </c>
      <c r="D22" s="87">
        <v>1</v>
      </c>
      <c r="E22" s="94">
        <v>44151</v>
      </c>
      <c r="F22" s="95">
        <v>44152</v>
      </c>
      <c r="G22" s="50"/>
      <c r="H22" s="25">
        <f t="shared" si="8"/>
        <v>2</v>
      </c>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row>
    <row r="23" spans="1:64" s="3" customFormat="1" ht="21.75" thickBot="1" x14ac:dyDescent="0.3">
      <c r="A23" s="19"/>
      <c r="B23" s="85" t="s">
        <v>43</v>
      </c>
      <c r="C23" s="86" t="s">
        <v>61</v>
      </c>
      <c r="D23" s="87">
        <v>1</v>
      </c>
      <c r="E23" s="94">
        <v>44151</v>
      </c>
      <c r="F23" s="95">
        <v>44151</v>
      </c>
      <c r="G23" s="50"/>
      <c r="H23" s="25">
        <f t="shared" si="8"/>
        <v>1</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row>
    <row r="24" spans="1:64" s="3" customFormat="1" ht="21.75" thickBot="1" x14ac:dyDescent="0.3">
      <c r="A24" s="19"/>
      <c r="B24" s="85" t="s">
        <v>44</v>
      </c>
      <c r="C24" s="86" t="s">
        <v>61</v>
      </c>
      <c r="D24" s="87">
        <v>1</v>
      </c>
      <c r="E24" s="94">
        <v>44151</v>
      </c>
      <c r="F24" s="95">
        <v>44158</v>
      </c>
      <c r="G24" s="50"/>
      <c r="H24" s="25">
        <f t="shared" si="8"/>
        <v>8</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row>
    <row r="25" spans="1:64" s="3" customFormat="1" ht="21.75" thickBot="1" x14ac:dyDescent="0.3">
      <c r="A25" s="19"/>
      <c r="B25" s="85" t="s">
        <v>46</v>
      </c>
      <c r="C25" s="86" t="s">
        <v>61</v>
      </c>
      <c r="D25" s="87">
        <v>1</v>
      </c>
      <c r="E25" s="94">
        <v>44151</v>
      </c>
      <c r="F25" s="95">
        <v>44152</v>
      </c>
      <c r="G25" s="50"/>
      <c r="H25" s="25">
        <f t="shared" si="8"/>
        <v>2</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row>
    <row r="26" spans="1:64" s="3" customFormat="1" ht="21.75" thickBot="1" x14ac:dyDescent="0.3">
      <c r="A26" s="19"/>
      <c r="B26" s="85" t="s">
        <v>47</v>
      </c>
      <c r="C26" s="86" t="s">
        <v>61</v>
      </c>
      <c r="D26" s="87">
        <v>1</v>
      </c>
      <c r="E26" s="94">
        <v>44153</v>
      </c>
      <c r="F26" s="95">
        <v>44158</v>
      </c>
      <c r="G26" s="50"/>
      <c r="H26" s="25">
        <f t="shared" si="8"/>
        <v>6</v>
      </c>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row>
    <row r="27" spans="1:64" s="3" customFormat="1" ht="21.75" thickBot="1" x14ac:dyDescent="0.3">
      <c r="A27" s="19"/>
      <c r="B27" s="85" t="s">
        <v>48</v>
      </c>
      <c r="C27" s="86" t="s">
        <v>62</v>
      </c>
      <c r="D27" s="87">
        <v>1</v>
      </c>
      <c r="E27" s="94">
        <v>44158</v>
      </c>
      <c r="F27" s="95">
        <v>44159</v>
      </c>
      <c r="G27" s="25"/>
      <c r="H27" s="25">
        <f t="shared" si="8"/>
        <v>2</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row>
    <row r="28" spans="1:64" s="3" customFormat="1" ht="21.75" thickBot="1" x14ac:dyDescent="0.3">
      <c r="A28" s="19"/>
      <c r="B28" s="85" t="s">
        <v>45</v>
      </c>
      <c r="C28" s="86" t="s">
        <v>61</v>
      </c>
      <c r="D28" s="87">
        <v>0</v>
      </c>
      <c r="E28" s="94">
        <v>44160</v>
      </c>
      <c r="F28" s="95">
        <v>44161</v>
      </c>
      <c r="G28" s="25"/>
      <c r="H28" s="25">
        <f t="shared" si="8"/>
        <v>2</v>
      </c>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row>
    <row r="29" spans="1:64" s="3" customFormat="1" ht="21.75" thickBot="1" x14ac:dyDescent="0.3">
      <c r="A29" s="19"/>
      <c r="B29" s="85" t="s">
        <v>49</v>
      </c>
      <c r="C29" s="86" t="s">
        <v>61</v>
      </c>
      <c r="D29" s="87">
        <v>1</v>
      </c>
      <c r="E29" s="94">
        <v>44158</v>
      </c>
      <c r="F29" s="95">
        <v>44158</v>
      </c>
      <c r="G29" s="25"/>
      <c r="H29" s="25">
        <f t="shared" si="8"/>
        <v>1</v>
      </c>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row>
    <row r="30" spans="1:64" s="3" customFormat="1" ht="21.75" thickBot="1" x14ac:dyDescent="0.3">
      <c r="A30" s="19"/>
      <c r="B30" s="85" t="s">
        <v>51</v>
      </c>
      <c r="C30" s="86" t="s">
        <v>56</v>
      </c>
      <c r="D30" s="87">
        <v>0</v>
      </c>
      <c r="E30" s="94">
        <v>44158</v>
      </c>
      <c r="F30" s="95">
        <v>44163</v>
      </c>
      <c r="G30" s="25"/>
      <c r="H30" s="25">
        <f t="shared" si="8"/>
        <v>6</v>
      </c>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row>
    <row r="31" spans="1:64" s="3" customFormat="1" ht="21.75" thickBot="1" x14ac:dyDescent="0.3">
      <c r="A31" s="19"/>
      <c r="B31" s="85" t="s">
        <v>52</v>
      </c>
      <c r="C31" s="86" t="s">
        <v>55</v>
      </c>
      <c r="D31" s="87">
        <v>0</v>
      </c>
      <c r="E31" s="94">
        <v>44158</v>
      </c>
      <c r="F31" s="95">
        <v>44163</v>
      </c>
      <c r="G31" s="25"/>
      <c r="H31" s="25">
        <f t="shared" si="8"/>
        <v>6</v>
      </c>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row>
    <row r="32" spans="1:64" s="3" customFormat="1" ht="21.75" thickBot="1" x14ac:dyDescent="0.3">
      <c r="A32" s="19"/>
      <c r="B32" s="85" t="s">
        <v>53</v>
      </c>
      <c r="C32" s="86" t="s">
        <v>58</v>
      </c>
      <c r="D32" s="87">
        <v>0</v>
      </c>
      <c r="E32" s="94">
        <v>44158</v>
      </c>
      <c r="F32" s="95">
        <v>44163</v>
      </c>
      <c r="G32" s="25"/>
      <c r="H32" s="25">
        <f t="shared" si="8"/>
        <v>6</v>
      </c>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row>
    <row r="33" spans="1:64" s="3" customFormat="1" ht="21.75" thickBot="1" x14ac:dyDescent="0.3">
      <c r="A33" s="19"/>
      <c r="B33" s="85" t="s">
        <v>54</v>
      </c>
      <c r="C33" s="86" t="s">
        <v>57</v>
      </c>
      <c r="D33" s="87">
        <v>0</v>
      </c>
      <c r="E33" s="94">
        <v>44158</v>
      </c>
      <c r="F33" s="95">
        <v>44163</v>
      </c>
      <c r="G33" s="25"/>
      <c r="H33" s="25">
        <f t="shared" si="8"/>
        <v>6</v>
      </c>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row>
    <row r="34" spans="1:64" s="3" customFormat="1" ht="21.75" thickBot="1" x14ac:dyDescent="0.3">
      <c r="A34" s="19"/>
      <c r="B34" s="85" t="s">
        <v>59</v>
      </c>
      <c r="C34" s="86"/>
      <c r="D34" s="87">
        <v>0</v>
      </c>
      <c r="E34" s="94">
        <v>44158</v>
      </c>
      <c r="F34" s="95">
        <v>44163</v>
      </c>
      <c r="G34" s="25"/>
      <c r="H34" s="25">
        <f t="shared" si="8"/>
        <v>6</v>
      </c>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row>
    <row r="35" spans="1:64" s="3" customFormat="1" ht="21.75" thickBot="1" x14ac:dyDescent="0.3">
      <c r="A35" s="19"/>
      <c r="B35" s="85" t="s">
        <v>60</v>
      </c>
      <c r="C35" s="86" t="s">
        <v>61</v>
      </c>
      <c r="D35" s="87">
        <v>0</v>
      </c>
      <c r="E35" s="94">
        <v>44158</v>
      </c>
      <c r="F35" s="95">
        <v>44163</v>
      </c>
      <c r="G35" s="25"/>
      <c r="H35" s="25">
        <f t="shared" si="8"/>
        <v>6</v>
      </c>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row>
    <row r="36" spans="1:64" s="3" customFormat="1" ht="21.75" thickBot="1" x14ac:dyDescent="0.3">
      <c r="A36" s="19"/>
      <c r="B36" s="85" t="s">
        <v>67</v>
      </c>
      <c r="C36" s="86" t="s">
        <v>61</v>
      </c>
      <c r="D36" s="87">
        <v>0</v>
      </c>
      <c r="E36" s="94">
        <v>44158</v>
      </c>
      <c r="F36" s="95">
        <v>44163</v>
      </c>
      <c r="G36" s="25"/>
      <c r="H36" s="25">
        <f t="shared" si="8"/>
        <v>6</v>
      </c>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row>
    <row r="37" spans="1:64" s="3" customFormat="1" ht="21.75" thickBot="1" x14ac:dyDescent="0.3">
      <c r="A37" s="19"/>
      <c r="B37" s="85" t="s">
        <v>66</v>
      </c>
      <c r="C37" s="86" t="s">
        <v>61</v>
      </c>
      <c r="D37" s="87">
        <v>0</v>
      </c>
      <c r="E37" s="94">
        <v>44158</v>
      </c>
      <c r="F37" s="95">
        <v>44163</v>
      </c>
      <c r="G37" s="25"/>
      <c r="H37" s="25">
        <f t="shared" si="8"/>
        <v>6</v>
      </c>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row>
    <row r="38" spans="1:64" s="3" customFormat="1" ht="21.75" thickBot="1" x14ac:dyDescent="0.3">
      <c r="A38" s="19"/>
      <c r="B38" s="85" t="s">
        <v>50</v>
      </c>
      <c r="C38" s="86"/>
      <c r="D38" s="87">
        <v>0</v>
      </c>
      <c r="E38" s="94">
        <v>44163</v>
      </c>
      <c r="F38" s="95">
        <v>44163</v>
      </c>
      <c r="G38" s="25"/>
      <c r="H38" s="25">
        <f t="shared" si="8"/>
        <v>1</v>
      </c>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row>
    <row r="39" spans="1:64" s="3" customFormat="1" ht="21.75" thickBot="1" x14ac:dyDescent="0.3">
      <c r="A39" s="19"/>
      <c r="B39" s="85" t="s">
        <v>68</v>
      </c>
      <c r="C39" s="86" t="s">
        <v>64</v>
      </c>
      <c r="D39" s="87">
        <v>0.5</v>
      </c>
      <c r="E39" s="94">
        <v>44158</v>
      </c>
      <c r="F39" s="95">
        <v>44170</v>
      </c>
      <c r="G39" s="25"/>
      <c r="H39" s="25">
        <f t="shared" si="8"/>
        <v>13</v>
      </c>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row>
    <row r="40" spans="1:64" s="3" customFormat="1" ht="21.75" thickBot="1" x14ac:dyDescent="0.3">
      <c r="A40" s="19"/>
      <c r="G40" s="25"/>
      <c r="H40" s="25" t="str">
        <f t="shared" si="8"/>
        <v/>
      </c>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row>
    <row r="41" spans="1:64" s="3" customFormat="1" ht="21.75" thickBot="1" x14ac:dyDescent="0.3">
      <c r="A41" s="19"/>
      <c r="B41" s="88" t="s">
        <v>32</v>
      </c>
      <c r="C41" s="47"/>
      <c r="D41" s="48"/>
      <c r="E41" s="96"/>
      <c r="F41" s="97"/>
      <c r="G41" s="25"/>
      <c r="H41" s="25" t="str">
        <f t="shared" si="8"/>
        <v/>
      </c>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row>
    <row r="42" spans="1:64" s="3" customFormat="1" ht="21.75" thickBot="1" x14ac:dyDescent="0.3">
      <c r="A42" s="19"/>
      <c r="B42" s="89" t="s">
        <v>35</v>
      </c>
      <c r="C42" s="90"/>
      <c r="D42" s="91"/>
      <c r="E42" s="98"/>
      <c r="F42" s="99"/>
      <c r="G42" s="25"/>
      <c r="H42" s="25" t="str">
        <f t="shared" si="8"/>
        <v/>
      </c>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row>
    <row r="43" spans="1:64" s="3" customFormat="1" ht="21.75" thickBot="1" x14ac:dyDescent="0.3">
      <c r="A43" s="19"/>
      <c r="B43" s="89" t="s">
        <v>33</v>
      </c>
      <c r="C43" s="90"/>
      <c r="D43" s="91"/>
      <c r="E43" s="98"/>
      <c r="F43" s="99"/>
      <c r="G43" s="25"/>
      <c r="H43" s="25" t="str">
        <f t="shared" si="8"/>
        <v/>
      </c>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row>
    <row r="44" spans="1:64" s="3" customFormat="1" ht="21.75" thickBot="1" x14ac:dyDescent="0.3">
      <c r="A44" s="19"/>
      <c r="B44" s="89" t="s">
        <v>34</v>
      </c>
      <c r="C44" s="90"/>
      <c r="D44" s="91"/>
      <c r="E44" s="98"/>
      <c r="F44" s="99"/>
      <c r="G44" s="25"/>
      <c r="H44" s="25" t="str">
        <f t="shared" si="8"/>
        <v/>
      </c>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row>
    <row r="45" spans="1:64" s="3" customFormat="1" ht="21.75" thickBot="1" x14ac:dyDescent="0.3">
      <c r="A45" s="19"/>
      <c r="B45"/>
      <c r="C45"/>
      <c r="D45"/>
      <c r="E45" s="5"/>
      <c r="F45"/>
      <c r="G45" s="25"/>
      <c r="H45" s="25" t="str">
        <f t="shared" si="8"/>
        <v/>
      </c>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row>
    <row r="46" spans="1:64" s="3" customFormat="1" ht="21.75" thickBot="1" x14ac:dyDescent="0.3">
      <c r="A46" s="19"/>
      <c r="B46" s="17"/>
      <c r="C46" s="17"/>
      <c r="D46"/>
      <c r="E46" s="5"/>
      <c r="F46" s="65"/>
      <c r="G46" s="25"/>
      <c r="H46" s="25" t="str">
        <f t="shared" si="8"/>
        <v/>
      </c>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row>
    <row r="47" spans="1:64" s="3" customFormat="1" ht="21.75" thickBot="1" x14ac:dyDescent="0.3">
      <c r="A47" s="19"/>
      <c r="B47" s="69"/>
      <c r="C47" s="18"/>
      <c r="D47"/>
      <c r="E47" s="5"/>
      <c r="F47"/>
      <c r="G47" s="25"/>
      <c r="H47" s="25" t="str">
        <f t="shared" si="8"/>
        <v/>
      </c>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row>
    <row r="48" spans="1:64" s="3" customFormat="1" ht="21.75" thickBot="1" x14ac:dyDescent="0.3">
      <c r="A48" s="19"/>
      <c r="B48" s="68"/>
      <c r="C48"/>
      <c r="D48"/>
      <c r="E48" s="5"/>
      <c r="F48"/>
      <c r="G48" s="25"/>
      <c r="H48" s="25" t="str">
        <f t="shared" si="8"/>
        <v/>
      </c>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row>
    <row r="49" spans="1:64" s="3" customFormat="1" ht="21.75" thickBot="1" x14ac:dyDescent="0.3">
      <c r="A49" s="19"/>
      <c r="B49"/>
      <c r="C49"/>
      <c r="D49"/>
      <c r="E49" s="5"/>
      <c r="F49"/>
      <c r="G49" s="25"/>
      <c r="H49" s="25" t="str">
        <f t="shared" ref="H49:H56" si="9">IF(OR(ISBLANK(task_start),ISBLANK(task_end)),"",task_end-task_start+1)</f>
        <v/>
      </c>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row>
    <row r="50" spans="1:64" s="3" customFormat="1" ht="21.75" thickBot="1" x14ac:dyDescent="0.3">
      <c r="A50" s="19"/>
      <c r="B50"/>
      <c r="C50"/>
      <c r="D50"/>
      <c r="E50" s="5"/>
      <c r="F50"/>
      <c r="G50" s="25"/>
      <c r="H50" s="25" t="str">
        <f t="shared" si="9"/>
        <v/>
      </c>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row>
    <row r="51" spans="1:64" s="3" customFormat="1" ht="21.75" thickBot="1" x14ac:dyDescent="0.3">
      <c r="A51" s="19"/>
      <c r="B51"/>
      <c r="C51"/>
      <c r="D51"/>
      <c r="E51" s="5"/>
      <c r="F51"/>
      <c r="G51" s="25"/>
      <c r="H51" s="25" t="str">
        <f t="shared" si="9"/>
        <v/>
      </c>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row>
    <row r="52" spans="1:64" s="3" customFormat="1" ht="21.75" thickBot="1" x14ac:dyDescent="0.3">
      <c r="A52" s="19"/>
      <c r="B52"/>
      <c r="C52"/>
      <c r="D52"/>
      <c r="E52" s="5"/>
      <c r="F52"/>
      <c r="G52" s="25"/>
      <c r="H52" s="25" t="str">
        <f t="shared" si="9"/>
        <v/>
      </c>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row>
    <row r="53" spans="1:64" s="3" customFormat="1" ht="21.75" thickBot="1" x14ac:dyDescent="0.3">
      <c r="A53" s="19"/>
      <c r="B53"/>
      <c r="C53"/>
      <c r="D53"/>
      <c r="E53" s="5"/>
      <c r="F53"/>
      <c r="G53" s="25"/>
      <c r="H53" s="25" t="str">
        <f t="shared" si="9"/>
        <v/>
      </c>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row>
    <row r="54" spans="1:64" s="3" customFormat="1" ht="21.75" thickBot="1" x14ac:dyDescent="0.3">
      <c r="A54" s="19"/>
      <c r="B54"/>
      <c r="C54"/>
      <c r="D54"/>
      <c r="E54" s="5"/>
      <c r="F54"/>
      <c r="G54" s="25"/>
      <c r="H54" s="25" t="str">
        <f t="shared" si="9"/>
        <v/>
      </c>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row>
    <row r="55" spans="1:64" s="3" customFormat="1" ht="21.75" thickBot="1" x14ac:dyDescent="0.3">
      <c r="A55" s="19"/>
      <c r="B55"/>
      <c r="C55"/>
      <c r="D55"/>
      <c r="E55" s="5"/>
      <c r="F55"/>
      <c r="G55" s="25"/>
      <c r="H55" s="25" t="str">
        <f t="shared" si="9"/>
        <v/>
      </c>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row>
    <row r="56" spans="1:64" s="3" customFormat="1" ht="21.75" thickBot="1" x14ac:dyDescent="0.3">
      <c r="A56" s="19"/>
      <c r="B56"/>
      <c r="C56"/>
      <c r="D56"/>
      <c r="E56" s="5"/>
      <c r="F56"/>
      <c r="G56" s="25"/>
      <c r="H56" s="25" t="str">
        <f t="shared" si="9"/>
        <v/>
      </c>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row>
    <row r="57" spans="1:64" s="3" customFormat="1" ht="21.75" thickBot="1" x14ac:dyDescent="0.3">
      <c r="A57" s="19"/>
      <c r="B57"/>
      <c r="C57"/>
      <c r="D57"/>
      <c r="E57" s="5"/>
      <c r="F57"/>
      <c r="G57" s="25"/>
      <c r="H57" s="25"/>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row>
    <row r="58" spans="1:64" s="3" customFormat="1" ht="21.75" thickBot="1" x14ac:dyDescent="0.3">
      <c r="A58" s="19"/>
      <c r="B58"/>
      <c r="C58"/>
      <c r="D58"/>
      <c r="E58" s="5"/>
      <c r="F58"/>
      <c r="G58" s="25"/>
      <c r="H58" s="25"/>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row>
    <row r="59" spans="1:64" s="3" customFormat="1" ht="20.25" customHeight="1" thickBot="1" x14ac:dyDescent="0.3">
      <c r="A59" s="19"/>
      <c r="B59"/>
      <c r="C59"/>
      <c r="D59"/>
      <c r="E59" s="5"/>
      <c r="F59"/>
      <c r="G59" s="25"/>
      <c r="H59" s="25" t="str">
        <f>IF(OR(ISBLANK(task_start),ISBLANK(task_end)),"",task_end-task_start+1)</f>
        <v/>
      </c>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row>
    <row r="60" spans="1:64" s="3" customFormat="1" ht="20.25" customHeight="1" thickBot="1" x14ac:dyDescent="0.3">
      <c r="A60" s="19"/>
      <c r="B60"/>
      <c r="C60"/>
      <c r="D60"/>
      <c r="E60" s="5"/>
      <c r="F60"/>
      <c r="G60" s="25"/>
      <c r="H60" s="25"/>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row>
    <row r="61" spans="1:64" s="3" customFormat="1" ht="20.25" customHeight="1" thickBot="1" x14ac:dyDescent="0.3">
      <c r="A61" s="19"/>
      <c r="B61"/>
      <c r="C61"/>
      <c r="D61"/>
      <c r="E61" s="5"/>
      <c r="F61"/>
      <c r="G61" s="25"/>
      <c r="H61" s="25"/>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row>
    <row r="62" spans="1:64" s="3" customFormat="1" ht="21.75" thickBot="1" x14ac:dyDescent="0.3">
      <c r="A62" s="19"/>
      <c r="B62"/>
      <c r="C62"/>
      <c r="D62"/>
      <c r="E62" s="5"/>
      <c r="F62"/>
      <c r="G62" s="49"/>
      <c r="H62" s="49"/>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row>
    <row r="63" spans="1:64" s="3" customFormat="1" ht="21" x14ac:dyDescent="0.25">
      <c r="A63" s="19"/>
      <c r="B63"/>
      <c r="C63"/>
      <c r="D63"/>
      <c r="E63" s="5"/>
      <c r="F63"/>
      <c r="G63" s="92"/>
      <c r="H63" s="92"/>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3"/>
      <c r="AW63" s="93"/>
      <c r="AX63" s="93"/>
      <c r="AY63" s="93"/>
      <c r="AZ63" s="93"/>
      <c r="BA63" s="93"/>
      <c r="BB63" s="93"/>
      <c r="BC63" s="93"/>
      <c r="BD63" s="93"/>
      <c r="BE63" s="93"/>
      <c r="BF63" s="93"/>
      <c r="BG63" s="93"/>
      <c r="BH63" s="93"/>
      <c r="BI63" s="93"/>
      <c r="BJ63" s="93"/>
      <c r="BK63" s="93"/>
      <c r="BL63" s="93"/>
    </row>
    <row r="64" spans="1:64" s="3" customFormat="1" ht="21.75" customHeight="1" x14ac:dyDescent="0.25">
      <c r="A64" s="19"/>
      <c r="B64"/>
      <c r="C64"/>
      <c r="D64"/>
      <c r="E64" s="5"/>
      <c r="F64"/>
      <c r="G64" s="92"/>
      <c r="H64" s="92"/>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row>
    <row r="65" spans="1:64" s="3" customFormat="1" ht="21.75" customHeight="1" x14ac:dyDescent="0.25">
      <c r="A65" s="19"/>
      <c r="B65"/>
      <c r="C65"/>
      <c r="D65"/>
      <c r="E65" s="5"/>
      <c r="F65"/>
      <c r="G65" s="92"/>
      <c r="H65" s="92"/>
      <c r="I65" s="93"/>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row>
    <row r="66" spans="1:64" x14ac:dyDescent="0.25">
      <c r="A66" s="6"/>
      <c r="G66" s="6"/>
    </row>
  </sheetData>
  <mergeCells count="11">
    <mergeCell ref="J1:AA1"/>
    <mergeCell ref="AK4:AQ4"/>
    <mergeCell ref="AR4:AX4"/>
    <mergeCell ref="AY4:BE4"/>
    <mergeCell ref="BF4:BL4"/>
    <mergeCell ref="E2:F2"/>
    <mergeCell ref="I4:O4"/>
    <mergeCell ref="P4:V4"/>
    <mergeCell ref="W4:AC4"/>
    <mergeCell ref="AD4:AJ4"/>
    <mergeCell ref="E3:F3"/>
  </mergeCells>
  <conditionalFormatting sqref="D41:D44 D7:D39">
    <cfRule type="dataBar" priority="1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16 I27:BL65">
    <cfRule type="expression" dxfId="8" priority="26">
      <formula>AND(task_start&lt;=I$5,ROUNDDOWN((task_end-task_start+1)*task_progress,0)+task_start-1&gt;=I$5)</formula>
    </cfRule>
    <cfRule type="expression" dxfId="7" priority="27" stopIfTrue="1">
      <formula>AND(task_end&gt;=I$5,task_start&lt;I$5+1)</formula>
    </cfRule>
  </conditionalFormatting>
  <conditionalFormatting sqref="I5:BL16 I27:BL65">
    <cfRule type="expression" dxfId="6" priority="28">
      <formula>AND(today&gt;=I$5,today&lt;I$5+1)</formula>
    </cfRule>
  </conditionalFormatting>
  <conditionalFormatting sqref="G24:G26 G17 I17:BG17 I24:BG26">
    <cfRule type="expression" dxfId="5" priority="31">
      <formula>AND(task_start&lt;=L$5,ROUNDDOWN((task_end-task_start+1)*task_progress,0)+task_start-1&gt;=L$5)</formula>
    </cfRule>
    <cfRule type="expression" dxfId="4" priority="32" stopIfTrue="1">
      <formula>AND(task_end&gt;=L$5,task_start&lt;L$5+1)</formula>
    </cfRule>
  </conditionalFormatting>
  <conditionalFormatting sqref="G24:G26 G17 I17:BG17 I24:BG26">
    <cfRule type="expression" dxfId="3" priority="34">
      <formula>AND(today&gt;=L$5,today&lt;L$5+1)</formula>
    </cfRule>
  </conditionalFormatting>
  <conditionalFormatting sqref="G18:G23 I18:BB23">
    <cfRule type="expression" dxfId="2" priority="43">
      <formula>AND(task_start&lt;=Q$5,ROUNDDOWN((task_end-task_start+1)*task_progress,0)+task_start-1&gt;=Q$5)</formula>
    </cfRule>
    <cfRule type="expression" dxfId="1" priority="44" stopIfTrue="1">
      <formula>AND(task_end&gt;=Q$5,task_start&lt;Q$5+1)</formula>
    </cfRule>
  </conditionalFormatting>
  <conditionalFormatting sqref="G18:G23 I18:BB23">
    <cfRule type="expression" dxfId="0" priority="46">
      <formula>AND(today&gt;=Q$5,today&lt;Q$5+1)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drawing r:id="rId2"/>
  <legacyDrawing r:id="rId3"/>
  <mc:AlternateContent xmlns:mc="http://schemas.openxmlformats.org/markup-compatibility/2006">
    <mc:Choice Requires="x14">
      <controls>
        <mc:AlternateContent xmlns:mc="http://schemas.openxmlformats.org/markup-compatibility/2006">
          <mc:Choice Requires="x14">
            <control shapeId="6147" r:id="rId4" name="Scroll Bar 3">
              <controlPr defaultSize="0" autoPict="0">
                <anchor moveWithCells="1">
                  <from>
                    <xdr:col>7</xdr:col>
                    <xdr:colOff>342900</xdr:colOff>
                    <xdr:row>1</xdr:row>
                    <xdr:rowOff>209550</xdr:rowOff>
                  </from>
                  <to>
                    <xdr:col>33</xdr:col>
                    <xdr:colOff>85725</xdr:colOff>
                    <xdr:row>2</xdr:row>
                    <xdr:rowOff>219075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D41:D44 D7:D39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40625" defaultRowHeight="12.75" x14ac:dyDescent="0.2"/>
  <cols>
    <col min="1" max="1" width="2.85546875" style="54" customWidth="1"/>
    <col min="2" max="2" width="87.140625" style="61" customWidth="1"/>
    <col min="3" max="16384" width="9.140625" style="54"/>
  </cols>
  <sheetData>
    <row r="1" spans="2:3" ht="46.5" customHeight="1" x14ac:dyDescent="0.2">
      <c r="B1" s="53"/>
    </row>
    <row r="2" spans="2:3" s="56" customFormat="1" ht="15.75" x14ac:dyDescent="0.25">
      <c r="B2" s="55" t="s">
        <v>11</v>
      </c>
      <c r="C2" s="55"/>
    </row>
    <row r="3" spans="2:3" s="58" customFormat="1" ht="13.5" customHeight="1" x14ac:dyDescent="0.25">
      <c r="B3" s="57" t="s">
        <v>16</v>
      </c>
      <c r="C3" s="57"/>
    </row>
    <row r="4" spans="2:3" x14ac:dyDescent="0.2">
      <c r="B4" s="67" t="s">
        <v>22</v>
      </c>
    </row>
    <row r="5" spans="2:3" x14ac:dyDescent="0.2">
      <c r="B5" s="53"/>
    </row>
    <row r="6" spans="2:3" s="59" customFormat="1" ht="26.25" x14ac:dyDescent="0.4">
      <c r="B6" s="62" t="s">
        <v>10</v>
      </c>
    </row>
    <row r="7" spans="2:3" ht="60" x14ac:dyDescent="0.2">
      <c r="B7" s="63" t="s">
        <v>19</v>
      </c>
    </row>
    <row r="8" spans="2:3" ht="15" x14ac:dyDescent="0.2">
      <c r="B8" s="60"/>
    </row>
    <row r="9" spans="2:3" s="59" customFormat="1" ht="26.25" x14ac:dyDescent="0.4">
      <c r="B9" s="62" t="s">
        <v>12</v>
      </c>
    </row>
    <row r="10" spans="2:3" ht="60" x14ac:dyDescent="0.2">
      <c r="B10" s="63" t="s">
        <v>20</v>
      </c>
    </row>
    <row r="11" spans="2:3" ht="14.25" x14ac:dyDescent="0.2">
      <c r="B11" s="64" t="s">
        <v>18</v>
      </c>
    </row>
    <row r="12" spans="2:3" ht="15" x14ac:dyDescent="0.2">
      <c r="B12" s="60"/>
    </row>
    <row r="13" spans="2:3" ht="14.25" x14ac:dyDescent="0.2">
      <c r="B13" s="70" t="str">
        <f>HYPERLINK("https://vertex42.link/HowToMakeAGanttChart","► Watch How This Gantt Chart Was Created")</f>
        <v>► Watch How This Gantt Chart Was Created</v>
      </c>
    </row>
    <row r="14" spans="2:3" ht="15" x14ac:dyDescent="0.2">
      <c r="B14" s="60"/>
    </row>
    <row r="15" spans="2:3" s="59" customFormat="1" ht="26.25" x14ac:dyDescent="0.4">
      <c r="B15" s="62" t="s">
        <v>9</v>
      </c>
    </row>
    <row r="16" spans="2:3" ht="30" x14ac:dyDescent="0.2">
      <c r="B16" s="63" t="s">
        <v>17</v>
      </c>
    </row>
    <row r="17" spans="2:2" ht="14.25" x14ac:dyDescent="0.2">
      <c r="B17" s="64" t="s">
        <v>3</v>
      </c>
    </row>
    <row r="18" spans="2:2" ht="15" x14ac:dyDescent="0.2">
      <c r="B18" s="60"/>
    </row>
    <row r="19" spans="2:2" s="59" customFormat="1" ht="26.25" x14ac:dyDescent="0.4">
      <c r="B19" s="62" t="s">
        <v>13</v>
      </c>
    </row>
    <row r="20" spans="2:2" ht="60" x14ac:dyDescent="0.2">
      <c r="B20" s="63" t="s">
        <v>14</v>
      </c>
    </row>
    <row r="21" spans="2:2" ht="15" x14ac:dyDescent="0.2">
      <c r="B21" s="60"/>
    </row>
    <row r="22" spans="2:2" ht="75" x14ac:dyDescent="0.2">
      <c r="B22" s="63" t="s">
        <v>15</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Admin</cp:lastModifiedBy>
  <cp:lastPrinted>2019-04-24T14:39:40Z</cp:lastPrinted>
  <dcterms:created xsi:type="dcterms:W3CDTF">2017-01-09T18:01:51Z</dcterms:created>
  <dcterms:modified xsi:type="dcterms:W3CDTF">2020-11-23T19:11:41Z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