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SHVRIMPS/SHVRIMPS/hardware/"/>
    </mc:Choice>
  </mc:AlternateContent>
  <xr:revisionPtr revIDLastSave="0" documentId="8_{5082FAC7-F5EC-DC43-8BD5-F93D379248D1}" xr6:coauthVersionLast="47" xr6:coauthVersionMax="47" xr10:uidLastSave="{00000000-0000-0000-0000-000000000000}"/>
  <bookViews>
    <workbookView xWindow="0" yWindow="760" windowWidth="30240" windowHeight="17680"/>
  </bookViews>
  <sheets>
    <sheet name="DAQ Module" sheetId="2" r:id="rId1"/>
    <sheet name="HV Board" sheetId="3" r:id="rId2"/>
    <sheet name="Wires and Consumables" sheetId="4" r:id="rId3"/>
    <sheet name="Enclosure and Mains Suppl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2" l="1"/>
  <c r="I26" i="2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3" i="3"/>
  <c r="H2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I3" i="2"/>
  <c r="I4" i="2"/>
  <c r="I5" i="2"/>
  <c r="I6" i="2"/>
  <c r="I7" i="2"/>
  <c r="I8" i="2"/>
  <c r="I19" i="3" l="1"/>
  <c r="I27" i="2"/>
</calcChain>
</file>

<file path=xl/sharedStrings.xml><?xml version="1.0" encoding="utf-8"?>
<sst xmlns="http://schemas.openxmlformats.org/spreadsheetml/2006/main" count="245" uniqueCount="193">
  <si>
    <t>Ref</t>
  </si>
  <si>
    <t>Qnty</t>
  </si>
  <si>
    <t>Value</t>
  </si>
  <si>
    <t>Description</t>
  </si>
  <si>
    <t>Vendor</t>
  </si>
  <si>
    <t>0.1uF</t>
  </si>
  <si>
    <t>Unpolarized capacitor</t>
  </si>
  <si>
    <t xml:space="preserve">D1, </t>
  </si>
  <si>
    <t>TZX3V6A-TR</t>
  </si>
  <si>
    <t>Zener diode</t>
  </si>
  <si>
    <t xml:space="preserve">D2, </t>
  </si>
  <si>
    <t>LED</t>
  </si>
  <si>
    <t>Light emitting diode</t>
  </si>
  <si>
    <t xml:space="preserve">J1, </t>
  </si>
  <si>
    <t xml:space="preserve">J3, </t>
  </si>
  <si>
    <t>Conn_01x02_Male</t>
  </si>
  <si>
    <t xml:space="preserve">R1, </t>
  </si>
  <si>
    <t>4.7k</t>
  </si>
  <si>
    <t>Resistor</t>
  </si>
  <si>
    <t xml:space="preserve">R2, </t>
  </si>
  <si>
    <t>2k</t>
  </si>
  <si>
    <t xml:space="preserve">R3, </t>
  </si>
  <si>
    <t>10k</t>
  </si>
  <si>
    <t xml:space="preserve">R5, R7, </t>
  </si>
  <si>
    <t>390k</t>
  </si>
  <si>
    <t xml:space="preserve">R6, R8, </t>
  </si>
  <si>
    <t>110k</t>
  </si>
  <si>
    <t xml:space="preserve">U1, </t>
  </si>
  <si>
    <t>LM7805_TO220</t>
  </si>
  <si>
    <t xml:space="preserve">U2, </t>
  </si>
  <si>
    <t>LM358</t>
  </si>
  <si>
    <t xml:space="preserve">U3, </t>
  </si>
  <si>
    <t>15A12</t>
  </si>
  <si>
    <t>A1, </t>
  </si>
  <si>
    <t>Arduino_Nano_v3.x</t>
  </si>
  <si>
    <t>C1, C2, C4, C5, C6, C7, C11, C15, C16, C17, C18, C20, C22, </t>
  </si>
  <si>
    <t>C3, C8, C9, C19, C21, </t>
  </si>
  <si>
    <t>10uF</t>
  </si>
  <si>
    <t>C10, C12, </t>
  </si>
  <si>
    <t>2.2uF</t>
  </si>
  <si>
    <t>C13, </t>
  </si>
  <si>
    <t>1nF</t>
  </si>
  <si>
    <t>C14, </t>
  </si>
  <si>
    <t>1uF</t>
  </si>
  <si>
    <t>D1, </t>
  </si>
  <si>
    <t>SM4004</t>
  </si>
  <si>
    <t>400V 1A General Purpose Rectifier Diode, MELF</t>
  </si>
  <si>
    <t>J1, </t>
  </si>
  <si>
    <t>Conn_01x03_Male</t>
  </si>
  <si>
    <t>J2, J3, J4, </t>
  </si>
  <si>
    <t>J5, </t>
  </si>
  <si>
    <t>R1, R3, R4, </t>
  </si>
  <si>
    <t>R2, </t>
  </si>
  <si>
    <t>R5, R6, </t>
  </si>
  <si>
    <t>U1, </t>
  </si>
  <si>
    <t>ESP32-DevKit-C</t>
  </si>
  <si>
    <t>U2, </t>
  </si>
  <si>
    <t>U3, </t>
  </si>
  <si>
    <t>MCP1754S-3302xCB</t>
  </si>
  <si>
    <t>Fixed 150mA Low Dropout Voltage Regulator, Positive, 3.3V output, SOT-23</t>
  </si>
  <si>
    <t>U4, </t>
  </si>
  <si>
    <t>MCP1825S-3.3V</t>
  </si>
  <si>
    <t>U5, </t>
  </si>
  <si>
    <t>MCP1501-33xSN</t>
  </si>
  <si>
    <t>3.3V, 0.1%, 20mA, Precision Voltage Reference, SOIC-8</t>
  </si>
  <si>
    <t>U6, U7, </t>
  </si>
  <si>
    <t>MCP3464R</t>
  </si>
  <si>
    <t>U8, </t>
  </si>
  <si>
    <t>DAC8568IAPW</t>
  </si>
  <si>
    <t>X1, </t>
  </si>
  <si>
    <t>ECS-2520MVLC-049-BN-TR</t>
  </si>
  <si>
    <t>HCMOS Crystal Clock Oscillator, 2.5x2.0 mm SMD</t>
  </si>
  <si>
    <t>https://uk.rs-online.com/web/p/arduino/1927587</t>
  </si>
  <si>
    <t>Unit Price</t>
  </si>
  <si>
    <t>Total Price</t>
  </si>
  <si>
    <t>Capacitor_SMD_0805</t>
  </si>
  <si>
    <t>Capacitor_SMD_0806</t>
  </si>
  <si>
    <t>Capacitor_SMD_0807</t>
  </si>
  <si>
    <t>Capacitor_SMD_0808</t>
  </si>
  <si>
    <t>Capacitor_SMD_0809</t>
  </si>
  <si>
    <t>Resistor_SMD_0805</t>
  </si>
  <si>
    <t>Resistor_SMD_0803</t>
  </si>
  <si>
    <t>Resistor_SMD_0804</t>
  </si>
  <si>
    <t>Single row, 01x03, 2.54mm pitch</t>
  </si>
  <si>
    <t>Double row, 02x08, 2.54mm pitch</t>
  </si>
  <si>
    <t>Single row, 01x02, 2.54mm pitch</t>
  </si>
  <si>
    <t>Positive 1A 35V Linear Regulator, Fixed Output 5V, TO-220-3</t>
  </si>
  <si>
    <t>500mA, Low-Voltage, Low Quiescent Current LDO Regulator, SOT-223-3</t>
  </si>
  <si>
    <t>TSSOP-20_4.4x6.5mm_P0.65mm</t>
  </si>
  <si>
    <t>Arduino Nano 33 BLE</t>
  </si>
  <si>
    <t>TSSOP-16-</t>
  </si>
  <si>
    <t>https://www.mouser.co.uk/ProductDetail/Molex/90136-1303?qs=kEwmkoUtv7SgZaNi9mb9yw%3D%3D</t>
  </si>
  <si>
    <t>Receptacle</t>
  </si>
  <si>
    <t>Conn_01x03_Female</t>
  </si>
  <si>
    <t>Conn_02x08_Male</t>
  </si>
  <si>
    <t>Conn_02x08_Female</t>
  </si>
  <si>
    <t>Conn_01x02_Female</t>
  </si>
  <si>
    <t>https://www.mouser.co.uk/ProductDetail/Molex/90156-0143?qs=jBHU5RPckUpfJXnz3n%2F%2Fgw%3D%3D</t>
  </si>
  <si>
    <t>https://www.mouser.co.uk/ProductDetail/Molex/90130-1316?qs=pAYFZ4D%2FDKtl%252BFLAfFoqpw%3D%3D</t>
  </si>
  <si>
    <t>https://www.mouser.co.uk/ProductDetail/Molex/90142-0016?qs=kEwmkoUtv7Tg2H5guvFtvw%3D%3D</t>
  </si>
  <si>
    <t>https://www.mouser.co.uk/ProductDetail/Molex/90136-1202?qs=zF2Np9wwC%252B7fqKXQTHeKiQ%3D%3D</t>
  </si>
  <si>
    <t>https://www.mouser.co.uk/ProductDetail/Molex/90156-0142?qs=jBHU5RPckUotmv8DXiRxUw%3D%3D</t>
  </si>
  <si>
    <t>Alternative microcontroller: ESP32-devkitC-v4</t>
  </si>
  <si>
    <t>https://uk.rs-online.com/web/p/voltage-regulators/7559521</t>
  </si>
  <si>
    <t>https://uk.farnell.com/microchip/mcp1501-30e-sn/voltage-ref-series-3v-nsoic-8/dp/2524552?st=mcp1501</t>
  </si>
  <si>
    <t>https://www.mouser.co.uk/ProductDetail/Microchip-Technology/MCP3464R-E-ST?qs=W%2FMpXkg%252BdQ5bjobVCBkOgQ%3D%3D</t>
  </si>
  <si>
    <t>https://www.mouser.co.uk/ProductDetail/Texas-Instruments/DAC8568IAPW?qs=JxdSYA%2FPj%252BEQdFVS13frJg%3D%3D</t>
  </si>
  <si>
    <t>https://www.mouser.co.uk/ProductDetail/ECS/ECS-2520MVLC-049-BN-TR?qs=DPoM0jnrROWa%252BbOCdP2Nhw%3D%3D</t>
  </si>
  <si>
    <t>Manufacture number</t>
  </si>
  <si>
    <t>ABX00030</t>
  </si>
  <si>
    <t>https://www.mouser.co.uk/ProductDetail/YAGEO/MFR-12FTF52-10K?qs=oAGoVhmvjhzLlUYKKBtdYQ%3D%3D</t>
  </si>
  <si>
    <t>https://www.mouser.co.uk/ProductDetail/YAGEO/MFR-25FBF52-4K7?qs=oAGoVhmvjhyEuU2iU0uA4w%3D%3D</t>
  </si>
  <si>
    <t>https://www.mouser.co.uk/ProductDetail/YAGEO/MFR-12FTF52-2K?qs=oAGoVhmvjhwaGCFyQGkulg%3D%3D</t>
  </si>
  <si>
    <t>Single row, 02x05, 2.54mm pitch</t>
  </si>
  <si>
    <t>Dual Low-Noise Operational Amplifiers, DIP-8</t>
  </si>
  <si>
    <t>High Voltage DC-DC module</t>
  </si>
  <si>
    <t>C1, C2, C3</t>
  </si>
  <si>
    <t>https://eu.mouser.com/ProductDetail/Rectron/FM4004-W?qs=Iw9Ubr57Px3IHNH1bE4l9w%3D%3D</t>
  </si>
  <si>
    <t>https://www.mouser.co.uk/ProductDetail/Vishay-BC-Components/HVR2500003903FR500?qs=7DG%2Fna1Fp6tcZrbH7PbgIQ%3D%3D</t>
  </si>
  <si>
    <t>LM7809_TO220</t>
  </si>
  <si>
    <t>Positive 1A 35V Linear Regulator, Fixed Output 9V, TO-220-3</t>
  </si>
  <si>
    <t>https://www.mouser.co.uk/ProductDetail/STMicroelectronics/L7809ABV?qs=arR7071FstcxVp1H1MGQ%2Fw%3D%3D</t>
  </si>
  <si>
    <t>NOTE: The following BOM is for ONE high voltage module</t>
  </si>
  <si>
    <t>https://www.mouser.co.uk/ProductDetail/Texas-Instruments/LM358AP?qs=Zu35EjizYSShld7Gr9Muww%3D%3D</t>
  </si>
  <si>
    <t>LM358AP</t>
  </si>
  <si>
    <t>L7809ABV</t>
  </si>
  <si>
    <t>So</t>
  </si>
  <si>
    <t>https://uk.rs-online.com/web/p/solder-pastes/1466194</t>
  </si>
  <si>
    <t>https://uk.rs-online.com/web/p/solder-flux/1466649</t>
  </si>
  <si>
    <t>PCB</t>
  </si>
  <si>
    <t>JLC-PCB</t>
  </si>
  <si>
    <t>2-Layer PCB</t>
  </si>
  <si>
    <t>4-Layer PCB</t>
  </si>
  <si>
    <t>J3-</t>
  </si>
  <si>
    <t>J1-</t>
  </si>
  <si>
    <t>Conn_02x05_Male</t>
  </si>
  <si>
    <t>Conn_02x05_Female</t>
  </si>
  <si>
    <t>https://www.mouser.co.uk/ProductDetail/Molex/90142-0010?qs=BLN8Q0P37WbAKoqIAY0hgw%3D%3D</t>
  </si>
  <si>
    <t>https://www.mouser.co.uk/ProductDetail/Molex/90130-1210?qs=FqTglUE30jKws6eRab4Phg%3D%3D</t>
  </si>
  <si>
    <t>90142-0010</t>
  </si>
  <si>
    <t>90130-1210</t>
  </si>
  <si>
    <t>90136-1202</t>
  </si>
  <si>
    <t>90156-0142</t>
  </si>
  <si>
    <t>MFR-12FTF52-10K</t>
  </si>
  <si>
    <t>MFR-25FBF52-4K7</t>
  </si>
  <si>
    <t>90136-1303</t>
  </si>
  <si>
    <t>90156-0143</t>
  </si>
  <si>
    <t>90130-1316</t>
  </si>
  <si>
    <t>90142-0016</t>
  </si>
  <si>
    <t>https://uk.farnell.com/panasonic/era6aeb49r9v/res-0805-49r9-0-125w-metal-film/dp/1810372</t>
  </si>
  <si>
    <t>https://www.mouser.co.uk/ProductDetail/Microchip-Technology-Atmel/MCP1825ST-3302E-DB?qs=gsqZ4L1luKpq7RsgmIaiQQ%3D%3D</t>
  </si>
  <si>
    <t>MCP1825ST-3302E/DB</t>
  </si>
  <si>
    <t>MCP1501-30E/SN</t>
  </si>
  <si>
    <t>MCP3464R-E/ST</t>
  </si>
  <si>
    <t>https://uk.farnell.com/stmicroelectronics/l7805abv/ic-v-reg-5v/dp/1467758?st=7805</t>
  </si>
  <si>
    <t>L7805ABV</t>
  </si>
  <si>
    <t>MCP1754ST-3302E/CB</t>
  </si>
  <si>
    <t>Alternative Option</t>
  </si>
  <si>
    <t>MCP3x6x family</t>
  </si>
  <si>
    <t>DAC856x family</t>
  </si>
  <si>
    <t>FM4004-W</t>
  </si>
  <si>
    <t>SMD components of same value</t>
  </si>
  <si>
    <t>Total</t>
  </si>
  <si>
    <t>2.54mm pitch connectors</t>
  </si>
  <si>
    <t>ERA6AEB49R9V</t>
  </si>
  <si>
    <t>LDO with the same specification and footprint(make note of the pin out as different manufacturers have different ordering).</t>
  </si>
  <si>
    <t>Oscillator with frequency under 20 MHz and similar footprint.</t>
  </si>
  <si>
    <t>https://www.mouser.co.uk/ProductDetail/Vishay-Dale/RCS0805100KFKEA?qs=NKmfXavxMay%252BH0mbX9hKBw%3D%3D</t>
  </si>
  <si>
    <t>CRCW08050000Z0EAC</t>
  </si>
  <si>
    <t>https://www.mouser.co.uk/ProductDetail/Vishay-Dale/CRCW08050000Z0EAC?qs=E3Y5ESvWgWMnvHb9ZvShmA%3D%3D</t>
  </si>
  <si>
    <t xml:space="preserve"> </t>
  </si>
  <si>
    <t>VJ0805Y104JXAMR</t>
  </si>
  <si>
    <t>https://www.mouser.co.uk/ProductDetail/Vishay-Vitramon/VJ0805Y104JXAMR?qs=sGAEpiMZZMukHu%252BjC5l7YekV%2Fqr734FF3tDB3APhKbo%3D</t>
  </si>
  <si>
    <t>0 Ohm</t>
  </si>
  <si>
    <t>50 Ohm</t>
  </si>
  <si>
    <t>100k Ohm</t>
  </si>
  <si>
    <t>https://www.mouser.co.uk/ProductDetail/KYOCERA-AVX/0805ZD106KAT2A?qs=yeMJfaiNeLw5cKDoZRokwQ%3D%3D</t>
  </si>
  <si>
    <t>0805ZD106KAT2A</t>
  </si>
  <si>
    <t>https://www.mouser.co.uk/ProductDetail/KEMET/C0805C225K3RACAUTO?qs=sGAEpiMZZMukHu%252BjC5l7YT%2FM%252BmyCc%2Fqmb7vWtzfd5jo%3D</t>
  </si>
  <si>
    <t>https://www.mouser.co.uk/ProductDetail/KYOCERA-AVX/08055A102JAT2A?qs=zdK0ZDdZmgzNLTxlxqGBmA%3D%3D</t>
  </si>
  <si>
    <t>https://www.mouser.co.uk/ProductDetail/KYOCERA-AVX/0805DC105KAT2A?qs=sGAEpiMZZMukHu%252BjC5l7YbsWA2wxb4GLcCz32DB03jM%3D</t>
  </si>
  <si>
    <t>https://www.mouser.co.uk/ProductDetail/Advanced-Energy/15A12-P4?qs=BZBei1rCqCD%252BiPNKsMykyg%3D%3D</t>
  </si>
  <si>
    <t>https://www.mouser.co.uk/ProductDetail/Vishay-Dale/CPF110K000FKEE6?qs=sGAEpiMZZMukHu%252BjC5l7YSFVIUTBxCz2U0RJEG%2FUPqw%3D</t>
  </si>
  <si>
    <t>https://www.mouser.co.uk/ProductDetail/VCC/VAOL-3MAE2?qs=io7aH2hdVh6UJW4IWVOfMg%3D%3D</t>
  </si>
  <si>
    <t>https://www.mouser.co.uk/ProductDetail/Vishay-Semiconductors/ZPY16-TR?qs=6Fe8ASSgjNtFiGayzk%2F7%252BQ%3D%3D</t>
  </si>
  <si>
    <t>https://www.mouser.co.uk/ProductDetail/Vishay-BC-Components/K104M10X7RF5UH5?qs=uwenMUmGrtfrBFUqL2dLRw%3D%3D</t>
  </si>
  <si>
    <t>CHIPQUIK SMD291SN Lead Free Solder Paste, 35g Syringe</t>
  </si>
  <si>
    <t>CHIPQUIK SMD291 10g Lead Free Solder Flux Syringe</t>
  </si>
  <si>
    <t>https://uk.rs-online.com/web/p/hook-up-wire/2431647</t>
  </si>
  <si>
    <t>Mueller Electric WI-M / Silicone Wire Series Black 0.82 mm² Hook Up Wire, 18 AWG, 7/59/.05 mm, 3.05m, Silicone</t>
  </si>
  <si>
    <t>Solder paste</t>
  </si>
  <si>
    <t>Solder Flux</t>
  </si>
  <si>
    <t>Wire for internal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</si>
</sst>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_);[Red]\(&quot;£&quot;#,##0.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333333"/>
      <name val="Arial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33" borderId="0" xfId="42" applyFill="1"/>
    <xf numFmtId="0" fontId="18" fillId="0" borderId="0" xfId="42"/>
    <xf numFmtId="8" fontId="0" fillId="0" borderId="0" xfId="0" applyNumberFormat="1"/>
    <xf numFmtId="8" fontId="19" fillId="0" borderId="0" xfId="0" applyNumberFormat="1" applyFont="1"/>
    <xf numFmtId="8" fontId="21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Rectron/FM4004-W?qs=Iw9Ubr57Px3IHNH1bE4l9w%3D%3D" TargetMode="External"/><Relationship Id="rId13" Type="http://schemas.openxmlformats.org/officeDocument/2006/relationships/hyperlink" Target="https://www.mouser.co.uk/ProductDetail/Molex/90156-0142?qs=jBHU5RPckUotmv8DXiRxUw%3D%3D" TargetMode="External"/><Relationship Id="rId3" Type="http://schemas.openxmlformats.org/officeDocument/2006/relationships/hyperlink" Target="https://www.mouser.co.uk/ProductDetail/Molex/90136-1202?qs=zF2Np9wwC%252B7fqKXQTHeKiQ%3D%3D" TargetMode="External"/><Relationship Id="rId7" Type="http://schemas.openxmlformats.org/officeDocument/2006/relationships/hyperlink" Target="https://www.mouser.co.uk/ProductDetail/ECS/ECS-2520MVLC-049-BN-TR?qs=DPoM0jnrROWa%252BbOCdP2Nhw%3D%3D" TargetMode="External"/><Relationship Id="rId12" Type="http://schemas.openxmlformats.org/officeDocument/2006/relationships/hyperlink" Target="https://www.mouser.co.uk/ProductDetail/Molex/90156-0143?qs=jBHU5RPckUpfJXnz3n%2F%2Fgw%3D%3D" TargetMode="External"/><Relationship Id="rId2" Type="http://schemas.openxmlformats.org/officeDocument/2006/relationships/hyperlink" Target="https://www.mouser.co.uk/ProductDetail/Molex/90130-1316?qs=pAYFZ4D%2FDKtl%252BFLAfFoqpw%3D%3D" TargetMode="External"/><Relationship Id="rId1" Type="http://schemas.openxmlformats.org/officeDocument/2006/relationships/hyperlink" Target="https://www.mouser.co.uk/ProductDetail/Molex/90142-0016?qs=kEwmkoUtv7Tg2H5guvFtvw%3D%3D" TargetMode="External"/><Relationship Id="rId6" Type="http://schemas.openxmlformats.org/officeDocument/2006/relationships/hyperlink" Target="https://uk.farnell.com/microchip/mcp1501-30e-sn/voltage-ref-series-3v-nsoic-8/dp/2524552?st=mcp1501" TargetMode="External"/><Relationship Id="rId11" Type="http://schemas.openxmlformats.org/officeDocument/2006/relationships/hyperlink" Target="https://www.mouser.co.uk/ProductDetail/Molex/90136-1303?qs=kEwmkoUtv7SgZaNi9mb9yw%3D%3D" TargetMode="External"/><Relationship Id="rId5" Type="http://schemas.openxmlformats.org/officeDocument/2006/relationships/hyperlink" Target="https://www.mouser.co.uk/ProductDetail/Microchip-Technology/MCP3464R-E-ST?qs=W%2FMpXkg%252BdQ5bjobVCBkOgQ%3D%3D" TargetMode="External"/><Relationship Id="rId15" Type="http://schemas.openxmlformats.org/officeDocument/2006/relationships/hyperlink" Target="https://uk.farnell.com/stmicroelectronics/l7805abv/ic-v-reg-5v/dp/1467758?st=7805" TargetMode="External"/><Relationship Id="rId10" Type="http://schemas.openxmlformats.org/officeDocument/2006/relationships/hyperlink" Target="https://uk.rs-online.com/web/p/arduino/1927587" TargetMode="External"/><Relationship Id="rId4" Type="http://schemas.openxmlformats.org/officeDocument/2006/relationships/hyperlink" Target="https://www.mouser.co.uk/ProductDetail/Texas-Instruments/DAC8568IAPW?qs=JxdSYA%2FPj%252BEQdFVS13frJg%3D%3D" TargetMode="External"/><Relationship Id="rId9" Type="http://schemas.openxmlformats.org/officeDocument/2006/relationships/hyperlink" Target="https://uk.rs-online.com/web/p/voltage-regulators/7559521" TargetMode="External"/><Relationship Id="rId14" Type="http://schemas.openxmlformats.org/officeDocument/2006/relationships/hyperlink" Target="https://uk.farnell.com/panasonic/era6aeb49r9v/res-0805-49r9-0-125w-metal-film/dp/181037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ProductDetail/Molex/90142-0010?qs=BLN8Q0P37WbAKoqIAY0hgw%3D%3D" TargetMode="External"/><Relationship Id="rId3" Type="http://schemas.openxmlformats.org/officeDocument/2006/relationships/hyperlink" Target="https://www.mouser.co.uk/ProductDetail/YAGEO/MFR-12FTF52-2K?qs=oAGoVhmvjhwaGCFyQGkulg%3D%3D" TargetMode="External"/><Relationship Id="rId7" Type="http://schemas.openxmlformats.org/officeDocument/2006/relationships/hyperlink" Target="https://www.mouser.co.uk/ProductDetail/Molex/90156-0142?qs=jBHU5RPckUotmv8DXiRxUw%3D%3D" TargetMode="External"/><Relationship Id="rId2" Type="http://schemas.openxmlformats.org/officeDocument/2006/relationships/hyperlink" Target="https://www.mouser.co.uk/ProductDetail/YAGEO/MFR-25FBF52-4K7?qs=oAGoVhmvjhyEuU2iU0uA4w%3D%3D" TargetMode="External"/><Relationship Id="rId1" Type="http://schemas.openxmlformats.org/officeDocument/2006/relationships/hyperlink" Target="https://www.mouser.co.uk/ProductDetail/YAGEO/MFR-12FTF52-10K?qs=oAGoVhmvjhzLlUYKKBtdYQ%3D%3D" TargetMode="External"/><Relationship Id="rId6" Type="http://schemas.openxmlformats.org/officeDocument/2006/relationships/hyperlink" Target="https://www.mouser.co.uk/ProductDetail/Molex/90136-1202?qs=zF2Np9wwC%252B7fqKXQTHeKiQ%3D%3D" TargetMode="External"/><Relationship Id="rId5" Type="http://schemas.openxmlformats.org/officeDocument/2006/relationships/hyperlink" Target="https://www.mouser.co.uk/ProductDetail/Molex/90130-1210?qs=FqTglUE30jKws6eRab4Phg%3D%3D" TargetMode="External"/><Relationship Id="rId4" Type="http://schemas.openxmlformats.org/officeDocument/2006/relationships/hyperlink" Target="https://www.mouser.co.uk/ProductDetail/STMicroelectronics/L7809ABV?qs=arR7071FstcxVp1H1MGQ%2Fw%3D%3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uk.rs-online.com/web/p/solder-flux/1466649" TargetMode="External"/><Relationship Id="rId1" Type="http://schemas.openxmlformats.org/officeDocument/2006/relationships/hyperlink" Target="https://uk.rs-online.com/web/p/solder-pastes/14661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E1" workbookViewId="0">
      <selection activeCell="F6" sqref="F6"/>
    </sheetView>
  </sheetViews>
  <sheetFormatPr baseColWidth="10" defaultRowHeight="16" x14ac:dyDescent="0.2"/>
  <cols>
    <col min="3" max="3" width="23.5" bestFit="1" customWidth="1"/>
    <col min="5" max="5" width="22.33203125" customWidth="1"/>
    <col min="7" max="7" width="21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108</v>
      </c>
      <c r="G1" t="s">
        <v>157</v>
      </c>
      <c r="H1" t="s">
        <v>73</v>
      </c>
      <c r="I1" t="s">
        <v>74</v>
      </c>
    </row>
    <row r="2" spans="1:9" x14ac:dyDescent="0.2">
      <c r="A2" t="s">
        <v>33</v>
      </c>
      <c r="B2">
        <v>1</v>
      </c>
      <c r="C2" t="s">
        <v>34</v>
      </c>
      <c r="D2" t="s">
        <v>89</v>
      </c>
      <c r="E2" s="2" t="s">
        <v>72</v>
      </c>
      <c r="F2" t="s">
        <v>109</v>
      </c>
      <c r="H2" s="3">
        <v>25.86</v>
      </c>
      <c r="I2" s="3">
        <f t="shared" ref="I2:I26" si="0">H2*B2</f>
        <v>25.86</v>
      </c>
    </row>
    <row r="3" spans="1:9" x14ac:dyDescent="0.2">
      <c r="A3" t="s">
        <v>35</v>
      </c>
      <c r="B3">
        <v>13</v>
      </c>
      <c r="C3" t="s">
        <v>5</v>
      </c>
      <c r="D3" t="s">
        <v>75</v>
      </c>
      <c r="E3" t="s">
        <v>172</v>
      </c>
      <c r="F3" t="s">
        <v>171</v>
      </c>
      <c r="G3" t="s">
        <v>161</v>
      </c>
      <c r="H3" s="3">
        <v>0.34399999999999997</v>
      </c>
      <c r="I3" s="3">
        <f t="shared" si="0"/>
        <v>4.4719999999999995</v>
      </c>
    </row>
    <row r="4" spans="1:9" x14ac:dyDescent="0.2">
      <c r="A4" t="s">
        <v>36</v>
      </c>
      <c r="B4">
        <v>5</v>
      </c>
      <c r="C4" t="s">
        <v>37</v>
      </c>
      <c r="D4" t="s">
        <v>76</v>
      </c>
      <c r="E4" t="s">
        <v>176</v>
      </c>
      <c r="F4" t="s">
        <v>177</v>
      </c>
      <c r="G4" t="s">
        <v>161</v>
      </c>
      <c r="H4" s="3">
        <v>0.17599999999999999</v>
      </c>
      <c r="I4" s="3">
        <f t="shared" si="0"/>
        <v>0.87999999999999989</v>
      </c>
    </row>
    <row r="5" spans="1:9" x14ac:dyDescent="0.2">
      <c r="A5" t="s">
        <v>38</v>
      </c>
      <c r="B5">
        <v>2</v>
      </c>
      <c r="C5" t="s">
        <v>39</v>
      </c>
      <c r="D5" t="s">
        <v>77</v>
      </c>
      <c r="E5" t="s">
        <v>178</v>
      </c>
      <c r="G5" t="s">
        <v>161</v>
      </c>
      <c r="H5" s="3">
        <v>0.24399999999999999</v>
      </c>
      <c r="I5" s="3">
        <f t="shared" si="0"/>
        <v>0.48799999999999999</v>
      </c>
    </row>
    <row r="6" spans="1:9" x14ac:dyDescent="0.2">
      <c r="A6" t="s">
        <v>40</v>
      </c>
      <c r="B6">
        <v>1</v>
      </c>
      <c r="C6" t="s">
        <v>41</v>
      </c>
      <c r="D6" t="s">
        <v>78</v>
      </c>
      <c r="E6" t="s">
        <v>179</v>
      </c>
      <c r="G6" t="s">
        <v>161</v>
      </c>
      <c r="H6" s="3">
        <v>0.109</v>
      </c>
      <c r="I6" s="3">
        <f t="shared" si="0"/>
        <v>0.109</v>
      </c>
    </row>
    <row r="7" spans="1:9" x14ac:dyDescent="0.2">
      <c r="A7" t="s">
        <v>42</v>
      </c>
      <c r="B7">
        <v>1</v>
      </c>
      <c r="C7" t="s">
        <v>43</v>
      </c>
      <c r="D7" t="s">
        <v>79</v>
      </c>
      <c r="E7" t="s">
        <v>180</v>
      </c>
      <c r="G7" t="s">
        <v>161</v>
      </c>
      <c r="H7" s="5">
        <v>0.185</v>
      </c>
      <c r="I7" s="3">
        <f t="shared" si="0"/>
        <v>0.185</v>
      </c>
    </row>
    <row r="8" spans="1:9" x14ac:dyDescent="0.2">
      <c r="A8" t="s">
        <v>44</v>
      </c>
      <c r="B8">
        <v>1</v>
      </c>
      <c r="C8" t="s">
        <v>45</v>
      </c>
      <c r="D8" t="s">
        <v>46</v>
      </c>
      <c r="E8" t="s">
        <v>117</v>
      </c>
      <c r="F8" t="s">
        <v>160</v>
      </c>
      <c r="G8" t="s">
        <v>161</v>
      </c>
      <c r="H8" s="3">
        <v>0.254</v>
      </c>
      <c r="I8" s="3">
        <f>H8*B8</f>
        <v>0.254</v>
      </c>
    </row>
    <row r="9" spans="1:9" x14ac:dyDescent="0.2">
      <c r="A9" t="s">
        <v>47</v>
      </c>
      <c r="B9">
        <v>1</v>
      </c>
      <c r="C9" t="s">
        <v>48</v>
      </c>
      <c r="D9" t="s">
        <v>83</v>
      </c>
      <c r="E9" s="2" t="s">
        <v>91</v>
      </c>
      <c r="F9" t="s">
        <v>145</v>
      </c>
      <c r="G9" t="s">
        <v>163</v>
      </c>
      <c r="H9" s="3">
        <v>1.45</v>
      </c>
      <c r="I9" s="3">
        <f t="shared" si="0"/>
        <v>1.45</v>
      </c>
    </row>
    <row r="10" spans="1:9" x14ac:dyDescent="0.2">
      <c r="B10">
        <v>1</v>
      </c>
      <c r="C10" t="s">
        <v>93</v>
      </c>
      <c r="D10" t="s">
        <v>92</v>
      </c>
      <c r="E10" s="2" t="s">
        <v>97</v>
      </c>
      <c r="F10" t="s">
        <v>146</v>
      </c>
      <c r="G10" t="s">
        <v>163</v>
      </c>
      <c r="H10" s="3">
        <v>0.53800000000000003</v>
      </c>
      <c r="I10" s="3">
        <f t="shared" si="0"/>
        <v>0.53800000000000003</v>
      </c>
    </row>
    <row r="11" spans="1:9" x14ac:dyDescent="0.2">
      <c r="A11" t="s">
        <v>49</v>
      </c>
      <c r="B11">
        <v>3</v>
      </c>
      <c r="C11" t="s">
        <v>94</v>
      </c>
      <c r="D11" t="s">
        <v>84</v>
      </c>
      <c r="E11" t="s">
        <v>98</v>
      </c>
      <c r="F11" t="s">
        <v>147</v>
      </c>
      <c r="G11" t="s">
        <v>163</v>
      </c>
      <c r="H11" s="3">
        <v>4.29</v>
      </c>
      <c r="I11" s="3">
        <f t="shared" si="0"/>
        <v>12.870000000000001</v>
      </c>
    </row>
    <row r="12" spans="1:9" x14ac:dyDescent="0.2">
      <c r="B12">
        <v>3</v>
      </c>
      <c r="C12" t="s">
        <v>95</v>
      </c>
      <c r="E12" t="s">
        <v>99</v>
      </c>
      <c r="F12" t="s">
        <v>148</v>
      </c>
      <c r="G12" t="s">
        <v>163</v>
      </c>
      <c r="H12" s="3">
        <v>1.24</v>
      </c>
      <c r="I12" s="3">
        <f t="shared" si="0"/>
        <v>3.7199999999999998</v>
      </c>
    </row>
    <row r="13" spans="1:9" x14ac:dyDescent="0.2">
      <c r="A13" t="s">
        <v>50</v>
      </c>
      <c r="B13">
        <v>1</v>
      </c>
      <c r="C13" t="s">
        <v>15</v>
      </c>
      <c r="D13" t="s">
        <v>85</v>
      </c>
      <c r="E13" t="s">
        <v>100</v>
      </c>
      <c r="F13" t="s">
        <v>141</v>
      </c>
      <c r="G13" t="s">
        <v>163</v>
      </c>
      <c r="H13" s="3">
        <v>1.1399999999999999</v>
      </c>
      <c r="I13" s="3">
        <f t="shared" si="0"/>
        <v>1.1399999999999999</v>
      </c>
    </row>
    <row r="14" spans="1:9" x14ac:dyDescent="0.2">
      <c r="B14">
        <v>1</v>
      </c>
      <c r="C14" t="s">
        <v>96</v>
      </c>
      <c r="E14" s="2" t="s">
        <v>101</v>
      </c>
      <c r="F14" t="s">
        <v>142</v>
      </c>
      <c r="G14" t="s">
        <v>163</v>
      </c>
      <c r="H14" s="3">
        <v>0.38600000000000001</v>
      </c>
      <c r="I14" s="3">
        <f t="shared" si="0"/>
        <v>0.38600000000000001</v>
      </c>
    </row>
    <row r="15" spans="1:9" x14ac:dyDescent="0.2">
      <c r="A15" t="s">
        <v>51</v>
      </c>
      <c r="B15">
        <v>3</v>
      </c>
      <c r="C15" t="s">
        <v>173</v>
      </c>
      <c r="D15" t="s">
        <v>81</v>
      </c>
      <c r="E15" t="s">
        <v>169</v>
      </c>
      <c r="F15" t="s">
        <v>168</v>
      </c>
      <c r="G15" t="s">
        <v>161</v>
      </c>
      <c r="H15" s="3">
        <v>8.4000000000000005E-2</v>
      </c>
      <c r="I15" s="3">
        <f t="shared" si="0"/>
        <v>0.252</v>
      </c>
    </row>
    <row r="16" spans="1:9" x14ac:dyDescent="0.2">
      <c r="A16" t="s">
        <v>52</v>
      </c>
      <c r="B16">
        <v>1</v>
      </c>
      <c r="C16" t="s">
        <v>174</v>
      </c>
      <c r="D16" t="s">
        <v>82</v>
      </c>
      <c r="E16" s="2" t="s">
        <v>149</v>
      </c>
      <c r="F16" t="s">
        <v>164</v>
      </c>
      <c r="G16" t="s">
        <v>161</v>
      </c>
      <c r="H16" s="3">
        <v>0.253</v>
      </c>
      <c r="I16" s="3">
        <f t="shared" si="0"/>
        <v>0.253</v>
      </c>
    </row>
    <row r="17" spans="1:9" ht="17" x14ac:dyDescent="0.2">
      <c r="A17" t="s">
        <v>53</v>
      </c>
      <c r="B17">
        <v>2</v>
      </c>
      <c r="C17" t="s">
        <v>175</v>
      </c>
      <c r="D17" t="s">
        <v>80</v>
      </c>
      <c r="E17" t="s">
        <v>167</v>
      </c>
      <c r="G17" t="s">
        <v>161</v>
      </c>
      <c r="H17" s="4">
        <v>0.20200000000000001</v>
      </c>
      <c r="I17" s="3">
        <f t="shared" si="0"/>
        <v>0.40400000000000003</v>
      </c>
    </row>
    <row r="18" spans="1:9" x14ac:dyDescent="0.2">
      <c r="A18" t="s">
        <v>54</v>
      </c>
      <c r="B18">
        <v>1</v>
      </c>
      <c r="C18" t="s">
        <v>55</v>
      </c>
      <c r="D18" t="s">
        <v>102</v>
      </c>
      <c r="E18" t="s">
        <v>170</v>
      </c>
      <c r="H18" s="3"/>
      <c r="I18" s="3">
        <f t="shared" si="0"/>
        <v>0</v>
      </c>
    </row>
    <row r="19" spans="1:9" x14ac:dyDescent="0.2">
      <c r="A19" t="s">
        <v>56</v>
      </c>
      <c r="B19">
        <v>1</v>
      </c>
      <c r="C19" t="s">
        <v>28</v>
      </c>
      <c r="D19" t="s">
        <v>86</v>
      </c>
      <c r="E19" s="2" t="s">
        <v>154</v>
      </c>
      <c r="F19" t="s">
        <v>155</v>
      </c>
      <c r="H19" s="3">
        <v>0.72099999999999997</v>
      </c>
      <c r="I19" s="3">
        <f t="shared" si="0"/>
        <v>0.72099999999999997</v>
      </c>
    </row>
    <row r="20" spans="1:9" x14ac:dyDescent="0.2">
      <c r="A20" t="s">
        <v>57</v>
      </c>
      <c r="B20">
        <v>1</v>
      </c>
      <c r="C20" t="s">
        <v>58</v>
      </c>
      <c r="D20" t="s">
        <v>59</v>
      </c>
      <c r="E20" s="2" t="s">
        <v>103</v>
      </c>
      <c r="F20" t="s">
        <v>156</v>
      </c>
      <c r="G20" t="s">
        <v>165</v>
      </c>
      <c r="H20" s="3"/>
      <c r="I20" s="3">
        <f t="shared" si="0"/>
        <v>0</v>
      </c>
    </row>
    <row r="21" spans="1:9" x14ac:dyDescent="0.2">
      <c r="A21" t="s">
        <v>60</v>
      </c>
      <c r="B21">
        <v>1</v>
      </c>
      <c r="C21" t="s">
        <v>61</v>
      </c>
      <c r="D21" t="s">
        <v>87</v>
      </c>
      <c r="E21" t="s">
        <v>150</v>
      </c>
      <c r="F21" t="s">
        <v>151</v>
      </c>
      <c r="G21" t="s">
        <v>165</v>
      </c>
      <c r="H21" s="3"/>
      <c r="I21" s="3">
        <f t="shared" si="0"/>
        <v>0</v>
      </c>
    </row>
    <row r="22" spans="1:9" x14ac:dyDescent="0.2">
      <c r="A22" t="s">
        <v>62</v>
      </c>
      <c r="B22">
        <v>1</v>
      </c>
      <c r="C22" t="s">
        <v>63</v>
      </c>
      <c r="D22" t="s">
        <v>64</v>
      </c>
      <c r="E22" t="s">
        <v>104</v>
      </c>
      <c r="F22" t="s">
        <v>152</v>
      </c>
      <c r="G22" t="s">
        <v>165</v>
      </c>
      <c r="H22" s="3">
        <f>1.03*1.25</f>
        <v>1.2875000000000001</v>
      </c>
      <c r="I22" s="3">
        <f t="shared" si="0"/>
        <v>1.2875000000000001</v>
      </c>
    </row>
    <row r="23" spans="1:9" x14ac:dyDescent="0.2">
      <c r="A23" t="s">
        <v>65</v>
      </c>
      <c r="B23">
        <v>2</v>
      </c>
      <c r="C23" t="s">
        <v>66</v>
      </c>
      <c r="D23" t="s">
        <v>88</v>
      </c>
      <c r="E23" t="s">
        <v>105</v>
      </c>
      <c r="F23" t="s">
        <v>153</v>
      </c>
      <c r="G23" t="s">
        <v>158</v>
      </c>
      <c r="H23" s="3">
        <v>4.38</v>
      </c>
      <c r="I23" s="3">
        <f t="shared" si="0"/>
        <v>8.76</v>
      </c>
    </row>
    <row r="24" spans="1:9" x14ac:dyDescent="0.2">
      <c r="A24" t="s">
        <v>67</v>
      </c>
      <c r="B24">
        <v>1</v>
      </c>
      <c r="C24" t="s">
        <v>68</v>
      </c>
      <c r="D24" t="s">
        <v>90</v>
      </c>
      <c r="E24" t="s">
        <v>106</v>
      </c>
      <c r="F24" t="s">
        <v>68</v>
      </c>
      <c r="G24" t="s">
        <v>159</v>
      </c>
      <c r="H24" s="3">
        <v>21.65</v>
      </c>
      <c r="I24" s="3">
        <f t="shared" si="0"/>
        <v>21.65</v>
      </c>
    </row>
    <row r="25" spans="1:9" x14ac:dyDescent="0.2">
      <c r="A25" t="s">
        <v>69</v>
      </c>
      <c r="B25">
        <v>1</v>
      </c>
      <c r="C25" t="s">
        <v>70</v>
      </c>
      <c r="D25" t="s">
        <v>71</v>
      </c>
      <c r="E25" t="s">
        <v>107</v>
      </c>
      <c r="F25" t="s">
        <v>70</v>
      </c>
      <c r="G25" t="s">
        <v>166</v>
      </c>
      <c r="H25" s="3">
        <v>1.17</v>
      </c>
      <c r="I25" s="3">
        <f t="shared" si="0"/>
        <v>1.17</v>
      </c>
    </row>
    <row r="26" spans="1:9" x14ac:dyDescent="0.2">
      <c r="B26">
        <v>1</v>
      </c>
      <c r="C26" t="s">
        <v>129</v>
      </c>
      <c r="D26" t="s">
        <v>132</v>
      </c>
      <c r="E26" t="s">
        <v>130</v>
      </c>
      <c r="H26" s="3">
        <f>6.54/5</f>
        <v>1.3080000000000001</v>
      </c>
      <c r="I26" s="3">
        <f t="shared" si="0"/>
        <v>1.3080000000000001</v>
      </c>
    </row>
    <row r="27" spans="1:9" x14ac:dyDescent="0.2">
      <c r="H27" t="s">
        <v>162</v>
      </c>
      <c r="I27" s="3">
        <f>SUM(I2:I26)</f>
        <v>88.157499999999999</v>
      </c>
    </row>
  </sheetData>
  <phoneticPr fontId="20" type="noConversion"/>
  <hyperlinks>
    <hyperlink ref="E12" r:id="rId1"/>
    <hyperlink ref="E11" r:id="rId2"/>
    <hyperlink ref="E13" r:id="rId3"/>
    <hyperlink ref="E24" r:id="rId4"/>
    <hyperlink ref="E23" r:id="rId5"/>
    <hyperlink ref="E22" r:id="rId6"/>
    <hyperlink ref="E25" r:id="rId7"/>
    <hyperlink ref="E8" r:id="rId8"/>
    <hyperlink ref="E20" r:id="rId9"/>
    <hyperlink ref="E2" r:id="rId10"/>
    <hyperlink ref="E9" r:id="rId11"/>
    <hyperlink ref="E10" r:id="rId12"/>
    <hyperlink ref="E14" r:id="rId13"/>
    <hyperlink ref="E16" r:id="rId14"/>
    <hyperlink ref="E19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F1" workbookViewId="0">
      <selection activeCell="G23" sqref="G23"/>
    </sheetView>
  </sheetViews>
  <sheetFormatPr baseColWidth="10" defaultRowHeight="16" x14ac:dyDescent="0.2"/>
  <cols>
    <col min="2" max="2" width="5" bestFit="1" customWidth="1"/>
    <col min="3" max="3" width="18.33203125" bestFit="1" customWidth="1"/>
    <col min="6" max="6" width="18.6640625" bestFit="1" customWidth="1"/>
    <col min="7" max="7" width="18.6640625" customWidth="1"/>
  </cols>
  <sheetData>
    <row r="1" spans="1:9" x14ac:dyDescent="0.2">
      <c r="A1" t="s">
        <v>122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108</v>
      </c>
      <c r="G2" t="s">
        <v>157</v>
      </c>
      <c r="H2" t="s">
        <v>73</v>
      </c>
      <c r="I2" t="s">
        <v>74</v>
      </c>
    </row>
    <row r="3" spans="1:9" x14ac:dyDescent="0.2">
      <c r="A3" t="s">
        <v>116</v>
      </c>
      <c r="B3">
        <v>3</v>
      </c>
      <c r="C3" t="s">
        <v>5</v>
      </c>
      <c r="D3" t="s">
        <v>6</v>
      </c>
      <c r="E3" t="s">
        <v>185</v>
      </c>
      <c r="H3">
        <v>0.193</v>
      </c>
      <c r="I3">
        <f>H3*B3</f>
        <v>0.57899999999999996</v>
      </c>
    </row>
    <row r="4" spans="1:9" x14ac:dyDescent="0.2">
      <c r="A4" t="s">
        <v>7</v>
      </c>
      <c r="B4">
        <v>1</v>
      </c>
      <c r="C4" t="s">
        <v>8</v>
      </c>
      <c r="D4" t="s">
        <v>9</v>
      </c>
      <c r="E4" t="s">
        <v>184</v>
      </c>
      <c r="H4">
        <v>0.31900000000000001</v>
      </c>
      <c r="I4">
        <f t="shared" ref="I4:I18" si="0">H4*B4</f>
        <v>0.31900000000000001</v>
      </c>
    </row>
    <row r="5" spans="1:9" x14ac:dyDescent="0.2">
      <c r="A5" t="s">
        <v>10</v>
      </c>
      <c r="B5">
        <v>1</v>
      </c>
      <c r="C5" t="s">
        <v>11</v>
      </c>
      <c r="D5" t="s">
        <v>12</v>
      </c>
      <c r="E5" t="s">
        <v>183</v>
      </c>
      <c r="H5">
        <v>0.46200000000000002</v>
      </c>
      <c r="I5">
        <f t="shared" si="0"/>
        <v>0.46200000000000002</v>
      </c>
    </row>
    <row r="6" spans="1:9" x14ac:dyDescent="0.2">
      <c r="A6" t="s">
        <v>13</v>
      </c>
      <c r="B6">
        <v>1</v>
      </c>
      <c r="C6" t="s">
        <v>135</v>
      </c>
      <c r="D6" t="s">
        <v>113</v>
      </c>
      <c r="E6" t="s">
        <v>137</v>
      </c>
      <c r="F6" t="s">
        <v>139</v>
      </c>
      <c r="H6">
        <v>0.75600000000000001</v>
      </c>
      <c r="I6">
        <f t="shared" si="0"/>
        <v>0.75600000000000001</v>
      </c>
    </row>
    <row r="7" spans="1:9" x14ac:dyDescent="0.2">
      <c r="A7" t="s">
        <v>134</v>
      </c>
      <c r="B7">
        <v>1</v>
      </c>
      <c r="C7" t="s">
        <v>136</v>
      </c>
      <c r="D7" t="s">
        <v>92</v>
      </c>
      <c r="E7" t="s">
        <v>138</v>
      </c>
      <c r="F7" t="s">
        <v>140</v>
      </c>
      <c r="H7">
        <v>1.81</v>
      </c>
      <c r="I7">
        <f t="shared" si="0"/>
        <v>1.81</v>
      </c>
    </row>
    <row r="8" spans="1:9" x14ac:dyDescent="0.2">
      <c r="A8" t="s">
        <v>14</v>
      </c>
      <c r="B8">
        <v>1</v>
      </c>
      <c r="C8" t="s">
        <v>15</v>
      </c>
      <c r="D8" t="s">
        <v>85</v>
      </c>
      <c r="E8" t="s">
        <v>100</v>
      </c>
      <c r="F8" t="s">
        <v>141</v>
      </c>
      <c r="H8">
        <v>1.1399999999999999</v>
      </c>
      <c r="I8">
        <f t="shared" si="0"/>
        <v>1.1399999999999999</v>
      </c>
    </row>
    <row r="9" spans="1:9" x14ac:dyDescent="0.2">
      <c r="A9" t="s">
        <v>133</v>
      </c>
      <c r="B9">
        <v>1</v>
      </c>
      <c r="C9" t="s">
        <v>96</v>
      </c>
      <c r="D9" t="s">
        <v>92</v>
      </c>
      <c r="E9" t="s">
        <v>101</v>
      </c>
      <c r="F9" t="s">
        <v>142</v>
      </c>
      <c r="H9">
        <v>0.38600000000000001</v>
      </c>
      <c r="I9">
        <f t="shared" si="0"/>
        <v>0.38600000000000001</v>
      </c>
    </row>
    <row r="10" spans="1:9" x14ac:dyDescent="0.2">
      <c r="A10" t="s">
        <v>16</v>
      </c>
      <c r="B10">
        <v>1</v>
      </c>
      <c r="C10" t="s">
        <v>17</v>
      </c>
      <c r="D10" t="s">
        <v>18</v>
      </c>
      <c r="E10" t="s">
        <v>111</v>
      </c>
      <c r="F10" t="s">
        <v>144</v>
      </c>
      <c r="H10">
        <v>2.5000000000000001E-2</v>
      </c>
      <c r="I10">
        <f t="shared" si="0"/>
        <v>2.5000000000000001E-2</v>
      </c>
    </row>
    <row r="11" spans="1:9" x14ac:dyDescent="0.2">
      <c r="A11" t="s">
        <v>19</v>
      </c>
      <c r="B11">
        <v>2</v>
      </c>
      <c r="C11" t="s">
        <v>20</v>
      </c>
      <c r="D11" t="s">
        <v>18</v>
      </c>
      <c r="E11" t="s">
        <v>112</v>
      </c>
      <c r="F11" t="s">
        <v>144</v>
      </c>
      <c r="H11">
        <v>2.1000000000000001E-2</v>
      </c>
      <c r="I11">
        <f t="shared" si="0"/>
        <v>4.2000000000000003E-2</v>
      </c>
    </row>
    <row r="12" spans="1:9" x14ac:dyDescent="0.2">
      <c r="A12" t="s">
        <v>21</v>
      </c>
      <c r="B12">
        <v>1</v>
      </c>
      <c r="C12" t="s">
        <v>22</v>
      </c>
      <c r="D12" t="s">
        <v>18</v>
      </c>
      <c r="E12" t="s">
        <v>110</v>
      </c>
      <c r="F12" t="s">
        <v>143</v>
      </c>
      <c r="H12">
        <v>8.4000000000000005E-2</v>
      </c>
      <c r="I12">
        <f t="shared" si="0"/>
        <v>8.4000000000000005E-2</v>
      </c>
    </row>
    <row r="13" spans="1:9" x14ac:dyDescent="0.2">
      <c r="A13" t="s">
        <v>23</v>
      </c>
      <c r="B13">
        <v>2</v>
      </c>
      <c r="C13" t="s">
        <v>24</v>
      </c>
      <c r="D13" t="s">
        <v>18</v>
      </c>
      <c r="E13" t="s">
        <v>118</v>
      </c>
      <c r="H13">
        <v>0.35299999999999998</v>
      </c>
      <c r="I13">
        <f t="shared" si="0"/>
        <v>0.70599999999999996</v>
      </c>
    </row>
    <row r="14" spans="1:9" x14ac:dyDescent="0.2">
      <c r="A14" t="s">
        <v>25</v>
      </c>
      <c r="B14">
        <v>2</v>
      </c>
      <c r="C14" t="s">
        <v>26</v>
      </c>
      <c r="D14" t="s">
        <v>18</v>
      </c>
      <c r="E14" t="s">
        <v>182</v>
      </c>
      <c r="H14">
        <v>0.66400000000000003</v>
      </c>
      <c r="I14">
        <f t="shared" si="0"/>
        <v>1.3280000000000001</v>
      </c>
    </row>
    <row r="15" spans="1:9" x14ac:dyDescent="0.2">
      <c r="A15" t="s">
        <v>27</v>
      </c>
      <c r="B15">
        <v>1</v>
      </c>
      <c r="C15" t="s">
        <v>119</v>
      </c>
      <c r="D15" t="s">
        <v>120</v>
      </c>
      <c r="E15" t="s">
        <v>121</v>
      </c>
      <c r="F15" t="s">
        <v>125</v>
      </c>
      <c r="H15">
        <v>0.65500000000000003</v>
      </c>
      <c r="I15">
        <f t="shared" si="0"/>
        <v>0.65500000000000003</v>
      </c>
    </row>
    <row r="16" spans="1:9" x14ac:dyDescent="0.2">
      <c r="A16" t="s">
        <v>29</v>
      </c>
      <c r="B16">
        <v>1</v>
      </c>
      <c r="C16" t="s">
        <v>30</v>
      </c>
      <c r="D16" t="s">
        <v>114</v>
      </c>
      <c r="E16" t="s">
        <v>123</v>
      </c>
      <c r="F16" t="s">
        <v>124</v>
      </c>
      <c r="H16">
        <v>0.35299999999999998</v>
      </c>
      <c r="I16">
        <f t="shared" si="0"/>
        <v>0.35299999999999998</v>
      </c>
    </row>
    <row r="17" spans="1:9" x14ac:dyDescent="0.2">
      <c r="A17" t="s">
        <v>31</v>
      </c>
      <c r="B17">
        <v>1</v>
      </c>
      <c r="C17" t="s">
        <v>32</v>
      </c>
      <c r="D17" t="s">
        <v>115</v>
      </c>
      <c r="E17" t="s">
        <v>181</v>
      </c>
      <c r="H17">
        <v>433.09</v>
      </c>
      <c r="I17">
        <f t="shared" si="0"/>
        <v>433.09</v>
      </c>
    </row>
    <row r="18" spans="1:9" x14ac:dyDescent="0.2">
      <c r="B18">
        <v>1</v>
      </c>
      <c r="C18" t="s">
        <v>129</v>
      </c>
      <c r="D18" t="s">
        <v>131</v>
      </c>
      <c r="E18" t="s">
        <v>130</v>
      </c>
      <c r="I18">
        <f t="shared" si="0"/>
        <v>0</v>
      </c>
    </row>
    <row r="19" spans="1:9" x14ac:dyDescent="0.2">
      <c r="H19" t="s">
        <v>162</v>
      </c>
      <c r="I19">
        <f>SUM(I3:I18)</f>
        <v>441.73499999999996</v>
      </c>
    </row>
  </sheetData>
  <hyperlinks>
    <hyperlink ref="E12" r:id="rId1"/>
    <hyperlink ref="E10" r:id="rId2"/>
    <hyperlink ref="E11" r:id="rId3"/>
    <hyperlink ref="E15" r:id="rId4"/>
    <hyperlink ref="E7" r:id="rId5"/>
    <hyperlink ref="E8" r:id="rId6"/>
    <hyperlink ref="E9" r:id="rId7"/>
    <hyperlink ref="E6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E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108</v>
      </c>
      <c r="G1" t="s">
        <v>73</v>
      </c>
      <c r="H1" t="s">
        <v>74</v>
      </c>
    </row>
    <row r="2" spans="1:8" x14ac:dyDescent="0.2">
      <c r="B2">
        <v>1</v>
      </c>
      <c r="C2" t="s">
        <v>186</v>
      </c>
      <c r="D2" t="s">
        <v>190</v>
      </c>
      <c r="E2" s="1" t="s">
        <v>127</v>
      </c>
      <c r="H2" s="3">
        <v>40.25</v>
      </c>
    </row>
    <row r="3" spans="1:8" x14ac:dyDescent="0.2">
      <c r="B3">
        <v>1</v>
      </c>
      <c r="C3" t="s">
        <v>187</v>
      </c>
      <c r="D3" t="s">
        <v>191</v>
      </c>
      <c r="E3" s="1" t="s">
        <v>128</v>
      </c>
      <c r="H3" s="3">
        <v>16.88</v>
      </c>
    </row>
    <row r="4" spans="1:8" x14ac:dyDescent="0.2">
      <c r="B4">
        <v>1</v>
      </c>
      <c r="C4" t="s">
        <v>189</v>
      </c>
      <c r="D4" t="s">
        <v>192</v>
      </c>
      <c r="E4" t="s">
        <v>188</v>
      </c>
      <c r="H4" s="3">
        <v>18.62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DAQ Module</vt:lpstr>
      <vt:lpstr>HV Board</vt:lpstr>
      <vt:lpstr>Wires and Consumables</vt:lpstr>
      <vt:lpstr>Enclosure and Mains 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2022-09-25T18:52:50Z</dcterms:created>
  <dcterms:modified xsi:type="dcterms:W3CDTF">2022-09-25T18:52:50Z</dcterms:modified>
</cp:coreProperties>
</file>