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元題材\模擬\第2回追加分\"/>
    </mc:Choice>
  </mc:AlternateContent>
  <bookViews>
    <workbookView xWindow="0" yWindow="0" windowWidth="15360" windowHeight="7440"/>
  </bookViews>
  <sheets>
    <sheet name="売上一覧" sheetId="1" r:id="rId1"/>
    <sheet name="集計" sheetId="2" r:id="rId2"/>
    <sheet name="メニュー" sheetId="3" r:id="rId3"/>
  </sheets>
  <definedNames>
    <definedName name="_xlnm.Print_Titles" localSheetId="0">売上一覧!$1:$4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<sst xmlns="http://schemas.openxmlformats.org/spreadsheetml/2006/main" count="291" uniqueCount="75">
  <si>
    <t>Fruit Parlor SAKURA</t>
    <phoneticPr fontId="3"/>
  </si>
  <si>
    <t>旬の限定メニュー　売上一覧　2017/1/8～1/14</t>
    <rPh sb="0" eb="1">
      <t>シュン</t>
    </rPh>
    <rPh sb="2" eb="4">
      <t>ゲンテイ</t>
    </rPh>
    <rPh sb="9" eb="11">
      <t>ウリアゲ</t>
    </rPh>
    <rPh sb="11" eb="13">
      <t>イチラン</t>
    </rPh>
    <phoneticPr fontId="3"/>
  </si>
  <si>
    <t>No.</t>
    <phoneticPr fontId="3"/>
  </si>
  <si>
    <t>売上日</t>
    <rPh sb="0" eb="3">
      <t>ウリアゲビ</t>
    </rPh>
    <phoneticPr fontId="3"/>
  </si>
  <si>
    <t>店名</t>
    <rPh sb="0" eb="2">
      <t>テンメイ</t>
    </rPh>
    <phoneticPr fontId="3"/>
  </si>
  <si>
    <t>メニュー番号</t>
    <rPh sb="4" eb="6">
      <t>バンゴウ</t>
    </rPh>
    <phoneticPr fontId="3"/>
  </si>
  <si>
    <t>メニュー</t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</si>
  <si>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</si>
  <si>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</si>
  <si>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</si>
  <si>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銀座店</t>
    <rPh sb="0" eb="2">
      <t>ギンザ</t>
    </rPh>
    <rPh sb="2" eb="3">
      <t>テン</t>
    </rPh>
    <phoneticPr fontId="3"/>
  </si>
  <si>
    <t>F0010</t>
    <phoneticPr fontId="3"/>
  </si>
  <si>
    <t>目黒店</t>
    <rPh sb="0" eb="2">
      <t>メグロ</t>
    </rPh>
    <rPh sb="2" eb="3">
      <t>テン</t>
    </rPh>
    <phoneticPr fontId="3"/>
  </si>
  <si>
    <t>F0020</t>
    <phoneticPr fontId="3"/>
  </si>
  <si>
    <t>代官山店</t>
    <rPh sb="0" eb="3">
      <t>ダイカンヤマ</t>
    </rPh>
    <rPh sb="3" eb="4">
      <t>テン</t>
    </rPh>
    <phoneticPr fontId="3"/>
  </si>
  <si>
    <t>F0010</t>
    <phoneticPr fontId="3"/>
  </si>
  <si>
    <t>J0010</t>
    <phoneticPr fontId="3"/>
  </si>
  <si>
    <t>J0030</t>
    <phoneticPr fontId="3"/>
  </si>
  <si>
    <t>F0050</t>
    <phoneticPr fontId="3"/>
  </si>
  <si>
    <t>F0030</t>
  </si>
  <si>
    <t>F0040</t>
  </si>
  <si>
    <t>F0050</t>
  </si>
  <si>
    <t>J0020</t>
    <phoneticPr fontId="3"/>
  </si>
  <si>
    <t>F0020</t>
    <phoneticPr fontId="3"/>
  </si>
  <si>
    <t>F0040</t>
    <phoneticPr fontId="3"/>
  </si>
  <si>
    <t>J0020</t>
    <phoneticPr fontId="3"/>
  </si>
  <si>
    <t>F0030</t>
    <phoneticPr fontId="3"/>
  </si>
  <si>
    <t>F0050</t>
    <phoneticPr fontId="3"/>
  </si>
  <si>
    <t>J0030</t>
    <phoneticPr fontId="3"/>
  </si>
  <si>
    <t>F0010</t>
    <phoneticPr fontId="3"/>
  </si>
  <si>
    <t>J0010</t>
    <phoneticPr fontId="3"/>
  </si>
  <si>
    <t>F0050</t>
    <phoneticPr fontId="3"/>
  </si>
  <si>
    <t>J0020</t>
    <phoneticPr fontId="3"/>
  </si>
  <si>
    <t>F0020</t>
    <phoneticPr fontId="3"/>
  </si>
  <si>
    <t>F0040</t>
    <phoneticPr fontId="3"/>
  </si>
  <si>
    <t>J0020</t>
    <phoneticPr fontId="3"/>
  </si>
  <si>
    <t>F0030</t>
    <phoneticPr fontId="3"/>
  </si>
  <si>
    <t>F0050</t>
    <phoneticPr fontId="3"/>
  </si>
  <si>
    <t>J0020</t>
    <phoneticPr fontId="3"/>
  </si>
  <si>
    <t>J0020</t>
    <phoneticPr fontId="3"/>
  </si>
  <si>
    <t>J0010</t>
    <phoneticPr fontId="3"/>
  </si>
  <si>
    <t>F0010</t>
    <phoneticPr fontId="3"/>
  </si>
  <si>
    <t>F0020</t>
    <phoneticPr fontId="3"/>
  </si>
  <si>
    <t>F0020</t>
    <phoneticPr fontId="3"/>
  </si>
  <si>
    <t>F0030</t>
    <phoneticPr fontId="3"/>
  </si>
  <si>
    <t>F0010</t>
    <phoneticPr fontId="3"/>
  </si>
  <si>
    <t>F0050</t>
    <phoneticPr fontId="3"/>
  </si>
  <si>
    <t>J0020</t>
    <phoneticPr fontId="3"/>
  </si>
  <si>
    <t>J0030</t>
    <phoneticPr fontId="3"/>
  </si>
  <si>
    <t>メニュー名</t>
    <rPh sb="4" eb="5">
      <t>メイ</t>
    </rPh>
    <phoneticPr fontId="3"/>
  </si>
  <si>
    <t>合計金額</t>
    <rPh sb="0" eb="2">
      <t>ゴウケイ</t>
    </rPh>
    <rPh sb="2" eb="4">
      <t>キンガク</t>
    </rPh>
    <phoneticPr fontId="3"/>
  </si>
  <si>
    <t>評価</t>
    <rPh sb="0" eb="2">
      <t>ヒョウカ</t>
    </rPh>
    <phoneticPr fontId="3"/>
  </si>
  <si>
    <t>フルーツサンド</t>
    <phoneticPr fontId="3"/>
  </si>
  <si>
    <t>いちごパフェ</t>
    <phoneticPr fontId="3"/>
  </si>
  <si>
    <t>パンケーキフルーツソース</t>
    <phoneticPr fontId="3"/>
  </si>
  <si>
    <t>バナナジュース</t>
    <phoneticPr fontId="3"/>
  </si>
  <si>
    <t>プリンアラモード</t>
    <phoneticPr fontId="3"/>
  </si>
  <si>
    <t>ミックスジュース</t>
    <phoneticPr fontId="3"/>
  </si>
  <si>
    <t>しぼりたてオレンジジュース</t>
    <phoneticPr fontId="3"/>
  </si>
  <si>
    <t>旬の限定メニュー　売上集計</t>
    <rPh sb="0" eb="1">
      <t>シュン</t>
    </rPh>
    <rPh sb="2" eb="4">
      <t>ゲンテイ</t>
    </rPh>
    <rPh sb="9" eb="11">
      <t>ウリアゲ</t>
    </rPh>
    <rPh sb="11" eb="13">
      <t>シュウケイ</t>
    </rPh>
    <phoneticPr fontId="3"/>
  </si>
  <si>
    <t>メニュー</t>
    <phoneticPr fontId="3"/>
  </si>
  <si>
    <t>旬のフルーツパフェ</t>
    <rPh sb="0" eb="1">
      <t>シュン</t>
    </rPh>
    <phoneticPr fontId="3"/>
  </si>
  <si>
    <t>いちごパフェ</t>
    <phoneticPr fontId="3"/>
  </si>
  <si>
    <t>パンケーキフルーツソース</t>
    <phoneticPr fontId="3"/>
  </si>
  <si>
    <t>フルーツサンド</t>
    <phoneticPr fontId="3"/>
  </si>
  <si>
    <t>F0060</t>
  </si>
  <si>
    <t>ジェラート</t>
    <phoneticPr fontId="3"/>
  </si>
  <si>
    <t>J0010</t>
    <phoneticPr fontId="3"/>
  </si>
  <si>
    <t>しぼりたてオレンジジュース</t>
    <phoneticPr fontId="3"/>
  </si>
  <si>
    <t>J0020</t>
    <phoneticPr fontId="3"/>
  </si>
  <si>
    <t>バナナジュース</t>
    <phoneticPr fontId="3"/>
  </si>
  <si>
    <t>J0030</t>
    <phoneticPr fontId="3"/>
  </si>
  <si>
    <t>ミックスジュース</t>
    <phoneticPr fontId="3"/>
  </si>
  <si>
    <t>旬の限定メニュー表</t>
    <rPh sb="0" eb="1">
      <t>シュン</t>
    </rPh>
    <rPh sb="2" eb="4">
      <t>ゲンテイ</t>
    </rPh>
    <rPh sb="8" eb="9">
      <t>ヒョウ</t>
    </rPh>
    <phoneticPr fontId="3"/>
  </si>
  <si>
    <t>売上目標</t>
    <rPh sb="0" eb="2">
      <t>ウリアゲ</t>
    </rPh>
    <rPh sb="2" eb="4">
      <t>モクヒョウ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</si>
</sst>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i/>
      <sz val="20"/>
      <color theme="0"/>
      <name val="Century Gothic"/>
      <family val="2"/>
    </font>
    <font>
      <sz val="6"/>
      <name val="游ゴシック"/>
      <family val="2"/>
      <charset val="128"/>
      <scheme val="minor"/>
    </font>
    <font>
      <b/>
      <sz val="12"/>
      <color theme="9" tint="-0.249977111117893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11" xfId="1" applyFont="1" applyBorder="1">
      <alignment vertical="center"/>
    </xf>
    <xf numFmtId="0" fontId="0" fillId="0" borderId="12" xfId="0" applyBorder="1">
      <alignment vertical="center"/>
    </xf>
    <xf numFmtId="38" fontId="0" fillId="0" borderId="14" xfId="1" applyFont="1" applyBorder="1">
      <alignment vertical="center"/>
    </xf>
    <xf numFmtId="38" fontId="0" fillId="0" borderId="15" xfId="1" applyFont="1" applyBorder="1">
      <alignment vertical="center"/>
    </xf>
    <xf numFmtId="38" fontId="0" fillId="0" borderId="16" xfId="1" applyFont="1" applyBorder="1">
      <alignment vertical="center"/>
    </xf>
    <xf numFmtId="38" fontId="0" fillId="0" borderId="17" xfId="1" applyFont="1" applyBorder="1">
      <alignment vertical="center"/>
    </xf>
    <xf numFmtId="0" fontId="0" fillId="0" borderId="18" xfId="0" applyBorder="1">
      <alignment vertical="center"/>
    </xf>
    <xf numFmtId="38" fontId="0" fillId="0" borderId="20" xfId="1" applyFont="1" applyBorder="1">
      <alignment vertical="center"/>
    </xf>
    <xf numFmtId="38" fontId="0" fillId="0" borderId="21" xfId="1" applyFont="1" applyBorder="1">
      <alignment vertical="center"/>
    </xf>
    <xf numFmtId="38" fontId="0" fillId="0" borderId="22" xfId="1" applyFont="1" applyBorder="1">
      <alignment vertical="center"/>
    </xf>
    <xf numFmtId="38" fontId="0" fillId="0" borderId="23" xfId="1" applyFont="1" applyBorder="1">
      <alignment vertical="center"/>
    </xf>
    <xf numFmtId="0" fontId="0" fillId="0" borderId="24" xfId="0" applyBorder="1">
      <alignment vertical="center"/>
    </xf>
    <xf numFmtId="0" fontId="0" fillId="4" borderId="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9" xfId="0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桁区切り" xfId="1" builtinId="6"/>
    <cellStyle name="標準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</dxf>
    <dxf>
      <numFmt numFmtId="0" formatCode="General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集計!$E$4</c:f>
              <c:strCache>
                <c:ptCount val="1"/>
                <c:pt idx="0">
                  <c:v>合計金額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9-4AFC-ADF9-52D533B3941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9-4AFC-ADF9-52D533B3941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E9-4AFC-ADF9-52D533B3941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E9-4AFC-ADF9-52D533B3941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E9-4AFC-ADF9-52D533B3941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E9-4AFC-ADF9-52D533B3941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E9-4AFC-ADF9-52D533B3941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E9-4AFC-ADF9-52D533B394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集計!$A$5:$A$12</c:f>
              <c:strCache>
                <c:ptCount val="8"/>
                <c:pt idx="0">
                  <c:v>旬のフルーツパフェ</c:v>
                </c:pt>
                <c:pt idx="1">
                  <c:v>フルーツサンド</c:v>
                </c:pt>
                <c:pt idx="2">
                  <c:v>いちごパフェ</c:v>
                </c:pt>
                <c:pt idx="3">
                  <c:v>パンケーキフルーツソース</c:v>
                </c:pt>
                <c:pt idx="4">
                  <c:v>バナナジュース</c:v>
                </c:pt>
                <c:pt idx="5">
                  <c:v>プリンアラモード</c:v>
                </c:pt>
                <c:pt idx="6">
                  <c:v>ミックスジュース</c:v>
                </c:pt>
                <c:pt idx="7">
                  <c:v>しぼりたてオレンジジュース</c:v>
                </c:pt>
              </c:strCache>
            </c:strRef>
          </c:cat>
          <c:val>
            <c:numRef>
              <c:f>集計!$E$5:$E$12</c:f>
              <c:numCache>
                <c:formatCode>#,##0_);[Red]\(#,##0\)</c:formatCode>
                <c:ptCount val="8"/>
                <c:pt idx="0">
                  <c:v>67200</c:v>
                </c:pt>
                <c:pt idx="1">
                  <c:v>45600</c:v>
                </c:pt>
                <c:pt idx="2">
                  <c:v>30000</c:v>
                </c:pt>
                <c:pt idx="3">
                  <c:v>22000</c:v>
                </c:pt>
                <c:pt idx="4">
                  <c:v>17050</c:v>
                </c:pt>
                <c:pt idx="5">
                  <c:v>15300</c:v>
                </c:pt>
                <c:pt idx="6">
                  <c:v>12600</c:v>
                </c:pt>
                <c:pt idx="7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E9-4AFC-ADF9-52D533B394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238124</xdr:rowOff>
    </xdr:from>
    <xdr:to>
      <xdr:col>4</xdr:col>
      <xdr:colOff>0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C087D9-A266-4EFE-A625-FFA7B7CB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売上一覧" displayName="売上一覧" ref="A4:H125" totalsRowShown="0" dataDxfId="6" dataCellStyle="桁区切り">
  <autoFilter ref="A4:H125"/>
  <tableColumns count="8">
    <tableColumn id="1" name="No."/>
    <tableColumn id="2" name="売上日" dataDxfId="5"/>
    <tableColumn id="8" name="店名" dataDxfId="4"/>
    <tableColumn id="3" name="メニュー番号"/>
    <tableColumn id="4" name="メニュー" dataDxfId="3">
      <calculatedColumnFormula>VLOOKUP(売上一覧[[#This Row],[メニュー番号]],メニュー表[],2,FALSE)</calculatedColumnFormula>
    </tableColumn>
    <tableColumn id="5" name="単価" dataDxfId="2" dataCellStyle="桁区切り">
      <calculatedColumnFormula>VLOOKUP(売上一覧[[#This Row],[メニュー番号]],メニュー表[],3,FALSE)</calculatedColumnFormula>
    </tableColumn>
    <tableColumn id="6" name="数量" dataDxfId="1" dataCellStyle="桁区切り"/>
    <tableColumn id="7" name="合計" dataDxfId="0" dataCellStyle="桁区切り">
      <calculatedColumnFormula>売上一覧[[#This Row],[単価]]*売上一覧[[#This Row],[数量]]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メニュー表" displayName="メニュー表" ref="A3:C12" totalsRowShown="0">
  <autoFilter ref="A3:C12"/>
  <tableColumns count="3">
    <tableColumn id="1" name="メニュー番号"/>
    <tableColumn id="2" name="メニュー"/>
    <tableColumn id="3" name="単価" dataCellStyle="桁区切り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赤紫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zoomScaleNormal="100" workbookViewId="0">
      <selection sqref="A1:H1"/>
    </sheetView>
  </sheetViews>
  <sheetFormatPr defaultRowHeight="18.75" x14ac:dyDescent="0.4"/>
  <cols>
    <col min="1" max="1" width="6.5" customWidth="1"/>
    <col min="2" max="2" width="10.25" bestFit="1" customWidth="1"/>
    <col min="3" max="3" width="9" bestFit="1" customWidth="1"/>
    <col min="4" max="4" width="14" customWidth="1"/>
    <col min="5" max="5" width="25.875" customWidth="1"/>
    <col min="6" max="8" width="8.875" customWidth="1"/>
  </cols>
  <sheetData>
    <row r="1" spans="1:8" ht="25.5" x14ac:dyDescent="0.4">
      <c r="A1" s="28" t="s">
        <v>0</v>
      </c>
      <c r="B1" s="28"/>
      <c r="C1" s="28"/>
      <c r="D1" s="28"/>
      <c r="E1" s="28"/>
      <c r="F1" s="28"/>
      <c r="G1" s="28"/>
      <c r="H1" s="28"/>
    </row>
    <row r="2" spans="1:8" ht="19.5" x14ac:dyDescent="0.4">
      <c r="A2" s="29" t="s">
        <v>1</v>
      </c>
      <c r="B2" s="29"/>
      <c r="C2" s="29"/>
      <c r="D2" s="29"/>
      <c r="E2" s="29"/>
      <c r="F2" s="29"/>
      <c r="G2" s="29"/>
      <c r="H2" s="29"/>
    </row>
    <row r="3" spans="1:8" x14ac:dyDescent="0.4">
      <c r="H3" s="1"/>
    </row>
    <row r="4" spans="1:8" x14ac:dyDescent="0.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4">
      <c r="A5">
        <v>1</v>
      </c>
      <c r="B5" s="2">
        <v>42743</v>
      </c>
      <c r="C5" s="2" t="s">
        <v>10</v>
      </c>
      <c r="D5" t="s">
        <v>11</v>
      </c>
      <c r="E5" t="str">
        <f>VLOOKUP(売上一覧[[#This Row],[メニュー番号]],メニュー表[],2,FALSE)</f>
        <v>旬のフルーツパフェ</v>
      </c>
      <c r="F5" s="3">
        <f>VLOOKUP(売上一覧[[#This Row],[メニュー番号]],メニュー表[],3,FALSE)</f>
        <v>1400</v>
      </c>
      <c r="G5" s="3">
        <v>1</v>
      </c>
      <c r="H5" s="3">
        <f>売上一覧[[#This Row],[単価]]*売上一覧[[#This Row],[数量]]</f>
        <v>1400</v>
      </c>
    </row>
    <row r="6" spans="1:8" x14ac:dyDescent="0.4">
      <c r="A6">
        <v>2</v>
      </c>
      <c r="B6" s="2">
        <v>42743</v>
      </c>
      <c r="C6" s="2" t="s">
        <v>12</v>
      </c>
      <c r="D6" t="s">
        <v>13</v>
      </c>
      <c r="E6" t="str">
        <f>VLOOKUP(売上一覧[[#This Row],[メニュー番号]],メニュー表[],2,FALSE)</f>
        <v>いちごパフェ</v>
      </c>
      <c r="F6" s="3">
        <f>VLOOKUP(売上一覧[[#This Row],[メニュー番号]],メニュー表[],3,FALSE)</f>
        <v>1200</v>
      </c>
      <c r="G6" s="3">
        <v>1</v>
      </c>
      <c r="H6" s="3">
        <f>売上一覧[[#This Row],[単価]]*売上一覧[[#This Row],[数量]]</f>
        <v>1200</v>
      </c>
    </row>
    <row r="7" spans="1:8" x14ac:dyDescent="0.4">
      <c r="A7">
        <v>3</v>
      </c>
      <c r="B7" s="2">
        <v>42743</v>
      </c>
      <c r="C7" s="2" t="s">
        <v>14</v>
      </c>
      <c r="D7" t="s">
        <v>15</v>
      </c>
      <c r="E7" t="str">
        <f>VLOOKUP(売上一覧[[#This Row],[メニュー番号]],メニュー表[],2,FALSE)</f>
        <v>旬のフルーツパフェ</v>
      </c>
      <c r="F7" s="3">
        <f>VLOOKUP(売上一覧[[#This Row],[メニュー番号]],メニュー表[],3,FALSE)</f>
        <v>1400</v>
      </c>
      <c r="G7" s="3">
        <v>1</v>
      </c>
      <c r="H7" s="3">
        <f>売上一覧[[#This Row],[単価]]*売上一覧[[#This Row],[数量]]</f>
        <v>1400</v>
      </c>
    </row>
    <row r="8" spans="1:8" x14ac:dyDescent="0.4">
      <c r="A8">
        <v>4</v>
      </c>
      <c r="B8" s="2">
        <v>42743</v>
      </c>
      <c r="C8" s="2" t="s">
        <v>14</v>
      </c>
      <c r="D8" t="s">
        <v>16</v>
      </c>
      <c r="E8" t="str">
        <f>VLOOKUP(売上一覧[[#This Row],[メニュー番号]],メニュー表[],2,FALSE)</f>
        <v>しぼりたてオレンジジュース</v>
      </c>
      <c r="F8" s="3">
        <f>VLOOKUP(売上一覧[[#This Row],[メニュー番号]],メニュー表[],3,FALSE)</f>
        <v>650</v>
      </c>
      <c r="G8" s="3">
        <v>2</v>
      </c>
      <c r="H8" s="3">
        <f>売上一覧[[#This Row],[単価]]*売上一覧[[#This Row],[数量]]</f>
        <v>1300</v>
      </c>
    </row>
    <row r="9" spans="1:8" x14ac:dyDescent="0.4">
      <c r="A9">
        <v>5</v>
      </c>
      <c r="B9" s="2">
        <v>42743</v>
      </c>
      <c r="C9" s="2" t="s">
        <v>12</v>
      </c>
      <c r="D9" t="s">
        <v>17</v>
      </c>
      <c r="E9" t="str">
        <f>VLOOKUP(売上一覧[[#This Row],[メニュー番号]],メニュー表[],2,FALSE)</f>
        <v>ミックスジュース</v>
      </c>
      <c r="F9" s="3">
        <f>VLOOKUP(売上一覧[[#This Row],[メニュー番号]],メニュー表[],3,FALSE)</f>
        <v>700</v>
      </c>
      <c r="G9" s="3">
        <v>2</v>
      </c>
      <c r="H9" s="3">
        <f>売上一覧[[#This Row],[単価]]*売上一覧[[#This Row],[数量]]</f>
        <v>1400</v>
      </c>
    </row>
    <row r="10" spans="1:8" x14ac:dyDescent="0.4">
      <c r="A10">
        <v>6</v>
      </c>
      <c r="B10" s="2">
        <v>42743</v>
      </c>
      <c r="C10" s="2" t="s">
        <v>10</v>
      </c>
      <c r="D10" t="s">
        <v>18</v>
      </c>
      <c r="E10" t="str">
        <f>VLOOKUP(売上一覧[[#This Row],[メニュー番号]],メニュー表[],2,FALSE)</f>
        <v>フルーツサンド</v>
      </c>
      <c r="F10" s="3">
        <f>VLOOKUP(売上一覧[[#This Row],[メニュー番号]],メニュー表[],3,FALSE)</f>
        <v>800</v>
      </c>
      <c r="G10" s="3">
        <v>4</v>
      </c>
      <c r="H10" s="3">
        <f>売上一覧[[#This Row],[単価]]*売上一覧[[#This Row],[数量]]</f>
        <v>3200</v>
      </c>
    </row>
    <row r="11" spans="1:8" x14ac:dyDescent="0.4">
      <c r="A11">
        <v>7</v>
      </c>
      <c r="B11" s="2">
        <v>42743</v>
      </c>
      <c r="C11" s="2" t="s">
        <v>10</v>
      </c>
      <c r="D11" t="s">
        <v>19</v>
      </c>
      <c r="E11" t="str">
        <f>VLOOKUP(売上一覧[[#This Row],[メニュー番号]],メニュー表[],2,FALSE)</f>
        <v>プリンアラモード</v>
      </c>
      <c r="F11" s="3">
        <f>VLOOKUP(売上一覧[[#This Row],[メニュー番号]],メニュー表[],3,FALSE)</f>
        <v>900</v>
      </c>
      <c r="G11" s="3">
        <v>1</v>
      </c>
      <c r="H11" s="3">
        <f>売上一覧[[#This Row],[単価]]*売上一覧[[#This Row],[数量]]</f>
        <v>900</v>
      </c>
    </row>
    <row r="12" spans="1:8" x14ac:dyDescent="0.4">
      <c r="A12">
        <v>8</v>
      </c>
      <c r="B12" s="2">
        <v>42743</v>
      </c>
      <c r="C12" s="2" t="s">
        <v>10</v>
      </c>
      <c r="D12" t="s">
        <v>20</v>
      </c>
      <c r="E12" t="str">
        <f>VLOOKUP(売上一覧[[#This Row],[メニュー番号]],メニュー表[],2,FALSE)</f>
        <v>パンケーキフルーツソース</v>
      </c>
      <c r="F12" s="3">
        <f>VLOOKUP(売上一覧[[#This Row],[メニュー番号]],メニュー表[],3,FALSE)</f>
        <v>1000</v>
      </c>
      <c r="G12" s="3">
        <v>2</v>
      </c>
      <c r="H12" s="3">
        <f>売上一覧[[#This Row],[単価]]*売上一覧[[#This Row],[数量]]</f>
        <v>2000</v>
      </c>
    </row>
    <row r="13" spans="1:8" x14ac:dyDescent="0.4">
      <c r="A13">
        <v>9</v>
      </c>
      <c r="B13" s="2">
        <v>42743</v>
      </c>
      <c r="C13" s="2" t="s">
        <v>12</v>
      </c>
      <c r="D13" t="s">
        <v>21</v>
      </c>
      <c r="E13" t="str">
        <f>VLOOKUP(売上一覧[[#This Row],[メニュー番号]],メニュー表[],2,FALSE)</f>
        <v>フルーツサンド</v>
      </c>
      <c r="F13" s="3">
        <f>VLOOKUP(売上一覧[[#This Row],[メニュー番号]],メニュー表[],3,FALSE)</f>
        <v>800</v>
      </c>
      <c r="G13" s="3">
        <v>1</v>
      </c>
      <c r="H13" s="3">
        <f>売上一覧[[#This Row],[単価]]*売上一覧[[#This Row],[数量]]</f>
        <v>800</v>
      </c>
    </row>
    <row r="14" spans="1:8" x14ac:dyDescent="0.4">
      <c r="A14">
        <v>10</v>
      </c>
      <c r="B14" s="2">
        <v>42743</v>
      </c>
      <c r="C14" s="2" t="s">
        <v>14</v>
      </c>
      <c r="D14" t="s">
        <v>22</v>
      </c>
      <c r="E14" t="str">
        <f>VLOOKUP(売上一覧[[#This Row],[メニュー番号]],メニュー表[],2,FALSE)</f>
        <v>バナナジュース</v>
      </c>
      <c r="F14" s="3">
        <f>VLOOKUP(売上一覧[[#This Row],[メニュー番号]],メニュー表[],3,FALSE)</f>
        <v>550</v>
      </c>
      <c r="G14" s="3">
        <v>1</v>
      </c>
      <c r="H14" s="3">
        <f>売上一覧[[#This Row],[単価]]*売上一覧[[#This Row],[数量]]</f>
        <v>550</v>
      </c>
    </row>
    <row r="15" spans="1:8" x14ac:dyDescent="0.4">
      <c r="A15">
        <v>11</v>
      </c>
      <c r="B15" s="2">
        <v>42743</v>
      </c>
      <c r="C15" s="2" t="s">
        <v>14</v>
      </c>
      <c r="D15" t="s">
        <v>15</v>
      </c>
      <c r="E15" t="str">
        <f>VLOOKUP(売上一覧[[#This Row],[メニュー番号]],メニュー表[],2,FALSE)</f>
        <v>旬のフルーツパフェ</v>
      </c>
      <c r="F15" s="3">
        <f>VLOOKUP(売上一覧[[#This Row],[メニュー番号]],メニュー表[],3,FALSE)</f>
        <v>1400</v>
      </c>
      <c r="G15" s="3">
        <v>1</v>
      </c>
      <c r="H15" s="3">
        <f>売上一覧[[#This Row],[単価]]*売上一覧[[#This Row],[数量]]</f>
        <v>1400</v>
      </c>
    </row>
    <row r="16" spans="1:8" x14ac:dyDescent="0.4">
      <c r="A16">
        <v>12</v>
      </c>
      <c r="B16" s="2">
        <v>42743</v>
      </c>
      <c r="C16" s="2" t="s">
        <v>12</v>
      </c>
      <c r="D16" t="s">
        <v>23</v>
      </c>
      <c r="E16" t="str">
        <f>VLOOKUP(売上一覧[[#This Row],[メニュー番号]],メニュー表[],2,FALSE)</f>
        <v>いちごパフェ</v>
      </c>
      <c r="F16" s="3">
        <f>VLOOKUP(売上一覧[[#This Row],[メニュー番号]],メニュー表[],3,FALSE)</f>
        <v>1200</v>
      </c>
      <c r="G16" s="3">
        <v>3</v>
      </c>
      <c r="H16" s="3">
        <f>売上一覧[[#This Row],[単価]]*売上一覧[[#This Row],[数量]]</f>
        <v>3600</v>
      </c>
    </row>
    <row r="17" spans="1:8" x14ac:dyDescent="0.4">
      <c r="A17">
        <v>13</v>
      </c>
      <c r="B17" s="2">
        <v>42743</v>
      </c>
      <c r="C17" s="2" t="s">
        <v>10</v>
      </c>
      <c r="D17" t="s">
        <v>24</v>
      </c>
      <c r="E17" t="str">
        <f>VLOOKUP(売上一覧[[#This Row],[メニュー番号]],メニュー表[],2,FALSE)</f>
        <v>パンケーキフルーツソース</v>
      </c>
      <c r="F17" s="3">
        <f>VLOOKUP(売上一覧[[#This Row],[メニュー番号]],メニュー表[],3,FALSE)</f>
        <v>1000</v>
      </c>
      <c r="G17" s="3">
        <v>1</v>
      </c>
      <c r="H17" s="3">
        <f>売上一覧[[#This Row],[単価]]*売上一覧[[#This Row],[数量]]</f>
        <v>1000</v>
      </c>
    </row>
    <row r="18" spans="1:8" x14ac:dyDescent="0.4">
      <c r="A18">
        <v>14</v>
      </c>
      <c r="B18" s="2">
        <v>42743</v>
      </c>
      <c r="C18" s="2" t="s">
        <v>10</v>
      </c>
      <c r="D18" t="s">
        <v>25</v>
      </c>
      <c r="E18" t="str">
        <f>VLOOKUP(売上一覧[[#This Row],[メニュー番号]],メニュー表[],2,FALSE)</f>
        <v>バナナジュース</v>
      </c>
      <c r="F18" s="3">
        <f>VLOOKUP(売上一覧[[#This Row],[メニュー番号]],メニュー表[],3,FALSE)</f>
        <v>550</v>
      </c>
      <c r="G18" s="3">
        <v>1</v>
      </c>
      <c r="H18" s="3">
        <f>売上一覧[[#This Row],[単価]]*売上一覧[[#This Row],[数量]]</f>
        <v>550</v>
      </c>
    </row>
    <row r="19" spans="1:8" x14ac:dyDescent="0.4">
      <c r="A19">
        <v>15</v>
      </c>
      <c r="B19" s="2">
        <v>42743</v>
      </c>
      <c r="C19" s="2" t="s">
        <v>12</v>
      </c>
      <c r="D19" t="s">
        <v>26</v>
      </c>
      <c r="E19" t="str">
        <f>VLOOKUP(売上一覧[[#This Row],[メニュー番号]],メニュー表[],2,FALSE)</f>
        <v>プリンアラモード</v>
      </c>
      <c r="F19" s="3">
        <f>VLOOKUP(売上一覧[[#This Row],[メニュー番号]],メニュー表[],3,FALSE)</f>
        <v>900</v>
      </c>
      <c r="G19" s="3">
        <v>1</v>
      </c>
      <c r="H19" s="3">
        <f>売上一覧[[#This Row],[単価]]*売上一覧[[#This Row],[数量]]</f>
        <v>900</v>
      </c>
    </row>
    <row r="20" spans="1:8" x14ac:dyDescent="0.4">
      <c r="A20">
        <v>16</v>
      </c>
      <c r="B20" s="2">
        <v>42743</v>
      </c>
      <c r="C20" s="2" t="s">
        <v>14</v>
      </c>
      <c r="D20" t="s">
        <v>27</v>
      </c>
      <c r="E20" t="str">
        <f>VLOOKUP(売上一覧[[#This Row],[メニュー番号]],メニュー表[],2,FALSE)</f>
        <v>フルーツサンド</v>
      </c>
      <c r="F20" s="3">
        <f>VLOOKUP(売上一覧[[#This Row],[メニュー番号]],メニュー表[],3,FALSE)</f>
        <v>800</v>
      </c>
      <c r="G20" s="3">
        <v>2</v>
      </c>
      <c r="H20" s="3">
        <f>売上一覧[[#This Row],[単価]]*売上一覧[[#This Row],[数量]]</f>
        <v>1600</v>
      </c>
    </row>
    <row r="21" spans="1:8" x14ac:dyDescent="0.4">
      <c r="A21">
        <v>17</v>
      </c>
      <c r="B21" s="2">
        <v>42743</v>
      </c>
      <c r="C21" s="2" t="s">
        <v>14</v>
      </c>
      <c r="D21" t="s">
        <v>22</v>
      </c>
      <c r="E21" t="str">
        <f>VLOOKUP(売上一覧[[#This Row],[メニュー番号]],メニュー表[],2,FALSE)</f>
        <v>バナナジュース</v>
      </c>
      <c r="F21" s="3">
        <f>VLOOKUP(売上一覧[[#This Row],[メニュー番号]],メニュー表[],3,FALSE)</f>
        <v>550</v>
      </c>
      <c r="G21" s="3">
        <v>2</v>
      </c>
      <c r="H21" s="3">
        <f>売上一覧[[#This Row],[単価]]*売上一覧[[#This Row],[数量]]</f>
        <v>1100</v>
      </c>
    </row>
    <row r="22" spans="1:8" x14ac:dyDescent="0.4">
      <c r="A22">
        <v>18</v>
      </c>
      <c r="B22" s="2">
        <v>42743</v>
      </c>
      <c r="C22" s="2" t="s">
        <v>12</v>
      </c>
      <c r="D22" t="s">
        <v>28</v>
      </c>
      <c r="E22" t="str">
        <f>VLOOKUP(売上一覧[[#This Row],[メニュー番号]],メニュー表[],2,FALSE)</f>
        <v>ミックスジュース</v>
      </c>
      <c r="F22" s="3">
        <f>VLOOKUP(売上一覧[[#This Row],[メニュー番号]],メニュー表[],3,FALSE)</f>
        <v>700</v>
      </c>
      <c r="G22" s="3">
        <v>1</v>
      </c>
      <c r="H22" s="3">
        <f>売上一覧[[#This Row],[単価]]*売上一覧[[#This Row],[数量]]</f>
        <v>700</v>
      </c>
    </row>
    <row r="23" spans="1:8" x14ac:dyDescent="0.4">
      <c r="A23">
        <v>19</v>
      </c>
      <c r="B23" s="2">
        <v>42743</v>
      </c>
      <c r="C23" s="2" t="s">
        <v>10</v>
      </c>
      <c r="D23" t="s">
        <v>29</v>
      </c>
      <c r="E23" t="str">
        <f>VLOOKUP(売上一覧[[#This Row],[メニュー番号]],メニュー表[],2,FALSE)</f>
        <v>旬のフルーツパフェ</v>
      </c>
      <c r="F23" s="3">
        <f>VLOOKUP(売上一覧[[#This Row],[メニュー番号]],メニュー表[],3,FALSE)</f>
        <v>1400</v>
      </c>
      <c r="G23" s="3">
        <v>4</v>
      </c>
      <c r="H23" s="3">
        <f>売上一覧[[#This Row],[単価]]*売上一覧[[#This Row],[数量]]</f>
        <v>5600</v>
      </c>
    </row>
    <row r="24" spans="1:8" x14ac:dyDescent="0.4">
      <c r="A24">
        <v>20</v>
      </c>
      <c r="B24" s="2">
        <v>42744</v>
      </c>
      <c r="C24" s="2" t="s">
        <v>10</v>
      </c>
      <c r="D24" t="s">
        <v>13</v>
      </c>
      <c r="E24" t="str">
        <f>VLOOKUP(売上一覧[[#This Row],[メニュー番号]],メニュー表[],2,FALSE)</f>
        <v>いちごパフェ</v>
      </c>
      <c r="F24" s="3">
        <f>VLOOKUP(売上一覧[[#This Row],[メニュー番号]],メニュー表[],3,FALSE)</f>
        <v>1200</v>
      </c>
      <c r="G24" s="3">
        <v>2</v>
      </c>
      <c r="H24" s="3">
        <f>売上一覧[[#This Row],[単価]]*売上一覧[[#This Row],[数量]]</f>
        <v>2400</v>
      </c>
    </row>
    <row r="25" spans="1:8" x14ac:dyDescent="0.4">
      <c r="A25">
        <v>21</v>
      </c>
      <c r="B25" s="2">
        <v>42744</v>
      </c>
      <c r="C25" s="2" t="s">
        <v>10</v>
      </c>
      <c r="D25" t="s">
        <v>29</v>
      </c>
      <c r="E25" t="str">
        <f>VLOOKUP(売上一覧[[#This Row],[メニュー番号]],メニュー表[],2,FALSE)</f>
        <v>旬のフルーツパフェ</v>
      </c>
      <c r="F25" s="3">
        <f>VLOOKUP(売上一覧[[#This Row],[メニュー番号]],メニュー表[],3,FALSE)</f>
        <v>1400</v>
      </c>
      <c r="G25" s="3">
        <v>2</v>
      </c>
      <c r="H25" s="3">
        <f>売上一覧[[#This Row],[単価]]*売上一覧[[#This Row],[数量]]</f>
        <v>2800</v>
      </c>
    </row>
    <row r="26" spans="1:8" x14ac:dyDescent="0.4">
      <c r="A26">
        <v>22</v>
      </c>
      <c r="B26" s="2">
        <v>42744</v>
      </c>
      <c r="C26" s="2" t="s">
        <v>12</v>
      </c>
      <c r="D26" t="s">
        <v>30</v>
      </c>
      <c r="E26" t="str">
        <f>VLOOKUP(売上一覧[[#This Row],[メニュー番号]],メニュー表[],2,FALSE)</f>
        <v>しぼりたてオレンジジュース</v>
      </c>
      <c r="F26" s="3">
        <f>VLOOKUP(売上一覧[[#This Row],[メニュー番号]],メニュー表[],3,FALSE)</f>
        <v>650</v>
      </c>
      <c r="G26" s="3">
        <v>1</v>
      </c>
      <c r="H26" s="3">
        <f>売上一覧[[#This Row],[単価]]*売上一覧[[#This Row],[数量]]</f>
        <v>650</v>
      </c>
    </row>
    <row r="27" spans="1:8" x14ac:dyDescent="0.4">
      <c r="A27">
        <v>23</v>
      </c>
      <c r="B27" s="2">
        <v>42744</v>
      </c>
      <c r="C27" s="2" t="s">
        <v>14</v>
      </c>
      <c r="D27" t="s">
        <v>28</v>
      </c>
      <c r="E27" t="str">
        <f>VLOOKUP(売上一覧[[#This Row],[メニュー番号]],メニュー表[],2,FALSE)</f>
        <v>ミックスジュース</v>
      </c>
      <c r="F27" s="3">
        <f>VLOOKUP(売上一覧[[#This Row],[メニュー番号]],メニュー表[],3,FALSE)</f>
        <v>700</v>
      </c>
      <c r="G27" s="3">
        <v>1</v>
      </c>
      <c r="H27" s="3">
        <f>売上一覧[[#This Row],[単価]]*売上一覧[[#This Row],[数量]]</f>
        <v>700</v>
      </c>
    </row>
    <row r="28" spans="1:8" x14ac:dyDescent="0.4">
      <c r="A28">
        <v>24</v>
      </c>
      <c r="B28" s="2">
        <v>42744</v>
      </c>
      <c r="C28" s="2" t="s">
        <v>14</v>
      </c>
      <c r="D28" t="s">
        <v>31</v>
      </c>
      <c r="E28" t="str">
        <f>VLOOKUP(売上一覧[[#This Row],[メニュー番号]],メニュー表[],2,FALSE)</f>
        <v>フルーツサンド</v>
      </c>
      <c r="F28" s="3">
        <f>VLOOKUP(売上一覧[[#This Row],[メニュー番号]],メニュー表[],3,FALSE)</f>
        <v>800</v>
      </c>
      <c r="G28" s="3">
        <v>2</v>
      </c>
      <c r="H28" s="3">
        <f>売上一覧[[#This Row],[単価]]*売上一覧[[#This Row],[数量]]</f>
        <v>1600</v>
      </c>
    </row>
    <row r="29" spans="1:8" x14ac:dyDescent="0.4">
      <c r="A29">
        <v>25</v>
      </c>
      <c r="B29" s="2">
        <v>42744</v>
      </c>
      <c r="C29" s="2" t="s">
        <v>12</v>
      </c>
      <c r="D29" t="s">
        <v>19</v>
      </c>
      <c r="E29" t="str">
        <f>VLOOKUP(売上一覧[[#This Row],[メニュー番号]],メニュー表[],2,FALSE)</f>
        <v>プリンアラモード</v>
      </c>
      <c r="F29" s="3">
        <f>VLOOKUP(売上一覧[[#This Row],[メニュー番号]],メニュー表[],3,FALSE)</f>
        <v>900</v>
      </c>
      <c r="G29" s="3">
        <v>1</v>
      </c>
      <c r="H29" s="3">
        <f>売上一覧[[#This Row],[単価]]*売上一覧[[#This Row],[数量]]</f>
        <v>900</v>
      </c>
    </row>
    <row r="30" spans="1:8" x14ac:dyDescent="0.4">
      <c r="A30">
        <v>26</v>
      </c>
      <c r="B30" s="2">
        <v>42744</v>
      </c>
      <c r="C30" s="2" t="s">
        <v>10</v>
      </c>
      <c r="D30" t="s">
        <v>20</v>
      </c>
      <c r="E30" t="str">
        <f>VLOOKUP(売上一覧[[#This Row],[メニュー番号]],メニュー表[],2,FALSE)</f>
        <v>パンケーキフルーツソース</v>
      </c>
      <c r="F30" s="3">
        <f>VLOOKUP(売上一覧[[#This Row],[メニュー番号]],メニュー表[],3,FALSE)</f>
        <v>1000</v>
      </c>
      <c r="G30" s="3">
        <v>1</v>
      </c>
      <c r="H30" s="3">
        <f>売上一覧[[#This Row],[単価]]*売上一覧[[#This Row],[数量]]</f>
        <v>1000</v>
      </c>
    </row>
    <row r="31" spans="1:8" x14ac:dyDescent="0.4">
      <c r="A31">
        <v>27</v>
      </c>
      <c r="B31" s="2">
        <v>42744</v>
      </c>
      <c r="C31" s="2" t="s">
        <v>12</v>
      </c>
      <c r="D31" t="s">
        <v>21</v>
      </c>
      <c r="E31" t="str">
        <f>VLOOKUP(売上一覧[[#This Row],[メニュー番号]],メニュー表[],2,FALSE)</f>
        <v>フルーツサンド</v>
      </c>
      <c r="F31" s="3">
        <f>VLOOKUP(売上一覧[[#This Row],[メニュー番号]],メニュー表[],3,FALSE)</f>
        <v>800</v>
      </c>
      <c r="G31" s="3">
        <v>3</v>
      </c>
      <c r="H31" s="3">
        <f>売上一覧[[#This Row],[単価]]*売上一覧[[#This Row],[数量]]</f>
        <v>2400</v>
      </c>
    </row>
    <row r="32" spans="1:8" x14ac:dyDescent="0.4">
      <c r="A32">
        <v>28</v>
      </c>
      <c r="B32" s="2">
        <v>42744</v>
      </c>
      <c r="C32" s="2" t="s">
        <v>14</v>
      </c>
      <c r="D32" t="s">
        <v>32</v>
      </c>
      <c r="E32" t="str">
        <f>VLOOKUP(売上一覧[[#This Row],[メニュー番号]],メニュー表[],2,FALSE)</f>
        <v>バナナジュース</v>
      </c>
      <c r="F32" s="3">
        <f>VLOOKUP(売上一覧[[#This Row],[メニュー番号]],メニュー表[],3,FALSE)</f>
        <v>550</v>
      </c>
      <c r="G32" s="3">
        <v>3</v>
      </c>
      <c r="H32" s="3">
        <f>売上一覧[[#This Row],[単価]]*売上一覧[[#This Row],[数量]]</f>
        <v>1650</v>
      </c>
    </row>
    <row r="33" spans="1:8" x14ac:dyDescent="0.4">
      <c r="A33">
        <v>29</v>
      </c>
      <c r="B33" s="2">
        <v>42744</v>
      </c>
      <c r="C33" s="2" t="s">
        <v>12</v>
      </c>
      <c r="D33" t="s">
        <v>29</v>
      </c>
      <c r="E33" t="str">
        <f>VLOOKUP(売上一覧[[#This Row],[メニュー番号]],メニュー表[],2,FALSE)</f>
        <v>旬のフルーツパフェ</v>
      </c>
      <c r="F33" s="3">
        <f>VLOOKUP(売上一覧[[#This Row],[メニュー番号]],メニュー表[],3,FALSE)</f>
        <v>1400</v>
      </c>
      <c r="G33" s="3">
        <v>4</v>
      </c>
      <c r="H33" s="3">
        <f>売上一覧[[#This Row],[単価]]*売上一覧[[#This Row],[数量]]</f>
        <v>5600</v>
      </c>
    </row>
    <row r="34" spans="1:8" x14ac:dyDescent="0.4">
      <c r="A34">
        <v>30</v>
      </c>
      <c r="B34" s="2">
        <v>42745</v>
      </c>
      <c r="C34" s="2" t="s">
        <v>10</v>
      </c>
      <c r="D34" t="s">
        <v>33</v>
      </c>
      <c r="E34" t="str">
        <f>VLOOKUP(売上一覧[[#This Row],[メニュー番号]],メニュー表[],2,FALSE)</f>
        <v>いちごパフェ</v>
      </c>
      <c r="F34" s="3">
        <f>VLOOKUP(売上一覧[[#This Row],[メニュー番号]],メニュー表[],3,FALSE)</f>
        <v>1200</v>
      </c>
      <c r="G34" s="3">
        <v>1</v>
      </c>
      <c r="H34" s="3">
        <f>売上一覧[[#This Row],[単価]]*売上一覧[[#This Row],[数量]]</f>
        <v>1200</v>
      </c>
    </row>
    <row r="35" spans="1:8" x14ac:dyDescent="0.4">
      <c r="A35">
        <v>31</v>
      </c>
      <c r="B35" s="2">
        <v>42745</v>
      </c>
      <c r="C35" s="2" t="s">
        <v>10</v>
      </c>
      <c r="D35" t="s">
        <v>34</v>
      </c>
      <c r="E35" t="str">
        <f>VLOOKUP(売上一覧[[#This Row],[メニュー番号]],メニュー表[],2,FALSE)</f>
        <v>パンケーキフルーツソース</v>
      </c>
      <c r="F35" s="3">
        <f>VLOOKUP(売上一覧[[#This Row],[メニュー番号]],メニュー表[],3,FALSE)</f>
        <v>1000</v>
      </c>
      <c r="G35" s="3">
        <v>1</v>
      </c>
      <c r="H35" s="3">
        <f>売上一覧[[#This Row],[単価]]*売上一覧[[#This Row],[数量]]</f>
        <v>1000</v>
      </c>
    </row>
    <row r="36" spans="1:8" x14ac:dyDescent="0.4">
      <c r="A36">
        <v>32</v>
      </c>
      <c r="B36" s="2">
        <v>42745</v>
      </c>
      <c r="C36" s="2" t="s">
        <v>12</v>
      </c>
      <c r="D36" t="s">
        <v>35</v>
      </c>
      <c r="E36" t="str">
        <f>VLOOKUP(売上一覧[[#This Row],[メニュー番号]],メニュー表[],2,FALSE)</f>
        <v>バナナジュース</v>
      </c>
      <c r="F36" s="3">
        <f>VLOOKUP(売上一覧[[#This Row],[メニュー番号]],メニュー表[],3,FALSE)</f>
        <v>550</v>
      </c>
      <c r="G36" s="3">
        <v>2</v>
      </c>
      <c r="H36" s="3">
        <f>売上一覧[[#This Row],[単価]]*売上一覧[[#This Row],[数量]]</f>
        <v>1100</v>
      </c>
    </row>
    <row r="37" spans="1:8" x14ac:dyDescent="0.4">
      <c r="A37">
        <v>33</v>
      </c>
      <c r="B37" s="2">
        <v>42745</v>
      </c>
      <c r="C37" s="2" t="s">
        <v>14</v>
      </c>
      <c r="D37" t="s">
        <v>36</v>
      </c>
      <c r="E37" t="str">
        <f>VLOOKUP(売上一覧[[#This Row],[メニュー番号]],メニュー表[],2,FALSE)</f>
        <v>プリンアラモード</v>
      </c>
      <c r="F37" s="3">
        <f>VLOOKUP(売上一覧[[#This Row],[メニュー番号]],メニュー表[],3,FALSE)</f>
        <v>900</v>
      </c>
      <c r="G37" s="3">
        <v>1</v>
      </c>
      <c r="H37" s="3">
        <f>売上一覧[[#This Row],[単価]]*売上一覧[[#This Row],[数量]]</f>
        <v>900</v>
      </c>
    </row>
    <row r="38" spans="1:8" x14ac:dyDescent="0.4">
      <c r="A38">
        <v>34</v>
      </c>
      <c r="B38" s="2">
        <v>42745</v>
      </c>
      <c r="C38" s="2" t="s">
        <v>14</v>
      </c>
      <c r="D38" t="s">
        <v>37</v>
      </c>
      <c r="E38" t="str">
        <f>VLOOKUP(売上一覧[[#This Row],[メニュー番号]],メニュー表[],2,FALSE)</f>
        <v>フルーツサンド</v>
      </c>
      <c r="F38" s="3">
        <f>VLOOKUP(売上一覧[[#This Row],[メニュー番号]],メニュー表[],3,FALSE)</f>
        <v>800</v>
      </c>
      <c r="G38" s="3">
        <v>4</v>
      </c>
      <c r="H38" s="3">
        <f>売上一覧[[#This Row],[単価]]*売上一覧[[#This Row],[数量]]</f>
        <v>3200</v>
      </c>
    </row>
    <row r="39" spans="1:8" x14ac:dyDescent="0.4">
      <c r="A39">
        <v>35</v>
      </c>
      <c r="B39" s="2">
        <v>42745</v>
      </c>
      <c r="C39" s="2" t="s">
        <v>12</v>
      </c>
      <c r="D39" t="s">
        <v>38</v>
      </c>
      <c r="E39" t="str">
        <f>VLOOKUP(売上一覧[[#This Row],[メニュー番号]],メニュー表[],2,FALSE)</f>
        <v>バナナジュース</v>
      </c>
      <c r="F39" s="3">
        <f>VLOOKUP(売上一覧[[#This Row],[メニュー番号]],メニュー表[],3,FALSE)</f>
        <v>550</v>
      </c>
      <c r="G39" s="3">
        <v>2</v>
      </c>
      <c r="H39" s="3">
        <f>売上一覧[[#This Row],[単価]]*売上一覧[[#This Row],[数量]]</f>
        <v>1100</v>
      </c>
    </row>
    <row r="40" spans="1:8" x14ac:dyDescent="0.4">
      <c r="A40">
        <v>36</v>
      </c>
      <c r="B40" s="2">
        <v>42745</v>
      </c>
      <c r="C40" s="2" t="s">
        <v>10</v>
      </c>
      <c r="D40" t="s">
        <v>17</v>
      </c>
      <c r="E40" t="str">
        <f>VLOOKUP(売上一覧[[#This Row],[メニュー番号]],メニュー表[],2,FALSE)</f>
        <v>ミックスジュース</v>
      </c>
      <c r="F40" s="3">
        <f>VLOOKUP(売上一覧[[#This Row],[メニュー番号]],メニュー表[],3,FALSE)</f>
        <v>700</v>
      </c>
      <c r="G40" s="3">
        <v>3</v>
      </c>
      <c r="H40" s="3">
        <f>売上一覧[[#This Row],[単価]]*売上一覧[[#This Row],[数量]]</f>
        <v>2100</v>
      </c>
    </row>
    <row r="41" spans="1:8" x14ac:dyDescent="0.4">
      <c r="A41">
        <v>37</v>
      </c>
      <c r="B41" s="2">
        <v>42745</v>
      </c>
      <c r="C41" s="2" t="s">
        <v>10</v>
      </c>
      <c r="D41" t="s">
        <v>39</v>
      </c>
      <c r="E41" t="str">
        <f>VLOOKUP(売上一覧[[#This Row],[メニュー番号]],メニュー表[],2,FALSE)</f>
        <v>バナナジュース</v>
      </c>
      <c r="F41" s="3">
        <f>VLOOKUP(売上一覧[[#This Row],[メニュー番号]],メニュー表[],3,FALSE)</f>
        <v>550</v>
      </c>
      <c r="G41" s="3">
        <v>1</v>
      </c>
      <c r="H41" s="3">
        <f>売上一覧[[#This Row],[単価]]*売上一覧[[#This Row],[数量]]</f>
        <v>550</v>
      </c>
    </row>
    <row r="42" spans="1:8" x14ac:dyDescent="0.4">
      <c r="A42">
        <v>38</v>
      </c>
      <c r="B42" s="2">
        <v>42745</v>
      </c>
      <c r="C42" s="2" t="s">
        <v>10</v>
      </c>
      <c r="D42" t="s">
        <v>17</v>
      </c>
      <c r="E42" t="str">
        <f>VLOOKUP(売上一覧[[#This Row],[メニュー番号]],メニュー表[],2,FALSE)</f>
        <v>ミックスジュース</v>
      </c>
      <c r="F42" s="3">
        <f>VLOOKUP(売上一覧[[#This Row],[メニュー番号]],メニュー表[],3,FALSE)</f>
        <v>700</v>
      </c>
      <c r="G42" s="3">
        <v>1</v>
      </c>
      <c r="H42" s="3">
        <f>売上一覧[[#This Row],[単価]]*売上一覧[[#This Row],[数量]]</f>
        <v>700</v>
      </c>
    </row>
    <row r="43" spans="1:8" x14ac:dyDescent="0.4">
      <c r="A43">
        <v>39</v>
      </c>
      <c r="B43" s="2">
        <v>42745</v>
      </c>
      <c r="C43" s="2" t="s">
        <v>12</v>
      </c>
      <c r="D43" t="s">
        <v>15</v>
      </c>
      <c r="E43" t="str">
        <f>VLOOKUP(売上一覧[[#This Row],[メニュー番号]],メニュー表[],2,FALSE)</f>
        <v>旬のフルーツパフェ</v>
      </c>
      <c r="F43" s="3">
        <f>VLOOKUP(売上一覧[[#This Row],[メニュー番号]],メニュー表[],3,FALSE)</f>
        <v>1400</v>
      </c>
      <c r="G43" s="3">
        <v>1</v>
      </c>
      <c r="H43" s="3">
        <f>売上一覧[[#This Row],[単価]]*売上一覧[[#This Row],[数量]]</f>
        <v>1400</v>
      </c>
    </row>
    <row r="44" spans="1:8" x14ac:dyDescent="0.4">
      <c r="A44">
        <v>40</v>
      </c>
      <c r="B44" s="2">
        <v>42745</v>
      </c>
      <c r="C44" s="2" t="s">
        <v>14</v>
      </c>
      <c r="D44" t="s">
        <v>33</v>
      </c>
      <c r="E44" t="str">
        <f>VLOOKUP(売上一覧[[#This Row],[メニュー番号]],メニュー表[],2,FALSE)</f>
        <v>いちごパフェ</v>
      </c>
      <c r="F44" s="3">
        <f>VLOOKUP(売上一覧[[#This Row],[メニュー番号]],メニュー表[],3,FALSE)</f>
        <v>1200</v>
      </c>
      <c r="G44" s="3">
        <v>1</v>
      </c>
      <c r="H44" s="3">
        <f>売上一覧[[#This Row],[単価]]*売上一覧[[#This Row],[数量]]</f>
        <v>1200</v>
      </c>
    </row>
    <row r="45" spans="1:8" x14ac:dyDescent="0.4">
      <c r="A45">
        <v>41</v>
      </c>
      <c r="B45" s="2">
        <v>42745</v>
      </c>
      <c r="C45" s="2" t="s">
        <v>14</v>
      </c>
      <c r="D45" t="s">
        <v>15</v>
      </c>
      <c r="E45" t="str">
        <f>VLOOKUP(売上一覧[[#This Row],[メニュー番号]],メニュー表[],2,FALSE)</f>
        <v>旬のフルーツパフェ</v>
      </c>
      <c r="F45" s="3">
        <f>VLOOKUP(売上一覧[[#This Row],[メニュー番号]],メニュー表[],3,FALSE)</f>
        <v>1400</v>
      </c>
      <c r="G45" s="3">
        <v>2</v>
      </c>
      <c r="H45" s="3">
        <f>売上一覧[[#This Row],[単価]]*売上一覧[[#This Row],[数量]]</f>
        <v>2800</v>
      </c>
    </row>
    <row r="46" spans="1:8" x14ac:dyDescent="0.4">
      <c r="A46">
        <v>42</v>
      </c>
      <c r="B46" s="2">
        <v>42745</v>
      </c>
      <c r="C46" s="2" t="s">
        <v>12</v>
      </c>
      <c r="D46" t="s">
        <v>40</v>
      </c>
      <c r="E46" t="str">
        <f>VLOOKUP(売上一覧[[#This Row],[メニュー番号]],メニュー表[],2,FALSE)</f>
        <v>しぼりたてオレンジジュース</v>
      </c>
      <c r="F46" s="3">
        <f>VLOOKUP(売上一覧[[#This Row],[メニュー番号]],メニュー表[],3,FALSE)</f>
        <v>650</v>
      </c>
      <c r="G46" s="3">
        <v>1</v>
      </c>
      <c r="H46" s="3">
        <f>売上一覧[[#This Row],[単価]]*売上一覧[[#This Row],[数量]]</f>
        <v>650</v>
      </c>
    </row>
    <row r="47" spans="1:8" x14ac:dyDescent="0.4">
      <c r="A47">
        <v>43</v>
      </c>
      <c r="B47" s="2">
        <v>42745</v>
      </c>
      <c r="C47" s="2" t="s">
        <v>10</v>
      </c>
      <c r="D47" t="s">
        <v>37</v>
      </c>
      <c r="E47" t="str">
        <f>VLOOKUP(売上一覧[[#This Row],[メニュー番号]],メニュー表[],2,FALSE)</f>
        <v>フルーツサンド</v>
      </c>
      <c r="F47" s="3">
        <f>VLOOKUP(売上一覧[[#This Row],[メニュー番号]],メニュー表[],3,FALSE)</f>
        <v>800</v>
      </c>
      <c r="G47" s="3">
        <v>2</v>
      </c>
      <c r="H47" s="3">
        <f>売上一覧[[#This Row],[単価]]*売上一覧[[#This Row],[数量]]</f>
        <v>1600</v>
      </c>
    </row>
    <row r="48" spans="1:8" x14ac:dyDescent="0.4">
      <c r="A48">
        <v>44</v>
      </c>
      <c r="B48" s="2">
        <v>42745</v>
      </c>
      <c r="C48" s="2" t="s">
        <v>10</v>
      </c>
      <c r="D48" t="s">
        <v>19</v>
      </c>
      <c r="E48" t="str">
        <f>VLOOKUP(売上一覧[[#This Row],[メニュー番号]],メニュー表[],2,FALSE)</f>
        <v>プリンアラモード</v>
      </c>
      <c r="F48" s="3">
        <f>VLOOKUP(売上一覧[[#This Row],[メニュー番号]],メニュー表[],3,FALSE)</f>
        <v>900</v>
      </c>
      <c r="G48" s="3">
        <v>4</v>
      </c>
      <c r="H48" s="3">
        <f>売上一覧[[#This Row],[単価]]*売上一覧[[#This Row],[数量]]</f>
        <v>3600</v>
      </c>
    </row>
    <row r="49" spans="1:8" x14ac:dyDescent="0.4">
      <c r="A49">
        <v>45</v>
      </c>
      <c r="B49" s="2">
        <v>42745</v>
      </c>
      <c r="C49" s="2" t="s">
        <v>12</v>
      </c>
      <c r="D49" t="s">
        <v>41</v>
      </c>
      <c r="E49" t="str">
        <f>VLOOKUP(売上一覧[[#This Row],[メニュー番号]],メニュー表[],2,FALSE)</f>
        <v>旬のフルーツパフェ</v>
      </c>
      <c r="F49" s="3">
        <f>VLOOKUP(売上一覧[[#This Row],[メニュー番号]],メニュー表[],3,FALSE)</f>
        <v>1400</v>
      </c>
      <c r="G49" s="3">
        <v>1</v>
      </c>
      <c r="H49" s="3">
        <f>売上一覧[[#This Row],[単価]]*売上一覧[[#This Row],[数量]]</f>
        <v>1400</v>
      </c>
    </row>
    <row r="50" spans="1:8" x14ac:dyDescent="0.4">
      <c r="A50">
        <v>46</v>
      </c>
      <c r="B50" s="2">
        <v>42745</v>
      </c>
      <c r="C50" s="2" t="s">
        <v>14</v>
      </c>
      <c r="D50" t="s">
        <v>42</v>
      </c>
      <c r="E50" t="str">
        <f>VLOOKUP(売上一覧[[#This Row],[メニュー番号]],メニュー表[],2,FALSE)</f>
        <v>いちごパフェ</v>
      </c>
      <c r="F50" s="3">
        <f>VLOOKUP(売上一覧[[#This Row],[メニュー番号]],メニュー表[],3,FALSE)</f>
        <v>1200</v>
      </c>
      <c r="G50" s="3">
        <v>1</v>
      </c>
      <c r="H50" s="3">
        <f>売上一覧[[#This Row],[単価]]*売上一覧[[#This Row],[数量]]</f>
        <v>1200</v>
      </c>
    </row>
    <row r="51" spans="1:8" x14ac:dyDescent="0.4">
      <c r="A51">
        <v>47</v>
      </c>
      <c r="B51" s="2">
        <v>42745</v>
      </c>
      <c r="C51" s="2" t="s">
        <v>14</v>
      </c>
      <c r="D51" t="s">
        <v>11</v>
      </c>
      <c r="E51" t="str">
        <f>VLOOKUP(売上一覧[[#This Row],[メニュー番号]],メニュー表[],2,FALSE)</f>
        <v>旬のフルーツパフェ</v>
      </c>
      <c r="F51" s="3">
        <f>VLOOKUP(売上一覧[[#This Row],[メニュー番号]],メニュー表[],3,FALSE)</f>
        <v>1400</v>
      </c>
      <c r="G51" s="3">
        <v>1</v>
      </c>
      <c r="H51" s="3">
        <f>売上一覧[[#This Row],[単価]]*売上一覧[[#This Row],[数量]]</f>
        <v>1400</v>
      </c>
    </row>
    <row r="52" spans="1:8" x14ac:dyDescent="0.4">
      <c r="A52">
        <v>48</v>
      </c>
      <c r="B52" s="2">
        <v>42745</v>
      </c>
      <c r="C52" s="2" t="s">
        <v>10</v>
      </c>
      <c r="D52" t="s">
        <v>40</v>
      </c>
      <c r="E52" t="str">
        <f>VLOOKUP(売上一覧[[#This Row],[メニュー番号]],メニュー表[],2,FALSE)</f>
        <v>しぼりたてオレンジジュース</v>
      </c>
      <c r="F52" s="3">
        <f>VLOOKUP(売上一覧[[#This Row],[メニュー番号]],メニュー表[],3,FALSE)</f>
        <v>650</v>
      </c>
      <c r="G52" s="3">
        <v>2</v>
      </c>
      <c r="H52" s="3">
        <f>売上一覧[[#This Row],[単価]]*売上一覧[[#This Row],[数量]]</f>
        <v>1300</v>
      </c>
    </row>
    <row r="53" spans="1:8" x14ac:dyDescent="0.4">
      <c r="A53">
        <v>49</v>
      </c>
      <c r="B53" s="2">
        <v>42745</v>
      </c>
      <c r="C53" s="2" t="s">
        <v>12</v>
      </c>
      <c r="D53" t="s">
        <v>28</v>
      </c>
      <c r="E53" t="str">
        <f>VLOOKUP(売上一覧[[#This Row],[メニュー番号]],メニュー表[],2,FALSE)</f>
        <v>ミックスジュース</v>
      </c>
      <c r="F53" s="3">
        <f>VLOOKUP(売上一覧[[#This Row],[メニュー番号]],メニュー表[],3,FALSE)</f>
        <v>700</v>
      </c>
      <c r="G53" s="3">
        <v>2</v>
      </c>
      <c r="H53" s="3">
        <f>売上一覧[[#This Row],[単価]]*売上一覧[[#This Row],[数量]]</f>
        <v>1400</v>
      </c>
    </row>
    <row r="54" spans="1:8" x14ac:dyDescent="0.4">
      <c r="A54">
        <v>50</v>
      </c>
      <c r="B54" s="2">
        <v>42745</v>
      </c>
      <c r="C54" s="2" t="s">
        <v>14</v>
      </c>
      <c r="D54" t="s">
        <v>37</v>
      </c>
      <c r="E54" t="str">
        <f>VLOOKUP(売上一覧[[#This Row],[メニュー番号]],メニュー表[],2,FALSE)</f>
        <v>フルーツサンド</v>
      </c>
      <c r="F54" s="3">
        <f>VLOOKUP(売上一覧[[#This Row],[メニュー番号]],メニュー表[],3,FALSE)</f>
        <v>800</v>
      </c>
      <c r="G54" s="3">
        <v>4</v>
      </c>
      <c r="H54" s="3">
        <f>売上一覧[[#This Row],[単価]]*売上一覧[[#This Row],[数量]]</f>
        <v>3200</v>
      </c>
    </row>
    <row r="55" spans="1:8" x14ac:dyDescent="0.4">
      <c r="A55">
        <v>51</v>
      </c>
      <c r="B55" s="2">
        <v>42745</v>
      </c>
      <c r="C55" s="2" t="s">
        <v>10</v>
      </c>
      <c r="D55" t="s">
        <v>19</v>
      </c>
      <c r="E55" t="str">
        <f>VLOOKUP(売上一覧[[#This Row],[メニュー番号]],メニュー表[],2,FALSE)</f>
        <v>プリンアラモード</v>
      </c>
      <c r="F55" s="3">
        <f>VLOOKUP(売上一覧[[#This Row],[メニュー番号]],メニュー表[],3,FALSE)</f>
        <v>900</v>
      </c>
      <c r="G55" s="3">
        <v>1</v>
      </c>
      <c r="H55" s="3">
        <f>売上一覧[[#This Row],[単価]]*売上一覧[[#This Row],[数量]]</f>
        <v>900</v>
      </c>
    </row>
    <row r="56" spans="1:8" x14ac:dyDescent="0.4">
      <c r="A56">
        <v>52</v>
      </c>
      <c r="B56" s="2">
        <v>42745</v>
      </c>
      <c r="C56" s="2" t="s">
        <v>10</v>
      </c>
      <c r="D56" t="s">
        <v>20</v>
      </c>
      <c r="E56" t="str">
        <f>VLOOKUP(売上一覧[[#This Row],[メニュー番号]],メニュー表[],2,FALSE)</f>
        <v>パンケーキフルーツソース</v>
      </c>
      <c r="F56" s="3">
        <f>VLOOKUP(売上一覧[[#This Row],[メニュー番号]],メニュー表[],3,FALSE)</f>
        <v>1000</v>
      </c>
      <c r="G56" s="3">
        <v>2</v>
      </c>
      <c r="H56" s="3">
        <f>売上一覧[[#This Row],[単価]]*売上一覧[[#This Row],[数量]]</f>
        <v>2000</v>
      </c>
    </row>
    <row r="57" spans="1:8" x14ac:dyDescent="0.4">
      <c r="A57">
        <v>53</v>
      </c>
      <c r="B57" s="2">
        <v>42745</v>
      </c>
      <c r="C57" s="2" t="s">
        <v>14</v>
      </c>
      <c r="D57" t="s">
        <v>21</v>
      </c>
      <c r="E57" t="str">
        <f>VLOOKUP(売上一覧[[#This Row],[メニュー番号]],メニュー表[],2,FALSE)</f>
        <v>フルーツサンド</v>
      </c>
      <c r="F57" s="3">
        <f>VLOOKUP(売上一覧[[#This Row],[メニュー番号]],メニュー表[],3,FALSE)</f>
        <v>800</v>
      </c>
      <c r="G57" s="3">
        <v>1</v>
      </c>
      <c r="H57" s="3">
        <f>売上一覧[[#This Row],[単価]]*売上一覧[[#This Row],[数量]]</f>
        <v>800</v>
      </c>
    </row>
    <row r="58" spans="1:8" x14ac:dyDescent="0.4">
      <c r="A58">
        <v>54</v>
      </c>
      <c r="B58" s="2">
        <v>42745</v>
      </c>
      <c r="C58" s="2" t="s">
        <v>12</v>
      </c>
      <c r="D58" t="s">
        <v>22</v>
      </c>
      <c r="E58" t="str">
        <f>VLOOKUP(売上一覧[[#This Row],[メニュー番号]],メニュー表[],2,FALSE)</f>
        <v>バナナジュース</v>
      </c>
      <c r="F58" s="3">
        <f>VLOOKUP(売上一覧[[#This Row],[メニュー番号]],メニュー表[],3,FALSE)</f>
        <v>550</v>
      </c>
      <c r="G58" s="3">
        <v>1</v>
      </c>
      <c r="H58" s="3">
        <f>売上一覧[[#This Row],[単価]]*売上一覧[[#This Row],[数量]]</f>
        <v>550</v>
      </c>
    </row>
    <row r="59" spans="1:8" x14ac:dyDescent="0.4">
      <c r="A59">
        <v>55</v>
      </c>
      <c r="B59" s="2">
        <v>42746</v>
      </c>
      <c r="C59" s="2" t="s">
        <v>12</v>
      </c>
      <c r="D59" t="s">
        <v>11</v>
      </c>
      <c r="E59" t="str">
        <f>VLOOKUP(売上一覧[[#This Row],[メニュー番号]],メニュー表[],2,FALSE)</f>
        <v>旬のフルーツパフェ</v>
      </c>
      <c r="F59" s="3">
        <f>VLOOKUP(売上一覧[[#This Row],[メニュー番号]],メニュー表[],3,FALSE)</f>
        <v>1400</v>
      </c>
      <c r="G59" s="3">
        <v>1</v>
      </c>
      <c r="H59" s="3">
        <f>売上一覧[[#This Row],[単価]]*売上一覧[[#This Row],[数量]]</f>
        <v>1400</v>
      </c>
    </row>
    <row r="60" spans="1:8" x14ac:dyDescent="0.4">
      <c r="A60">
        <v>56</v>
      </c>
      <c r="B60" s="2">
        <v>42746</v>
      </c>
      <c r="C60" s="2" t="s">
        <v>12</v>
      </c>
      <c r="D60" t="s">
        <v>43</v>
      </c>
      <c r="E60" t="str">
        <f>VLOOKUP(売上一覧[[#This Row],[メニュー番号]],メニュー表[],2,FALSE)</f>
        <v>いちごパフェ</v>
      </c>
      <c r="F60" s="3">
        <f>VLOOKUP(売上一覧[[#This Row],[メニュー番号]],メニュー表[],3,FALSE)</f>
        <v>1200</v>
      </c>
      <c r="G60" s="3">
        <v>3</v>
      </c>
      <c r="H60" s="3">
        <f>売上一覧[[#This Row],[単価]]*売上一覧[[#This Row],[数量]]</f>
        <v>3600</v>
      </c>
    </row>
    <row r="61" spans="1:8" x14ac:dyDescent="0.4">
      <c r="A61">
        <v>57</v>
      </c>
      <c r="B61" s="2">
        <v>42746</v>
      </c>
      <c r="C61" s="2" t="s">
        <v>14</v>
      </c>
      <c r="D61" t="s">
        <v>24</v>
      </c>
      <c r="E61" t="str">
        <f>VLOOKUP(売上一覧[[#This Row],[メニュー番号]],メニュー表[],2,FALSE)</f>
        <v>パンケーキフルーツソース</v>
      </c>
      <c r="F61" s="3">
        <f>VLOOKUP(売上一覧[[#This Row],[メニュー番号]],メニュー表[],3,FALSE)</f>
        <v>1000</v>
      </c>
      <c r="G61" s="3">
        <v>1</v>
      </c>
      <c r="H61" s="3">
        <f>売上一覧[[#This Row],[単価]]*売上一覧[[#This Row],[数量]]</f>
        <v>1000</v>
      </c>
    </row>
    <row r="62" spans="1:8" x14ac:dyDescent="0.4">
      <c r="A62">
        <v>58</v>
      </c>
      <c r="B62" s="2">
        <v>42746</v>
      </c>
      <c r="C62" s="2" t="s">
        <v>10</v>
      </c>
      <c r="D62" t="s">
        <v>22</v>
      </c>
      <c r="E62" t="str">
        <f>VLOOKUP(売上一覧[[#This Row],[メニュー番号]],メニュー表[],2,FALSE)</f>
        <v>バナナジュース</v>
      </c>
      <c r="F62" s="3">
        <f>VLOOKUP(売上一覧[[#This Row],[メニュー番号]],メニュー表[],3,FALSE)</f>
        <v>550</v>
      </c>
      <c r="G62" s="3">
        <v>1</v>
      </c>
      <c r="H62" s="3">
        <f>売上一覧[[#This Row],[単価]]*売上一覧[[#This Row],[数量]]</f>
        <v>550</v>
      </c>
    </row>
    <row r="63" spans="1:8" x14ac:dyDescent="0.4">
      <c r="A63">
        <v>59</v>
      </c>
      <c r="B63" s="2">
        <v>42746</v>
      </c>
      <c r="C63" s="2" t="s">
        <v>12</v>
      </c>
      <c r="D63" t="s">
        <v>44</v>
      </c>
      <c r="E63" t="str">
        <f>VLOOKUP(売上一覧[[#This Row],[メニュー番号]],メニュー表[],2,FALSE)</f>
        <v>プリンアラモード</v>
      </c>
      <c r="F63" s="3">
        <f>VLOOKUP(売上一覧[[#This Row],[メニュー番号]],メニュー表[],3,FALSE)</f>
        <v>900</v>
      </c>
      <c r="G63" s="3">
        <v>1</v>
      </c>
      <c r="H63" s="3">
        <f>売上一覧[[#This Row],[単価]]*売上一覧[[#This Row],[数量]]</f>
        <v>900</v>
      </c>
    </row>
    <row r="64" spans="1:8" x14ac:dyDescent="0.4">
      <c r="A64">
        <v>60</v>
      </c>
      <c r="B64" s="2">
        <v>42746</v>
      </c>
      <c r="C64" s="2" t="s">
        <v>10</v>
      </c>
      <c r="D64" t="s">
        <v>37</v>
      </c>
      <c r="E64" t="str">
        <f>VLOOKUP(売上一覧[[#This Row],[メニュー番号]],メニュー表[],2,FALSE)</f>
        <v>フルーツサンド</v>
      </c>
      <c r="F64" s="3">
        <f>VLOOKUP(売上一覧[[#This Row],[メニュー番号]],メニュー表[],3,FALSE)</f>
        <v>800</v>
      </c>
      <c r="G64" s="3">
        <v>2</v>
      </c>
      <c r="H64" s="3">
        <f>売上一覧[[#This Row],[単価]]*売上一覧[[#This Row],[数量]]</f>
        <v>1600</v>
      </c>
    </row>
    <row r="65" spans="1:8" x14ac:dyDescent="0.4">
      <c r="A65">
        <v>61</v>
      </c>
      <c r="B65" s="2">
        <v>42746</v>
      </c>
      <c r="C65" s="2" t="s">
        <v>14</v>
      </c>
      <c r="D65" t="s">
        <v>22</v>
      </c>
      <c r="E65" t="str">
        <f>VLOOKUP(売上一覧[[#This Row],[メニュー番号]],メニュー表[],2,FALSE)</f>
        <v>バナナジュース</v>
      </c>
      <c r="F65" s="3">
        <f>VLOOKUP(売上一覧[[#This Row],[メニュー番号]],メニュー表[],3,FALSE)</f>
        <v>550</v>
      </c>
      <c r="G65" s="3">
        <v>2</v>
      </c>
      <c r="H65" s="3">
        <f>売上一覧[[#This Row],[単価]]*売上一覧[[#This Row],[数量]]</f>
        <v>1100</v>
      </c>
    </row>
    <row r="66" spans="1:8" x14ac:dyDescent="0.4">
      <c r="A66">
        <v>62</v>
      </c>
      <c r="B66" s="2">
        <v>42746</v>
      </c>
      <c r="C66" s="2" t="s">
        <v>14</v>
      </c>
      <c r="D66" t="s">
        <v>28</v>
      </c>
      <c r="E66" t="str">
        <f>VLOOKUP(売上一覧[[#This Row],[メニュー番号]],メニュー表[],2,FALSE)</f>
        <v>ミックスジュース</v>
      </c>
      <c r="F66" s="3">
        <f>VLOOKUP(売上一覧[[#This Row],[メニュー番号]],メニュー表[],3,FALSE)</f>
        <v>700</v>
      </c>
      <c r="G66" s="3">
        <v>1</v>
      </c>
      <c r="H66" s="3">
        <f>売上一覧[[#This Row],[単価]]*売上一覧[[#This Row],[数量]]</f>
        <v>700</v>
      </c>
    </row>
    <row r="67" spans="1:8" x14ac:dyDescent="0.4">
      <c r="A67">
        <v>63</v>
      </c>
      <c r="B67" s="2">
        <v>42746</v>
      </c>
      <c r="C67" s="2" t="s">
        <v>10</v>
      </c>
      <c r="D67" t="s">
        <v>11</v>
      </c>
      <c r="E67" t="str">
        <f>VLOOKUP(売上一覧[[#This Row],[メニュー番号]],メニュー表[],2,FALSE)</f>
        <v>旬のフルーツパフェ</v>
      </c>
      <c r="F67" s="3">
        <f>VLOOKUP(売上一覧[[#This Row],[メニュー番号]],メニュー表[],3,FALSE)</f>
        <v>1400</v>
      </c>
      <c r="G67" s="3">
        <v>4</v>
      </c>
      <c r="H67" s="3">
        <f>売上一覧[[#This Row],[単価]]*売上一覧[[#This Row],[数量]]</f>
        <v>5600</v>
      </c>
    </row>
    <row r="68" spans="1:8" x14ac:dyDescent="0.4">
      <c r="A68">
        <v>64</v>
      </c>
      <c r="B68" s="2">
        <v>42746</v>
      </c>
      <c r="C68" s="2" t="s">
        <v>12</v>
      </c>
      <c r="D68" t="s">
        <v>37</v>
      </c>
      <c r="E68" t="str">
        <f>VLOOKUP(売上一覧[[#This Row],[メニュー番号]],メニュー表[],2,FALSE)</f>
        <v>フルーツサンド</v>
      </c>
      <c r="F68" s="3">
        <f>VLOOKUP(売上一覧[[#This Row],[メニュー番号]],メニュー表[],3,FALSE)</f>
        <v>800</v>
      </c>
      <c r="G68" s="3">
        <v>4</v>
      </c>
      <c r="H68" s="3">
        <f>売上一覧[[#This Row],[単価]]*売上一覧[[#This Row],[数量]]</f>
        <v>3200</v>
      </c>
    </row>
    <row r="69" spans="1:8" x14ac:dyDescent="0.4">
      <c r="A69">
        <v>65</v>
      </c>
      <c r="B69" s="2">
        <v>42746</v>
      </c>
      <c r="C69" s="2" t="s">
        <v>12</v>
      </c>
      <c r="D69" t="s">
        <v>19</v>
      </c>
      <c r="E69" t="str">
        <f>VLOOKUP(売上一覧[[#This Row],[メニュー番号]],メニュー表[],2,FALSE)</f>
        <v>プリンアラモード</v>
      </c>
      <c r="F69" s="3">
        <f>VLOOKUP(売上一覧[[#This Row],[メニュー番号]],メニュー表[],3,FALSE)</f>
        <v>900</v>
      </c>
      <c r="G69" s="3">
        <v>1</v>
      </c>
      <c r="H69" s="3">
        <f>売上一覧[[#This Row],[単価]]*売上一覧[[#This Row],[数量]]</f>
        <v>900</v>
      </c>
    </row>
    <row r="70" spans="1:8" x14ac:dyDescent="0.4">
      <c r="A70">
        <v>66</v>
      </c>
      <c r="B70" s="2">
        <v>42746</v>
      </c>
      <c r="C70" s="2" t="s">
        <v>10</v>
      </c>
      <c r="D70" t="s">
        <v>20</v>
      </c>
      <c r="E70" t="str">
        <f>VLOOKUP(売上一覧[[#This Row],[メニュー番号]],メニュー表[],2,FALSE)</f>
        <v>パンケーキフルーツソース</v>
      </c>
      <c r="F70" s="3">
        <f>VLOOKUP(売上一覧[[#This Row],[メニュー番号]],メニュー表[],3,FALSE)</f>
        <v>1000</v>
      </c>
      <c r="G70" s="3">
        <v>2</v>
      </c>
      <c r="H70" s="3">
        <f>売上一覧[[#This Row],[単価]]*売上一覧[[#This Row],[数量]]</f>
        <v>2000</v>
      </c>
    </row>
    <row r="71" spans="1:8" x14ac:dyDescent="0.4">
      <c r="A71">
        <v>67</v>
      </c>
      <c r="B71" s="2">
        <v>42746</v>
      </c>
      <c r="C71" s="2" t="s">
        <v>12</v>
      </c>
      <c r="D71" t="s">
        <v>21</v>
      </c>
      <c r="E71" t="str">
        <f>VLOOKUP(売上一覧[[#This Row],[メニュー番号]],メニュー表[],2,FALSE)</f>
        <v>フルーツサンド</v>
      </c>
      <c r="F71" s="3">
        <f>VLOOKUP(売上一覧[[#This Row],[メニュー番号]],メニュー表[],3,FALSE)</f>
        <v>800</v>
      </c>
      <c r="G71" s="3">
        <v>1</v>
      </c>
      <c r="H71" s="3">
        <f>売上一覧[[#This Row],[単価]]*売上一覧[[#This Row],[数量]]</f>
        <v>800</v>
      </c>
    </row>
    <row r="72" spans="1:8" x14ac:dyDescent="0.4">
      <c r="A72">
        <v>68</v>
      </c>
      <c r="B72" s="2">
        <v>42746</v>
      </c>
      <c r="C72" s="2" t="s">
        <v>14</v>
      </c>
      <c r="D72" t="s">
        <v>22</v>
      </c>
      <c r="E72" t="str">
        <f>VLOOKUP(売上一覧[[#This Row],[メニュー番号]],メニュー表[],2,FALSE)</f>
        <v>バナナジュース</v>
      </c>
      <c r="F72" s="3">
        <f>VLOOKUP(売上一覧[[#This Row],[メニュー番号]],メニュー表[],3,FALSE)</f>
        <v>550</v>
      </c>
      <c r="G72" s="3">
        <v>1</v>
      </c>
      <c r="H72" s="3">
        <f>売上一覧[[#This Row],[単価]]*売上一覧[[#This Row],[数量]]</f>
        <v>550</v>
      </c>
    </row>
    <row r="73" spans="1:8" x14ac:dyDescent="0.4">
      <c r="A73">
        <v>69</v>
      </c>
      <c r="B73" s="2">
        <v>42746</v>
      </c>
      <c r="C73" s="2" t="s">
        <v>12</v>
      </c>
      <c r="D73" t="s">
        <v>11</v>
      </c>
      <c r="E73" t="str">
        <f>VLOOKUP(売上一覧[[#This Row],[メニュー番号]],メニュー表[],2,FALSE)</f>
        <v>旬のフルーツパフェ</v>
      </c>
      <c r="F73" s="3">
        <f>VLOOKUP(売上一覧[[#This Row],[メニュー番号]],メニュー表[],3,FALSE)</f>
        <v>1400</v>
      </c>
      <c r="G73" s="3">
        <v>4</v>
      </c>
      <c r="H73" s="3">
        <f>売上一覧[[#This Row],[単価]]*売上一覧[[#This Row],[数量]]</f>
        <v>5600</v>
      </c>
    </row>
    <row r="74" spans="1:8" x14ac:dyDescent="0.4">
      <c r="A74">
        <v>70</v>
      </c>
      <c r="B74" s="2">
        <v>42747</v>
      </c>
      <c r="C74" s="2" t="s">
        <v>14</v>
      </c>
      <c r="D74" t="s">
        <v>28</v>
      </c>
      <c r="E74" t="str">
        <f>VLOOKUP(売上一覧[[#This Row],[メニュー番号]],メニュー表[],2,FALSE)</f>
        <v>ミックスジュース</v>
      </c>
      <c r="F74" s="3">
        <f>VLOOKUP(売上一覧[[#This Row],[メニュー番号]],メニュー表[],3,FALSE)</f>
        <v>700</v>
      </c>
      <c r="G74" s="3">
        <v>2</v>
      </c>
      <c r="H74" s="3">
        <f>売上一覧[[#This Row],[単価]]*売上一覧[[#This Row],[数量]]</f>
        <v>1400</v>
      </c>
    </row>
    <row r="75" spans="1:8" x14ac:dyDescent="0.4">
      <c r="A75">
        <v>71</v>
      </c>
      <c r="B75" s="2">
        <v>42747</v>
      </c>
      <c r="C75" s="2" t="s">
        <v>14</v>
      </c>
      <c r="D75" t="s">
        <v>37</v>
      </c>
      <c r="E75" t="str">
        <f>VLOOKUP(売上一覧[[#This Row],[メニュー番号]],メニュー表[],2,FALSE)</f>
        <v>フルーツサンド</v>
      </c>
      <c r="F75" s="3">
        <f>VLOOKUP(売上一覧[[#This Row],[メニュー番号]],メニュー表[],3,FALSE)</f>
        <v>800</v>
      </c>
      <c r="G75" s="3">
        <v>4</v>
      </c>
      <c r="H75" s="3">
        <f>売上一覧[[#This Row],[単価]]*売上一覧[[#This Row],[数量]]</f>
        <v>3200</v>
      </c>
    </row>
    <row r="76" spans="1:8" x14ac:dyDescent="0.4">
      <c r="A76">
        <v>72</v>
      </c>
      <c r="B76" s="2">
        <v>42747</v>
      </c>
      <c r="C76" s="2" t="s">
        <v>12</v>
      </c>
      <c r="D76" t="s">
        <v>19</v>
      </c>
      <c r="E76" t="str">
        <f>VLOOKUP(売上一覧[[#This Row],[メニュー番号]],メニュー表[],2,FALSE)</f>
        <v>プリンアラモード</v>
      </c>
      <c r="F76" s="3">
        <f>VLOOKUP(売上一覧[[#This Row],[メニュー番号]],メニュー表[],3,FALSE)</f>
        <v>900</v>
      </c>
      <c r="G76" s="3">
        <v>1</v>
      </c>
      <c r="H76" s="3">
        <f>売上一覧[[#This Row],[単価]]*売上一覧[[#This Row],[数量]]</f>
        <v>900</v>
      </c>
    </row>
    <row r="77" spans="1:8" x14ac:dyDescent="0.4">
      <c r="A77">
        <v>73</v>
      </c>
      <c r="B77" s="2">
        <v>42747</v>
      </c>
      <c r="C77" s="2" t="s">
        <v>10</v>
      </c>
      <c r="D77" t="s">
        <v>20</v>
      </c>
      <c r="E77" t="str">
        <f>VLOOKUP(売上一覧[[#This Row],[メニュー番号]],メニュー表[],2,FALSE)</f>
        <v>パンケーキフルーツソース</v>
      </c>
      <c r="F77" s="3">
        <f>VLOOKUP(売上一覧[[#This Row],[メニュー番号]],メニュー表[],3,FALSE)</f>
        <v>1000</v>
      </c>
      <c r="G77" s="3">
        <v>2</v>
      </c>
      <c r="H77" s="3">
        <f>売上一覧[[#This Row],[単価]]*売上一覧[[#This Row],[数量]]</f>
        <v>2000</v>
      </c>
    </row>
    <row r="78" spans="1:8" x14ac:dyDescent="0.4">
      <c r="A78">
        <v>74</v>
      </c>
      <c r="B78" s="2">
        <v>42747</v>
      </c>
      <c r="C78" s="2" t="s">
        <v>14</v>
      </c>
      <c r="D78" t="s">
        <v>21</v>
      </c>
      <c r="E78" t="str">
        <f>VLOOKUP(売上一覧[[#This Row],[メニュー番号]],メニュー表[],2,FALSE)</f>
        <v>フルーツサンド</v>
      </c>
      <c r="F78" s="3">
        <f>VLOOKUP(売上一覧[[#This Row],[メニュー番号]],メニュー表[],3,FALSE)</f>
        <v>800</v>
      </c>
      <c r="G78" s="3">
        <v>1</v>
      </c>
      <c r="H78" s="3">
        <f>売上一覧[[#This Row],[単価]]*売上一覧[[#This Row],[数量]]</f>
        <v>800</v>
      </c>
    </row>
    <row r="79" spans="1:8" x14ac:dyDescent="0.4">
      <c r="A79">
        <v>75</v>
      </c>
      <c r="B79" s="2">
        <v>42747</v>
      </c>
      <c r="C79" s="2" t="s">
        <v>10</v>
      </c>
      <c r="D79" t="s">
        <v>22</v>
      </c>
      <c r="E79" t="str">
        <f>VLOOKUP(売上一覧[[#This Row],[メニュー番号]],メニュー表[],2,FALSE)</f>
        <v>バナナジュース</v>
      </c>
      <c r="F79" s="3">
        <f>VLOOKUP(売上一覧[[#This Row],[メニュー番号]],メニュー表[],3,FALSE)</f>
        <v>550</v>
      </c>
      <c r="G79" s="3">
        <v>1</v>
      </c>
      <c r="H79" s="3">
        <f>売上一覧[[#This Row],[単価]]*売上一覧[[#This Row],[数量]]</f>
        <v>550</v>
      </c>
    </row>
    <row r="80" spans="1:8" x14ac:dyDescent="0.4">
      <c r="A80">
        <v>76</v>
      </c>
      <c r="B80" s="2">
        <v>42747</v>
      </c>
      <c r="C80" s="2" t="s">
        <v>10</v>
      </c>
      <c r="D80" t="s">
        <v>11</v>
      </c>
      <c r="E80" t="str">
        <f>VLOOKUP(売上一覧[[#This Row],[メニュー番号]],メニュー表[],2,FALSE)</f>
        <v>旬のフルーツパフェ</v>
      </c>
      <c r="F80" s="3">
        <f>VLOOKUP(売上一覧[[#This Row],[メニュー番号]],メニュー表[],3,FALSE)</f>
        <v>1400</v>
      </c>
      <c r="G80" s="3">
        <v>1</v>
      </c>
      <c r="H80" s="3">
        <f>売上一覧[[#This Row],[単価]]*売上一覧[[#This Row],[数量]]</f>
        <v>1400</v>
      </c>
    </row>
    <row r="81" spans="1:8" x14ac:dyDescent="0.4">
      <c r="A81">
        <v>77</v>
      </c>
      <c r="B81" s="2">
        <v>42747</v>
      </c>
      <c r="C81" s="2" t="s">
        <v>10</v>
      </c>
      <c r="D81" t="s">
        <v>43</v>
      </c>
      <c r="E81" t="str">
        <f>VLOOKUP(売上一覧[[#This Row],[メニュー番号]],メニュー表[],2,FALSE)</f>
        <v>いちごパフェ</v>
      </c>
      <c r="F81" s="3">
        <f>VLOOKUP(売上一覧[[#This Row],[メニュー番号]],メニュー表[],3,FALSE)</f>
        <v>1200</v>
      </c>
      <c r="G81" s="3">
        <v>3</v>
      </c>
      <c r="H81" s="3">
        <f>売上一覧[[#This Row],[単価]]*売上一覧[[#This Row],[数量]]</f>
        <v>3600</v>
      </c>
    </row>
    <row r="82" spans="1:8" x14ac:dyDescent="0.4">
      <c r="A82">
        <v>78</v>
      </c>
      <c r="B82" s="2">
        <v>42747</v>
      </c>
      <c r="C82" s="2" t="s">
        <v>12</v>
      </c>
      <c r="D82" t="s">
        <v>28</v>
      </c>
      <c r="E82" t="str">
        <f>VLOOKUP(売上一覧[[#This Row],[メニュー番号]],メニュー表[],2,FALSE)</f>
        <v>ミックスジュース</v>
      </c>
      <c r="F82" s="3">
        <f>VLOOKUP(売上一覧[[#This Row],[メニュー番号]],メニュー表[],3,FALSE)</f>
        <v>700</v>
      </c>
      <c r="G82" s="3">
        <v>2</v>
      </c>
      <c r="H82" s="3">
        <f>売上一覧[[#This Row],[単価]]*売上一覧[[#This Row],[数量]]</f>
        <v>1400</v>
      </c>
    </row>
    <row r="83" spans="1:8" x14ac:dyDescent="0.4">
      <c r="A83">
        <v>79</v>
      </c>
      <c r="B83" s="2">
        <v>42747</v>
      </c>
      <c r="C83" s="2" t="s">
        <v>14</v>
      </c>
      <c r="D83" t="s">
        <v>37</v>
      </c>
      <c r="E83" t="str">
        <f>VLOOKUP(売上一覧[[#This Row],[メニュー番号]],メニュー表[],2,FALSE)</f>
        <v>フルーツサンド</v>
      </c>
      <c r="F83" s="3">
        <f>VLOOKUP(売上一覧[[#This Row],[メニュー番号]],メニュー表[],3,FALSE)</f>
        <v>800</v>
      </c>
      <c r="G83" s="3">
        <v>4</v>
      </c>
      <c r="H83" s="3">
        <f>売上一覧[[#This Row],[単価]]*売上一覧[[#This Row],[数量]]</f>
        <v>3200</v>
      </c>
    </row>
    <row r="84" spans="1:8" x14ac:dyDescent="0.4">
      <c r="A84">
        <v>80</v>
      </c>
      <c r="B84" s="2">
        <v>42747</v>
      </c>
      <c r="C84" s="2" t="s">
        <v>12</v>
      </c>
      <c r="D84" t="s">
        <v>19</v>
      </c>
      <c r="E84" t="str">
        <f>VLOOKUP(売上一覧[[#This Row],[メニュー番号]],メニュー表[],2,FALSE)</f>
        <v>プリンアラモード</v>
      </c>
      <c r="F84" s="3">
        <f>VLOOKUP(売上一覧[[#This Row],[メニュー番号]],メニュー表[],3,FALSE)</f>
        <v>900</v>
      </c>
      <c r="G84" s="3">
        <v>1</v>
      </c>
      <c r="H84" s="3">
        <f>売上一覧[[#This Row],[単価]]*売上一覧[[#This Row],[数量]]</f>
        <v>900</v>
      </c>
    </row>
    <row r="85" spans="1:8" x14ac:dyDescent="0.4">
      <c r="A85">
        <v>81</v>
      </c>
      <c r="B85" s="2">
        <v>42747</v>
      </c>
      <c r="C85" s="2" t="s">
        <v>14</v>
      </c>
      <c r="D85" t="s">
        <v>20</v>
      </c>
      <c r="E85" t="str">
        <f>VLOOKUP(売上一覧[[#This Row],[メニュー番号]],メニュー表[],2,FALSE)</f>
        <v>パンケーキフルーツソース</v>
      </c>
      <c r="F85" s="3">
        <f>VLOOKUP(売上一覧[[#This Row],[メニュー番号]],メニュー表[],3,FALSE)</f>
        <v>1000</v>
      </c>
      <c r="G85" s="3">
        <v>2</v>
      </c>
      <c r="H85" s="3">
        <f>売上一覧[[#This Row],[単価]]*売上一覧[[#This Row],[数量]]</f>
        <v>2000</v>
      </c>
    </row>
    <row r="86" spans="1:8" x14ac:dyDescent="0.4">
      <c r="A86">
        <v>82</v>
      </c>
      <c r="B86" s="2">
        <v>42747</v>
      </c>
      <c r="C86" s="2" t="s">
        <v>14</v>
      </c>
      <c r="D86" t="s">
        <v>21</v>
      </c>
      <c r="E86" t="str">
        <f>VLOOKUP(売上一覧[[#This Row],[メニュー番号]],メニュー表[],2,FALSE)</f>
        <v>フルーツサンド</v>
      </c>
      <c r="F86" s="3">
        <f>VLOOKUP(売上一覧[[#This Row],[メニュー番号]],メニュー表[],3,FALSE)</f>
        <v>800</v>
      </c>
      <c r="G86" s="3">
        <v>1</v>
      </c>
      <c r="H86" s="3">
        <f>売上一覧[[#This Row],[単価]]*売上一覧[[#This Row],[数量]]</f>
        <v>800</v>
      </c>
    </row>
    <row r="87" spans="1:8" x14ac:dyDescent="0.4">
      <c r="A87">
        <v>83</v>
      </c>
      <c r="B87" s="2">
        <v>42747</v>
      </c>
      <c r="C87" s="2" t="s">
        <v>10</v>
      </c>
      <c r="D87" t="s">
        <v>22</v>
      </c>
      <c r="E87" t="str">
        <f>VLOOKUP(売上一覧[[#This Row],[メニュー番号]],メニュー表[],2,FALSE)</f>
        <v>バナナジュース</v>
      </c>
      <c r="F87" s="3">
        <f>VLOOKUP(売上一覧[[#This Row],[メニュー番号]],メニュー表[],3,FALSE)</f>
        <v>550</v>
      </c>
      <c r="G87" s="3">
        <v>1</v>
      </c>
      <c r="H87" s="3">
        <f>売上一覧[[#This Row],[単価]]*売上一覧[[#This Row],[数量]]</f>
        <v>550</v>
      </c>
    </row>
    <row r="88" spans="1:8" x14ac:dyDescent="0.4">
      <c r="A88">
        <v>84</v>
      </c>
      <c r="B88" s="2">
        <v>42747</v>
      </c>
      <c r="C88" s="2" t="s">
        <v>12</v>
      </c>
      <c r="D88" t="s">
        <v>11</v>
      </c>
      <c r="E88" t="str">
        <f>VLOOKUP(売上一覧[[#This Row],[メニュー番号]],メニュー表[],2,FALSE)</f>
        <v>旬のフルーツパフェ</v>
      </c>
      <c r="F88" s="3">
        <f>VLOOKUP(売上一覧[[#This Row],[メニュー番号]],メニュー表[],3,FALSE)</f>
        <v>1400</v>
      </c>
      <c r="G88" s="3">
        <v>1</v>
      </c>
      <c r="H88" s="3">
        <f>売上一覧[[#This Row],[単価]]*売上一覧[[#This Row],[数量]]</f>
        <v>1400</v>
      </c>
    </row>
    <row r="89" spans="1:8" x14ac:dyDescent="0.4">
      <c r="A89">
        <v>85</v>
      </c>
      <c r="B89" s="2">
        <v>42747</v>
      </c>
      <c r="C89" s="2" t="s">
        <v>10</v>
      </c>
      <c r="D89" t="s">
        <v>43</v>
      </c>
      <c r="E89" t="str">
        <f>VLOOKUP(売上一覧[[#This Row],[メニュー番号]],メニュー表[],2,FALSE)</f>
        <v>いちごパフェ</v>
      </c>
      <c r="F89" s="3">
        <f>VLOOKUP(売上一覧[[#This Row],[メニュー番号]],メニュー表[],3,FALSE)</f>
        <v>1200</v>
      </c>
      <c r="G89" s="3">
        <v>3</v>
      </c>
      <c r="H89" s="3">
        <f>売上一覧[[#This Row],[単価]]*売上一覧[[#This Row],[数量]]</f>
        <v>3600</v>
      </c>
    </row>
    <row r="90" spans="1:8" x14ac:dyDescent="0.4">
      <c r="A90">
        <v>86</v>
      </c>
      <c r="B90" s="2">
        <v>42748</v>
      </c>
      <c r="C90" s="2" t="s">
        <v>10</v>
      </c>
      <c r="D90" t="s">
        <v>19</v>
      </c>
      <c r="E90" t="str">
        <f>VLOOKUP(売上一覧[[#This Row],[メニュー番号]],メニュー表[],2,FALSE)</f>
        <v>プリンアラモード</v>
      </c>
      <c r="F90" s="3">
        <f>VLOOKUP(売上一覧[[#This Row],[メニュー番号]],メニュー表[],3,FALSE)</f>
        <v>900</v>
      </c>
      <c r="G90" s="3">
        <v>1</v>
      </c>
      <c r="H90" s="3">
        <f>売上一覧[[#This Row],[単価]]*売上一覧[[#This Row],[数量]]</f>
        <v>900</v>
      </c>
    </row>
    <row r="91" spans="1:8" x14ac:dyDescent="0.4">
      <c r="A91">
        <v>87</v>
      </c>
      <c r="B91" s="2">
        <v>42748</v>
      </c>
      <c r="C91" s="2" t="s">
        <v>12</v>
      </c>
      <c r="D91" t="s">
        <v>20</v>
      </c>
      <c r="E91" t="str">
        <f>VLOOKUP(売上一覧[[#This Row],[メニュー番号]],メニュー表[],2,FALSE)</f>
        <v>パンケーキフルーツソース</v>
      </c>
      <c r="F91" s="3">
        <f>VLOOKUP(売上一覧[[#This Row],[メニュー番号]],メニュー表[],3,FALSE)</f>
        <v>1000</v>
      </c>
      <c r="G91" s="3">
        <v>1</v>
      </c>
      <c r="H91" s="3">
        <f>売上一覧[[#This Row],[単価]]*売上一覧[[#This Row],[数量]]</f>
        <v>1000</v>
      </c>
    </row>
    <row r="92" spans="1:8" x14ac:dyDescent="0.4">
      <c r="A92">
        <v>88</v>
      </c>
      <c r="B92" s="2">
        <v>42748</v>
      </c>
      <c r="C92" s="2" t="s">
        <v>14</v>
      </c>
      <c r="D92" t="s">
        <v>21</v>
      </c>
      <c r="E92" t="str">
        <f>VLOOKUP(売上一覧[[#This Row],[メニュー番号]],メニュー表[],2,FALSE)</f>
        <v>フルーツサンド</v>
      </c>
      <c r="F92" s="3">
        <f>VLOOKUP(売上一覧[[#This Row],[メニュー番号]],メニュー表[],3,FALSE)</f>
        <v>800</v>
      </c>
      <c r="G92" s="3">
        <v>3</v>
      </c>
      <c r="H92" s="3">
        <f>売上一覧[[#This Row],[単価]]*売上一覧[[#This Row],[数量]]</f>
        <v>2400</v>
      </c>
    </row>
    <row r="93" spans="1:8" x14ac:dyDescent="0.4">
      <c r="A93">
        <v>89</v>
      </c>
      <c r="B93" s="2">
        <v>42748</v>
      </c>
      <c r="C93" s="2" t="s">
        <v>14</v>
      </c>
      <c r="D93" t="s">
        <v>22</v>
      </c>
      <c r="E93" t="str">
        <f>VLOOKUP(売上一覧[[#This Row],[メニュー番号]],メニュー表[],2,FALSE)</f>
        <v>バナナジュース</v>
      </c>
      <c r="F93" s="3">
        <f>VLOOKUP(売上一覧[[#This Row],[メニュー番号]],メニュー表[],3,FALSE)</f>
        <v>550</v>
      </c>
      <c r="G93" s="3">
        <v>3</v>
      </c>
      <c r="H93" s="3">
        <f>売上一覧[[#This Row],[単価]]*売上一覧[[#This Row],[数量]]</f>
        <v>1650</v>
      </c>
    </row>
    <row r="94" spans="1:8" x14ac:dyDescent="0.4">
      <c r="A94">
        <v>90</v>
      </c>
      <c r="B94" s="2">
        <v>42748</v>
      </c>
      <c r="C94" s="2" t="s">
        <v>10</v>
      </c>
      <c r="D94" t="s">
        <v>11</v>
      </c>
      <c r="E94" t="str">
        <f>VLOOKUP(売上一覧[[#This Row],[メニュー番号]],メニュー表[],2,FALSE)</f>
        <v>旬のフルーツパフェ</v>
      </c>
      <c r="F94" s="3">
        <f>VLOOKUP(売上一覧[[#This Row],[メニュー番号]],メニュー表[],3,FALSE)</f>
        <v>1400</v>
      </c>
      <c r="G94" s="3">
        <v>4</v>
      </c>
      <c r="H94" s="3">
        <f>売上一覧[[#This Row],[単価]]*売上一覧[[#This Row],[数量]]</f>
        <v>5600</v>
      </c>
    </row>
    <row r="95" spans="1:8" x14ac:dyDescent="0.4">
      <c r="A95">
        <v>91</v>
      </c>
      <c r="B95" s="2">
        <v>42748</v>
      </c>
      <c r="C95" s="2" t="s">
        <v>12</v>
      </c>
      <c r="D95" t="s">
        <v>43</v>
      </c>
      <c r="E95" t="str">
        <f>VLOOKUP(売上一覧[[#This Row],[メニュー番号]],メニュー表[],2,FALSE)</f>
        <v>いちごパフェ</v>
      </c>
      <c r="F95" s="3">
        <f>VLOOKUP(売上一覧[[#This Row],[メニュー番号]],メニュー表[],3,FALSE)</f>
        <v>1200</v>
      </c>
      <c r="G95" s="3">
        <v>1</v>
      </c>
      <c r="H95" s="3">
        <f>売上一覧[[#This Row],[単価]]*売上一覧[[#This Row],[数量]]</f>
        <v>1200</v>
      </c>
    </row>
    <row r="96" spans="1:8" x14ac:dyDescent="0.4">
      <c r="A96">
        <v>92</v>
      </c>
      <c r="B96" s="2">
        <v>42748</v>
      </c>
      <c r="C96" s="2" t="s">
        <v>12</v>
      </c>
      <c r="D96" t="s">
        <v>24</v>
      </c>
      <c r="E96" t="str">
        <f>VLOOKUP(売上一覧[[#This Row],[メニュー番号]],メニュー表[],2,FALSE)</f>
        <v>パンケーキフルーツソース</v>
      </c>
      <c r="F96" s="3">
        <f>VLOOKUP(売上一覧[[#This Row],[メニュー番号]],メニュー表[],3,FALSE)</f>
        <v>1000</v>
      </c>
      <c r="G96" s="3">
        <v>1</v>
      </c>
      <c r="H96" s="3">
        <f>売上一覧[[#This Row],[単価]]*売上一覧[[#This Row],[数量]]</f>
        <v>1000</v>
      </c>
    </row>
    <row r="97" spans="1:8" x14ac:dyDescent="0.4">
      <c r="A97">
        <v>93</v>
      </c>
      <c r="B97" s="2">
        <v>42748</v>
      </c>
      <c r="C97" s="2" t="s">
        <v>10</v>
      </c>
      <c r="D97" t="s">
        <v>22</v>
      </c>
      <c r="E97" t="str">
        <f>VLOOKUP(売上一覧[[#This Row],[メニュー番号]],メニュー表[],2,FALSE)</f>
        <v>バナナジュース</v>
      </c>
      <c r="F97" s="3">
        <f>VLOOKUP(売上一覧[[#This Row],[メニュー番号]],メニュー表[],3,FALSE)</f>
        <v>550</v>
      </c>
      <c r="G97" s="3">
        <v>2</v>
      </c>
      <c r="H97" s="3">
        <f>売上一覧[[#This Row],[単価]]*売上一覧[[#This Row],[数量]]</f>
        <v>1100</v>
      </c>
    </row>
    <row r="98" spans="1:8" x14ac:dyDescent="0.4">
      <c r="A98">
        <v>94</v>
      </c>
      <c r="B98" s="2">
        <v>42748</v>
      </c>
      <c r="C98" s="2" t="s">
        <v>12</v>
      </c>
      <c r="D98" t="s">
        <v>44</v>
      </c>
      <c r="E98" t="str">
        <f>VLOOKUP(売上一覧[[#This Row],[メニュー番号]],メニュー表[],2,FALSE)</f>
        <v>プリンアラモード</v>
      </c>
      <c r="F98" s="3">
        <f>VLOOKUP(売上一覧[[#This Row],[メニュー番号]],メニュー表[],3,FALSE)</f>
        <v>900</v>
      </c>
      <c r="G98" s="3">
        <v>1</v>
      </c>
      <c r="H98" s="3">
        <f>売上一覧[[#This Row],[単価]]*売上一覧[[#This Row],[数量]]</f>
        <v>900</v>
      </c>
    </row>
    <row r="99" spans="1:8" x14ac:dyDescent="0.4">
      <c r="A99">
        <v>95</v>
      </c>
      <c r="B99" s="2">
        <v>42748</v>
      </c>
      <c r="C99" s="2" t="s">
        <v>14</v>
      </c>
      <c r="D99" t="s">
        <v>37</v>
      </c>
      <c r="E99" t="str">
        <f>VLOOKUP(売上一覧[[#This Row],[メニュー番号]],メニュー表[],2,FALSE)</f>
        <v>フルーツサンド</v>
      </c>
      <c r="F99" s="3">
        <f>VLOOKUP(売上一覧[[#This Row],[メニュー番号]],メニュー表[],3,FALSE)</f>
        <v>800</v>
      </c>
      <c r="G99" s="3">
        <v>4</v>
      </c>
      <c r="H99" s="3">
        <f>売上一覧[[#This Row],[単価]]*売上一覧[[#This Row],[数量]]</f>
        <v>3200</v>
      </c>
    </row>
    <row r="100" spans="1:8" x14ac:dyDescent="0.4">
      <c r="A100">
        <v>96</v>
      </c>
      <c r="B100" s="2">
        <v>42748</v>
      </c>
      <c r="C100" s="2" t="s">
        <v>12</v>
      </c>
      <c r="D100" t="s">
        <v>20</v>
      </c>
      <c r="E100" t="str">
        <f>VLOOKUP(売上一覧[[#This Row],[メニュー番号]],メニュー表[],2,FALSE)</f>
        <v>パンケーキフルーツソース</v>
      </c>
      <c r="F100" s="3">
        <f>VLOOKUP(売上一覧[[#This Row],[メニュー番号]],メニュー表[],3,FALSE)</f>
        <v>1000</v>
      </c>
      <c r="G100" s="3">
        <v>1</v>
      </c>
      <c r="H100" s="3">
        <f>売上一覧[[#This Row],[単価]]*売上一覧[[#This Row],[数量]]</f>
        <v>1000</v>
      </c>
    </row>
    <row r="101" spans="1:8" x14ac:dyDescent="0.4">
      <c r="A101">
        <v>97</v>
      </c>
      <c r="B101" s="2">
        <v>42748</v>
      </c>
      <c r="C101" s="2" t="s">
        <v>14</v>
      </c>
      <c r="D101" t="s">
        <v>21</v>
      </c>
      <c r="E101" t="str">
        <f>VLOOKUP(売上一覧[[#This Row],[メニュー番号]],メニュー表[],2,FALSE)</f>
        <v>フルーツサンド</v>
      </c>
      <c r="F101" s="3">
        <f>VLOOKUP(売上一覧[[#This Row],[メニュー番号]],メニュー表[],3,FALSE)</f>
        <v>800</v>
      </c>
      <c r="G101" s="3">
        <v>3</v>
      </c>
      <c r="H101" s="3">
        <f>売上一覧[[#This Row],[単価]]*売上一覧[[#This Row],[数量]]</f>
        <v>2400</v>
      </c>
    </row>
    <row r="102" spans="1:8" x14ac:dyDescent="0.4">
      <c r="A102">
        <v>98</v>
      </c>
      <c r="B102" s="2">
        <v>42748</v>
      </c>
      <c r="C102" s="2" t="s">
        <v>12</v>
      </c>
      <c r="D102" t="s">
        <v>22</v>
      </c>
      <c r="E102" t="str">
        <f>VLOOKUP(売上一覧[[#This Row],[メニュー番号]],メニュー表[],2,FALSE)</f>
        <v>バナナジュース</v>
      </c>
      <c r="F102" s="3">
        <f>VLOOKUP(売上一覧[[#This Row],[メニュー番号]],メニュー表[],3,FALSE)</f>
        <v>550</v>
      </c>
      <c r="G102" s="3">
        <v>3</v>
      </c>
      <c r="H102" s="3">
        <f>売上一覧[[#This Row],[単価]]*売上一覧[[#This Row],[数量]]</f>
        <v>1650</v>
      </c>
    </row>
    <row r="103" spans="1:8" x14ac:dyDescent="0.4">
      <c r="A103">
        <v>99</v>
      </c>
      <c r="B103" s="2">
        <v>42748</v>
      </c>
      <c r="C103" s="2" t="s">
        <v>10</v>
      </c>
      <c r="D103" t="s">
        <v>11</v>
      </c>
      <c r="E103" t="str">
        <f>VLOOKUP(売上一覧[[#This Row],[メニュー番号]],メニュー表[],2,FALSE)</f>
        <v>旬のフルーツパフェ</v>
      </c>
      <c r="F103" s="3">
        <f>VLOOKUP(売上一覧[[#This Row],[メニュー番号]],メニュー表[],3,FALSE)</f>
        <v>1400</v>
      </c>
      <c r="G103" s="3">
        <v>4</v>
      </c>
      <c r="H103" s="3">
        <f>売上一覧[[#This Row],[単価]]*売上一覧[[#This Row],[数量]]</f>
        <v>5600</v>
      </c>
    </row>
    <row r="104" spans="1:8" x14ac:dyDescent="0.4">
      <c r="A104">
        <v>100</v>
      </c>
      <c r="B104" s="2">
        <v>42748</v>
      </c>
      <c r="C104" s="2" t="s">
        <v>10</v>
      </c>
      <c r="D104" t="s">
        <v>43</v>
      </c>
      <c r="E104" t="str">
        <f>VLOOKUP(売上一覧[[#This Row],[メニュー番号]],メニュー表[],2,FALSE)</f>
        <v>いちごパフェ</v>
      </c>
      <c r="F104" s="3">
        <f>VLOOKUP(売上一覧[[#This Row],[メニュー番号]],メニュー表[],3,FALSE)</f>
        <v>1200</v>
      </c>
      <c r="G104" s="3">
        <v>1</v>
      </c>
      <c r="H104" s="3">
        <f>売上一覧[[#This Row],[単価]]*売上一覧[[#This Row],[数量]]</f>
        <v>1200</v>
      </c>
    </row>
    <row r="105" spans="1:8" x14ac:dyDescent="0.4">
      <c r="A105">
        <v>101</v>
      </c>
      <c r="B105" s="2">
        <v>42749</v>
      </c>
      <c r="C105" s="2" t="s">
        <v>10</v>
      </c>
      <c r="D105" t="s">
        <v>28</v>
      </c>
      <c r="E105" t="str">
        <f>VLOOKUP(売上一覧[[#This Row],[メニュー番号]],メニュー表[],2,FALSE)</f>
        <v>ミックスジュース</v>
      </c>
      <c r="F105" s="3">
        <f>VLOOKUP(売上一覧[[#This Row],[メニュー番号]],メニュー表[],3,FALSE)</f>
        <v>700</v>
      </c>
      <c r="G105" s="3">
        <v>1</v>
      </c>
      <c r="H105" s="3">
        <f>売上一覧[[#This Row],[単価]]*売上一覧[[#This Row],[数量]]</f>
        <v>700</v>
      </c>
    </row>
    <row r="106" spans="1:8" x14ac:dyDescent="0.4">
      <c r="A106">
        <v>102</v>
      </c>
      <c r="B106" s="2">
        <v>42749</v>
      </c>
      <c r="C106" s="2" t="s">
        <v>12</v>
      </c>
      <c r="D106" t="s">
        <v>45</v>
      </c>
      <c r="E106" t="str">
        <f>VLOOKUP(売上一覧[[#This Row],[メニュー番号]],メニュー表[],2,FALSE)</f>
        <v>旬のフルーツパフェ</v>
      </c>
      <c r="F106" s="3">
        <f>VLOOKUP(売上一覧[[#This Row],[メニュー番号]],メニュー表[],3,FALSE)</f>
        <v>1400</v>
      </c>
      <c r="G106" s="3">
        <v>4</v>
      </c>
      <c r="H106" s="3">
        <f>売上一覧[[#This Row],[単価]]*売上一覧[[#This Row],[数量]]</f>
        <v>5600</v>
      </c>
    </row>
    <row r="107" spans="1:8" x14ac:dyDescent="0.4">
      <c r="A107">
        <v>103</v>
      </c>
      <c r="B107" s="2">
        <v>42749</v>
      </c>
      <c r="C107" s="2" t="s">
        <v>14</v>
      </c>
      <c r="D107" t="s">
        <v>46</v>
      </c>
      <c r="E107" t="str">
        <f>VLOOKUP(売上一覧[[#This Row],[メニュー番号]],メニュー表[],2,FALSE)</f>
        <v>フルーツサンド</v>
      </c>
      <c r="F107" s="3">
        <f>VLOOKUP(売上一覧[[#This Row],[メニュー番号]],メニュー表[],3,FALSE)</f>
        <v>800</v>
      </c>
      <c r="G107" s="3">
        <v>4</v>
      </c>
      <c r="H107" s="3">
        <f>売上一覧[[#This Row],[単価]]*売上一覧[[#This Row],[数量]]</f>
        <v>3200</v>
      </c>
    </row>
    <row r="108" spans="1:8" x14ac:dyDescent="0.4">
      <c r="A108">
        <v>104</v>
      </c>
      <c r="B108" s="2">
        <v>42749</v>
      </c>
      <c r="C108" s="2" t="s">
        <v>14</v>
      </c>
      <c r="D108" t="s">
        <v>19</v>
      </c>
      <c r="E108" t="str">
        <f>VLOOKUP(売上一覧[[#This Row],[メニュー番号]],メニュー表[],2,FALSE)</f>
        <v>プリンアラモード</v>
      </c>
      <c r="F108" s="3">
        <f>VLOOKUP(売上一覧[[#This Row],[メニュー番号]],メニュー表[],3,FALSE)</f>
        <v>900</v>
      </c>
      <c r="G108" s="3">
        <v>1</v>
      </c>
      <c r="H108" s="3">
        <f>売上一覧[[#This Row],[単価]]*売上一覧[[#This Row],[数量]]</f>
        <v>900</v>
      </c>
    </row>
    <row r="109" spans="1:8" x14ac:dyDescent="0.4">
      <c r="A109">
        <v>105</v>
      </c>
      <c r="B109" s="2">
        <v>42749</v>
      </c>
      <c r="C109" s="2" t="s">
        <v>12</v>
      </c>
      <c r="D109" t="s">
        <v>20</v>
      </c>
      <c r="E109" t="str">
        <f>VLOOKUP(売上一覧[[#This Row],[メニュー番号]],メニュー表[],2,FALSE)</f>
        <v>パンケーキフルーツソース</v>
      </c>
      <c r="F109" s="3">
        <f>VLOOKUP(売上一覧[[#This Row],[メニュー番号]],メニュー表[],3,FALSE)</f>
        <v>1000</v>
      </c>
      <c r="G109" s="3">
        <v>2</v>
      </c>
      <c r="H109" s="3">
        <f>売上一覧[[#This Row],[単価]]*売上一覧[[#This Row],[数量]]</f>
        <v>2000</v>
      </c>
    </row>
    <row r="110" spans="1:8" x14ac:dyDescent="0.4">
      <c r="A110">
        <v>106</v>
      </c>
      <c r="B110" s="2">
        <v>42749</v>
      </c>
      <c r="C110" s="2" t="s">
        <v>10</v>
      </c>
      <c r="D110" t="s">
        <v>20</v>
      </c>
      <c r="E110" t="str">
        <f>VLOOKUP(売上一覧[[#This Row],[メニュー番号]],メニュー表[],2,FALSE)</f>
        <v>パンケーキフルーツソース</v>
      </c>
      <c r="F110" s="3">
        <f>VLOOKUP(売上一覧[[#This Row],[メニュー番号]],メニュー表[],3,FALSE)</f>
        <v>1000</v>
      </c>
      <c r="G110" s="3">
        <v>2</v>
      </c>
      <c r="H110" s="3">
        <f>売上一覧[[#This Row],[単価]]*売上一覧[[#This Row],[数量]]</f>
        <v>2000</v>
      </c>
    </row>
    <row r="111" spans="1:8" x14ac:dyDescent="0.4">
      <c r="A111">
        <v>107</v>
      </c>
      <c r="B111" s="2">
        <v>42749</v>
      </c>
      <c r="C111" s="2" t="s">
        <v>10</v>
      </c>
      <c r="D111" t="s">
        <v>21</v>
      </c>
      <c r="E111" t="str">
        <f>VLOOKUP(売上一覧[[#This Row],[メニュー番号]],メニュー表[],2,FALSE)</f>
        <v>フルーツサンド</v>
      </c>
      <c r="F111" s="3">
        <f>VLOOKUP(売上一覧[[#This Row],[メニュー番号]],メニュー表[],3,FALSE)</f>
        <v>800</v>
      </c>
      <c r="G111" s="3">
        <v>1</v>
      </c>
      <c r="H111" s="3">
        <f>売上一覧[[#This Row],[単価]]*売上一覧[[#This Row],[数量]]</f>
        <v>800</v>
      </c>
    </row>
    <row r="112" spans="1:8" x14ac:dyDescent="0.4">
      <c r="A112">
        <v>108</v>
      </c>
      <c r="B112" s="2">
        <v>42749</v>
      </c>
      <c r="C112" s="2" t="s">
        <v>12</v>
      </c>
      <c r="D112" t="s">
        <v>47</v>
      </c>
      <c r="E112" t="str">
        <f>VLOOKUP(売上一覧[[#This Row],[メニュー番号]],メニュー表[],2,FALSE)</f>
        <v>バナナジュース</v>
      </c>
      <c r="F112" s="3">
        <f>VLOOKUP(売上一覧[[#This Row],[メニュー番号]],メニュー表[],3,FALSE)</f>
        <v>550</v>
      </c>
      <c r="G112" s="3">
        <v>1</v>
      </c>
      <c r="H112" s="3">
        <f>売上一覧[[#This Row],[単価]]*売上一覧[[#This Row],[数量]]</f>
        <v>550</v>
      </c>
    </row>
    <row r="113" spans="1:8" x14ac:dyDescent="0.4">
      <c r="A113">
        <v>109</v>
      </c>
      <c r="B113" s="2">
        <v>42749</v>
      </c>
      <c r="C113" s="2" t="s">
        <v>14</v>
      </c>
      <c r="D113" t="s">
        <v>11</v>
      </c>
      <c r="E113" t="str">
        <f>VLOOKUP(売上一覧[[#This Row],[メニュー番号]],メニュー表[],2,FALSE)</f>
        <v>旬のフルーツパフェ</v>
      </c>
      <c r="F113" s="3">
        <f>VLOOKUP(売上一覧[[#This Row],[メニュー番号]],メニュー表[],3,FALSE)</f>
        <v>1400</v>
      </c>
      <c r="G113" s="3">
        <v>1</v>
      </c>
      <c r="H113" s="3">
        <f>売上一覧[[#This Row],[単価]]*売上一覧[[#This Row],[数量]]</f>
        <v>1400</v>
      </c>
    </row>
    <row r="114" spans="1:8" x14ac:dyDescent="0.4">
      <c r="A114">
        <v>110</v>
      </c>
      <c r="B114" s="2">
        <v>42749</v>
      </c>
      <c r="C114" s="2" t="s">
        <v>14</v>
      </c>
      <c r="D114" t="s">
        <v>43</v>
      </c>
      <c r="E114" t="str">
        <f>VLOOKUP(売上一覧[[#This Row],[メニュー番号]],メニュー表[],2,FALSE)</f>
        <v>いちごパフェ</v>
      </c>
      <c r="F114" s="3">
        <f>VLOOKUP(売上一覧[[#This Row],[メニュー番号]],メニュー表[],3,FALSE)</f>
        <v>1200</v>
      </c>
      <c r="G114" s="3">
        <v>3</v>
      </c>
      <c r="H114" s="3">
        <f>売上一覧[[#This Row],[単価]]*売上一覧[[#This Row],[数量]]</f>
        <v>3600</v>
      </c>
    </row>
    <row r="115" spans="1:8" x14ac:dyDescent="0.4">
      <c r="A115">
        <v>111</v>
      </c>
      <c r="B115" s="2">
        <v>42749</v>
      </c>
      <c r="C115" s="2" t="s">
        <v>14</v>
      </c>
      <c r="D115" t="s">
        <v>24</v>
      </c>
      <c r="E115" t="str">
        <f>VLOOKUP(売上一覧[[#This Row],[メニュー番号]],メニュー表[],2,FALSE)</f>
        <v>パンケーキフルーツソース</v>
      </c>
      <c r="F115" s="3">
        <f>VLOOKUP(売上一覧[[#This Row],[メニュー番号]],メニュー表[],3,FALSE)</f>
        <v>1000</v>
      </c>
      <c r="G115" s="3">
        <v>1</v>
      </c>
      <c r="H115" s="3">
        <f>売上一覧[[#This Row],[単価]]*売上一覧[[#This Row],[数量]]</f>
        <v>1000</v>
      </c>
    </row>
    <row r="116" spans="1:8" x14ac:dyDescent="0.4">
      <c r="A116">
        <v>112</v>
      </c>
      <c r="B116" s="2">
        <v>42749</v>
      </c>
      <c r="C116" s="2" t="s">
        <v>10</v>
      </c>
      <c r="D116" t="s">
        <v>22</v>
      </c>
      <c r="E116" t="str">
        <f>VLOOKUP(売上一覧[[#This Row],[メニュー番号]],メニュー表[],2,FALSE)</f>
        <v>バナナジュース</v>
      </c>
      <c r="F116" s="3">
        <f>VLOOKUP(売上一覧[[#This Row],[メニュー番号]],メニュー表[],3,FALSE)</f>
        <v>550</v>
      </c>
      <c r="G116" s="3">
        <v>1</v>
      </c>
      <c r="H116" s="3">
        <f>売上一覧[[#This Row],[単価]]*売上一覧[[#This Row],[数量]]</f>
        <v>550</v>
      </c>
    </row>
    <row r="117" spans="1:8" x14ac:dyDescent="0.4">
      <c r="A117">
        <v>113</v>
      </c>
      <c r="B117" s="2">
        <v>42749</v>
      </c>
      <c r="C117" s="2" t="s">
        <v>12</v>
      </c>
      <c r="D117" t="s">
        <v>44</v>
      </c>
      <c r="E117" t="str">
        <f>VLOOKUP(売上一覧[[#This Row],[メニュー番号]],メニュー表[],2,FALSE)</f>
        <v>プリンアラモード</v>
      </c>
      <c r="F117" s="3">
        <f>VLOOKUP(売上一覧[[#This Row],[メニュー番号]],メニュー表[],3,FALSE)</f>
        <v>900</v>
      </c>
      <c r="G117" s="3">
        <v>1</v>
      </c>
      <c r="H117" s="3">
        <f>売上一覧[[#This Row],[単価]]*売上一覧[[#This Row],[数量]]</f>
        <v>900</v>
      </c>
    </row>
    <row r="118" spans="1:8" x14ac:dyDescent="0.4">
      <c r="A118">
        <v>114</v>
      </c>
      <c r="B118" s="2">
        <v>42749</v>
      </c>
      <c r="C118" s="2" t="s">
        <v>14</v>
      </c>
      <c r="D118" t="s">
        <v>37</v>
      </c>
      <c r="E118" t="str">
        <f>VLOOKUP(売上一覧[[#This Row],[メニュー番号]],メニュー表[],2,FALSE)</f>
        <v>フルーツサンド</v>
      </c>
      <c r="F118" s="3">
        <f>VLOOKUP(売上一覧[[#This Row],[メニュー番号]],メニュー表[],3,FALSE)</f>
        <v>800</v>
      </c>
      <c r="G118" s="3">
        <v>2</v>
      </c>
      <c r="H118" s="3">
        <f>売上一覧[[#This Row],[単価]]*売上一覧[[#This Row],[数量]]</f>
        <v>1600</v>
      </c>
    </row>
    <row r="119" spans="1:8" x14ac:dyDescent="0.4">
      <c r="A119">
        <v>115</v>
      </c>
      <c r="B119" s="2">
        <v>42749</v>
      </c>
      <c r="C119" s="2" t="s">
        <v>10</v>
      </c>
      <c r="D119" t="s">
        <v>22</v>
      </c>
      <c r="E119" t="str">
        <f>VLOOKUP(売上一覧[[#This Row],[メニュー番号]],メニュー表[],2,FALSE)</f>
        <v>バナナジュース</v>
      </c>
      <c r="F119" s="3">
        <f>VLOOKUP(売上一覧[[#This Row],[メニュー番号]],メニュー表[],3,FALSE)</f>
        <v>550</v>
      </c>
      <c r="G119" s="3">
        <v>2</v>
      </c>
      <c r="H119" s="3">
        <f>売上一覧[[#This Row],[単価]]*売上一覧[[#This Row],[数量]]</f>
        <v>1100</v>
      </c>
    </row>
    <row r="120" spans="1:8" x14ac:dyDescent="0.4">
      <c r="A120">
        <v>116</v>
      </c>
      <c r="B120" s="2">
        <v>42749</v>
      </c>
      <c r="C120" s="2" t="s">
        <v>10</v>
      </c>
      <c r="D120" t="s">
        <v>28</v>
      </c>
      <c r="E120" t="str">
        <f>VLOOKUP(売上一覧[[#This Row],[メニュー番号]],メニュー表[],2,FALSE)</f>
        <v>ミックスジュース</v>
      </c>
      <c r="F120" s="3">
        <f>VLOOKUP(売上一覧[[#This Row],[メニュー番号]],メニュー表[],3,FALSE)</f>
        <v>700</v>
      </c>
      <c r="G120" s="3">
        <v>1</v>
      </c>
      <c r="H120" s="3">
        <f>売上一覧[[#This Row],[単価]]*売上一覧[[#This Row],[数量]]</f>
        <v>700</v>
      </c>
    </row>
    <row r="121" spans="1:8" x14ac:dyDescent="0.4">
      <c r="A121">
        <v>117</v>
      </c>
      <c r="B121" s="2">
        <v>42749</v>
      </c>
      <c r="C121" s="2" t="s">
        <v>14</v>
      </c>
      <c r="D121" t="s">
        <v>11</v>
      </c>
      <c r="E121" t="str">
        <f>VLOOKUP(売上一覧[[#This Row],[メニュー番号]],メニュー表[],2,FALSE)</f>
        <v>旬のフルーツパフェ</v>
      </c>
      <c r="F121" s="3">
        <f>VLOOKUP(売上一覧[[#This Row],[メニュー番号]],メニュー表[],3,FALSE)</f>
        <v>1400</v>
      </c>
      <c r="G121" s="3">
        <v>4</v>
      </c>
      <c r="H121" s="3">
        <f>売上一覧[[#This Row],[単価]]*売上一覧[[#This Row],[数量]]</f>
        <v>5600</v>
      </c>
    </row>
    <row r="122" spans="1:8" x14ac:dyDescent="0.4">
      <c r="A122">
        <v>118</v>
      </c>
      <c r="B122" s="2">
        <v>42749</v>
      </c>
      <c r="C122" s="2" t="s">
        <v>12</v>
      </c>
      <c r="D122" t="s">
        <v>43</v>
      </c>
      <c r="E122" t="str">
        <f>VLOOKUP(売上一覧[[#This Row],[メニュー番号]],メニュー表[],2,FALSE)</f>
        <v>いちごパフェ</v>
      </c>
      <c r="F122" s="3">
        <f>VLOOKUP(売上一覧[[#This Row],[メニュー番号]],メニュー表[],3,FALSE)</f>
        <v>1200</v>
      </c>
      <c r="G122" s="3">
        <v>2</v>
      </c>
      <c r="H122" s="3">
        <f>売上一覧[[#This Row],[単価]]*売上一覧[[#This Row],[数量]]</f>
        <v>2400</v>
      </c>
    </row>
    <row r="123" spans="1:8" x14ac:dyDescent="0.4">
      <c r="A123">
        <v>119</v>
      </c>
      <c r="B123" s="2">
        <v>42749</v>
      </c>
      <c r="C123" s="2" t="s">
        <v>12</v>
      </c>
      <c r="D123" t="s">
        <v>11</v>
      </c>
      <c r="E123" t="str">
        <f>VLOOKUP(売上一覧[[#This Row],[メニュー番号]],メニュー表[],2,FALSE)</f>
        <v>旬のフルーツパフェ</v>
      </c>
      <c r="F123" s="3">
        <f>VLOOKUP(売上一覧[[#This Row],[メニュー番号]],メニュー表[],3,FALSE)</f>
        <v>1400</v>
      </c>
      <c r="G123" s="3">
        <v>2</v>
      </c>
      <c r="H123" s="3">
        <f>売上一覧[[#This Row],[単価]]*売上一覧[[#This Row],[数量]]</f>
        <v>2800</v>
      </c>
    </row>
    <row r="124" spans="1:8" x14ac:dyDescent="0.4">
      <c r="A124">
        <v>120</v>
      </c>
      <c r="B124" s="2">
        <v>42749</v>
      </c>
      <c r="C124" s="2" t="s">
        <v>10</v>
      </c>
      <c r="D124" t="s">
        <v>40</v>
      </c>
      <c r="E124" t="str">
        <f>VLOOKUP(売上一覧[[#This Row],[メニュー番号]],メニュー表[],2,FALSE)</f>
        <v>しぼりたてオレンジジュース</v>
      </c>
      <c r="F124" s="3">
        <f>VLOOKUP(売上一覧[[#This Row],[メニュー番号]],メニュー表[],3,FALSE)</f>
        <v>650</v>
      </c>
      <c r="G124" s="3">
        <v>1</v>
      </c>
      <c r="H124" s="3">
        <f>売上一覧[[#This Row],[単価]]*売上一覧[[#This Row],[数量]]</f>
        <v>650</v>
      </c>
    </row>
    <row r="125" spans="1:8" x14ac:dyDescent="0.4">
      <c r="A125">
        <v>121</v>
      </c>
      <c r="B125" s="2">
        <v>42749</v>
      </c>
      <c r="C125" s="2" t="s">
        <v>10</v>
      </c>
      <c r="D125" t="s">
        <v>48</v>
      </c>
      <c r="E125" t="str">
        <f>VLOOKUP(売上一覧[[#This Row],[メニュー番号]],メニュー表[],2,FALSE)</f>
        <v>ミックスジュース</v>
      </c>
      <c r="F125" s="3">
        <f>VLOOKUP(売上一覧[[#This Row],[メニュー番号]],メニュー表[],3,FALSE)</f>
        <v>700</v>
      </c>
      <c r="G125" s="3">
        <v>1</v>
      </c>
      <c r="H125" s="3">
        <f>売上一覧[[#This Row],[単価]]*売上一覧[[#This Row],[数量]]</f>
        <v>700</v>
      </c>
    </row>
  </sheetData>
  <mergeCells count="2">
    <mergeCell ref="A1:H1"/>
    <mergeCell ref="A2:H2"/>
  </mergeCells>
  <phoneticPr fontId="3"/>
  <pageMargins left="0.70866141732283472" right="0.70866141732283472" top="0.74803149606299213" bottom="0.74803149606299213" header="0.31496062992125984" footer="0.31496062992125984"/>
  <pageSetup paperSize="9" scale="8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"/>
    </sheetView>
  </sheetViews>
  <sheetFormatPr defaultRowHeight="18.75" x14ac:dyDescent="0.4"/>
  <cols>
    <col min="1" max="1" width="29.125" customWidth="1"/>
    <col min="2" max="6" width="11.375" customWidth="1"/>
    <col min="7" max="7" width="12.625" customWidth="1"/>
  </cols>
  <sheetData>
    <row r="1" spans="1:7" ht="25.5" x14ac:dyDescent="0.4">
      <c r="A1" s="28" t="s">
        <v>0</v>
      </c>
      <c r="B1" s="28"/>
      <c r="C1" s="28"/>
      <c r="D1" s="28"/>
      <c r="E1" s="28"/>
      <c r="F1" s="28"/>
      <c r="G1" s="28"/>
    </row>
    <row r="2" spans="1:7" ht="19.5" x14ac:dyDescent="0.4">
      <c r="A2" s="29" t="s">
        <v>59</v>
      </c>
      <c r="B2" s="29"/>
      <c r="C2" s="29"/>
      <c r="D2" s="29"/>
      <c r="E2" s="29"/>
      <c r="F2" s="29"/>
      <c r="G2" s="29"/>
    </row>
    <row r="3" spans="1:7" ht="19.5" thickBot="1" x14ac:dyDescent="0.45"/>
    <row r="4" spans="1:7" ht="19.5" thickBot="1" x14ac:dyDescent="0.45">
      <c r="A4" s="4" t="s">
        <v>49</v>
      </c>
      <c r="B4" s="5" t="s">
        <v>10</v>
      </c>
      <c r="C4" s="6" t="s">
        <v>14</v>
      </c>
      <c r="D4" s="6" t="s">
        <v>12</v>
      </c>
      <c r="E4" s="7" t="s">
        <v>50</v>
      </c>
      <c r="F4" s="8" t="s">
        <v>74</v>
      </c>
      <c r="G4" s="9" t="s">
        <v>51</v>
      </c>
    </row>
    <row r="5" spans="1:7" x14ac:dyDescent="0.4">
      <c r="A5" s="25" t="s">
        <v>61</v>
      </c>
      <c r="B5" s="10">
        <v>28000</v>
      </c>
      <c r="C5" s="11">
        <v>14000</v>
      </c>
      <c r="D5" s="11">
        <v>25200</v>
      </c>
      <c r="E5" s="12">
        <f t="shared" ref="E5:E12" si="0">SUM(B5:D5)</f>
        <v>67200</v>
      </c>
      <c r="F5" s="13">
        <v>60000</v>
      </c>
      <c r="G5" s="14"/>
    </row>
    <row r="6" spans="1:7" x14ac:dyDescent="0.4">
      <c r="A6" s="26" t="s">
        <v>52</v>
      </c>
      <c r="B6" s="15">
        <v>7200</v>
      </c>
      <c r="C6" s="16">
        <v>31200</v>
      </c>
      <c r="D6" s="16">
        <v>7200</v>
      </c>
      <c r="E6" s="17">
        <f t="shared" si="0"/>
        <v>45600</v>
      </c>
      <c r="F6" s="18">
        <v>35000</v>
      </c>
      <c r="G6" s="19"/>
    </row>
    <row r="7" spans="1:7" x14ac:dyDescent="0.4">
      <c r="A7" s="26" t="s">
        <v>53</v>
      </c>
      <c r="B7" s="15">
        <v>12000</v>
      </c>
      <c r="C7" s="16">
        <v>6000</v>
      </c>
      <c r="D7" s="16">
        <v>12000</v>
      </c>
      <c r="E7" s="17">
        <f t="shared" si="0"/>
        <v>30000</v>
      </c>
      <c r="F7" s="18">
        <v>40000</v>
      </c>
      <c r="G7" s="19"/>
    </row>
    <row r="8" spans="1:7" x14ac:dyDescent="0.4">
      <c r="A8" s="26" t="s">
        <v>54</v>
      </c>
      <c r="B8" s="15">
        <v>13000</v>
      </c>
      <c r="C8" s="16">
        <v>4000</v>
      </c>
      <c r="D8" s="16">
        <v>5000</v>
      </c>
      <c r="E8" s="17">
        <f t="shared" si="0"/>
        <v>22000</v>
      </c>
      <c r="F8" s="18">
        <v>25000</v>
      </c>
      <c r="G8" s="19"/>
    </row>
    <row r="9" spans="1:7" x14ac:dyDescent="0.4">
      <c r="A9" s="26" t="s">
        <v>55</v>
      </c>
      <c r="B9" s="15">
        <v>5500</v>
      </c>
      <c r="C9" s="16">
        <v>6600</v>
      </c>
      <c r="D9" s="16">
        <v>4950</v>
      </c>
      <c r="E9" s="17">
        <f t="shared" si="0"/>
        <v>17050</v>
      </c>
      <c r="F9" s="18">
        <v>12000</v>
      </c>
      <c r="G9" s="19"/>
    </row>
    <row r="10" spans="1:7" x14ac:dyDescent="0.4">
      <c r="A10" s="26" t="s">
        <v>56</v>
      </c>
      <c r="B10" s="15">
        <v>6300</v>
      </c>
      <c r="C10" s="16">
        <v>1800</v>
      </c>
      <c r="D10" s="16">
        <v>7200</v>
      </c>
      <c r="E10" s="17">
        <f t="shared" si="0"/>
        <v>15300</v>
      </c>
      <c r="F10" s="18">
        <v>13000</v>
      </c>
      <c r="G10" s="19"/>
    </row>
    <row r="11" spans="1:7" x14ac:dyDescent="0.4">
      <c r="A11" s="26" t="s">
        <v>57</v>
      </c>
      <c r="B11" s="15">
        <v>4900</v>
      </c>
      <c r="C11" s="16">
        <v>2800</v>
      </c>
      <c r="D11" s="16">
        <v>4900</v>
      </c>
      <c r="E11" s="17">
        <f t="shared" si="0"/>
        <v>12600</v>
      </c>
      <c r="F11" s="18">
        <v>12000</v>
      </c>
      <c r="G11" s="19"/>
    </row>
    <row r="12" spans="1:7" ht="19.5" thickBot="1" x14ac:dyDescent="0.45">
      <c r="A12" s="27" t="s">
        <v>58</v>
      </c>
      <c r="B12" s="20">
        <v>1950</v>
      </c>
      <c r="C12" s="21">
        <v>1300</v>
      </c>
      <c r="D12" s="21">
        <v>1300</v>
      </c>
      <c r="E12" s="22">
        <f t="shared" si="0"/>
        <v>4550</v>
      </c>
      <c r="F12" s="23">
        <v>6000</v>
      </c>
      <c r="G12" s="24"/>
    </row>
  </sheetData>
  <mergeCells count="2">
    <mergeCell ref="A1:G1"/>
    <mergeCell ref="A2:G2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"/>
    </sheetView>
  </sheetViews>
  <sheetFormatPr defaultRowHeight="18.75" x14ac:dyDescent="0.4"/>
  <cols>
    <col min="1" max="3" width="9" customWidth="1"/>
  </cols>
  <sheetData>
    <row r="1" spans="1:3" ht="19.5" x14ac:dyDescent="0.4">
      <c r="A1" s="30" t="s">
        <v>73</v>
      </c>
      <c r="B1" s="30"/>
      <c r="C1" s="30"/>
    </row>
    <row r="3" spans="1:3" x14ac:dyDescent="0.4">
      <c r="A3" t="s">
        <v>5</v>
      </c>
      <c r="B3" t="s">
        <v>60</v>
      </c>
      <c r="C3" t="s">
        <v>7</v>
      </c>
    </row>
    <row r="4" spans="1:3" x14ac:dyDescent="0.4">
      <c r="A4" t="s">
        <v>11</v>
      </c>
      <c r="B4" t="s">
        <v>61</v>
      </c>
      <c r="C4" s="3">
        <v>1400</v>
      </c>
    </row>
    <row r="5" spans="1:3" x14ac:dyDescent="0.4">
      <c r="A5" t="s">
        <v>23</v>
      </c>
      <c r="B5" t="s">
        <v>62</v>
      </c>
      <c r="C5" s="3">
        <v>1200</v>
      </c>
    </row>
    <row r="6" spans="1:3" x14ac:dyDescent="0.4">
      <c r="A6" t="s">
        <v>19</v>
      </c>
      <c r="B6" t="s">
        <v>56</v>
      </c>
      <c r="C6" s="3">
        <v>900</v>
      </c>
    </row>
    <row r="7" spans="1:3" x14ac:dyDescent="0.4">
      <c r="A7" t="s">
        <v>20</v>
      </c>
      <c r="B7" t="s">
        <v>63</v>
      </c>
      <c r="C7" s="3">
        <v>1000</v>
      </c>
    </row>
    <row r="8" spans="1:3" x14ac:dyDescent="0.4">
      <c r="A8" t="s">
        <v>21</v>
      </c>
      <c r="B8" t="s">
        <v>64</v>
      </c>
      <c r="C8" s="3">
        <v>800</v>
      </c>
    </row>
    <row r="9" spans="1:3" x14ac:dyDescent="0.4">
      <c r="A9" t="s">
        <v>65</v>
      </c>
      <c r="B9" t="s">
        <v>66</v>
      </c>
      <c r="C9" s="3">
        <v>550</v>
      </c>
    </row>
    <row r="10" spans="1:3" x14ac:dyDescent="0.4">
      <c r="A10" t="s">
        <v>67</v>
      </c>
      <c r="B10" t="s">
        <v>68</v>
      </c>
      <c r="C10" s="3">
        <v>650</v>
      </c>
    </row>
    <row r="11" spans="1:3" x14ac:dyDescent="0.4">
      <c r="A11" t="s">
        <v>69</v>
      </c>
      <c r="B11" t="s">
        <v>70</v>
      </c>
      <c r="C11" s="3">
        <v>550</v>
      </c>
    </row>
    <row r="12" spans="1:3" x14ac:dyDescent="0.4">
      <c r="A12" t="s">
        <v>71</v>
      </c>
      <c r="B12" t="s">
        <v>72</v>
      </c>
      <c r="C12" s="3">
        <v>700</v>
      </c>
    </row>
  </sheetData>
  <mergeCells count="1">
    <mergeCell ref="A1:C1"/>
  </mergeCells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売上一覧</vt:lpstr>
      <vt:lpstr>集計</vt:lpstr>
      <vt:lpstr>メニュー</vt:lpstr>
      <vt:lpstr>売上一覧!Print_Titles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富士太郎</cp:lastModifiedBy>
  <cp:lastPrinted>2016-12-14T05:25:39Z</cp:lastPrinted>
  <dcterms:created xsi:type="dcterms:W3CDTF">2016-12-14T05:09:00Z</dcterms:created>
  <dcterms:modified xsi:type="dcterms:W3CDTF">2016-12-16T05:33:10Z</dcterms:modified>
</cp:coreProperties>
</file>