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2)\"/>
    </mc:Choice>
  </mc:AlternateContent>
  <bookViews>
    <workbookView xWindow="0" yWindow="0" windowWidth="15360" windowHeight="7440"/>
  </bookViews>
  <sheets>
    <sheet name="請求書" sheetId="1" r:id="rId1"/>
    <sheet name="商品" sheetId="2" r:id="rId2"/>
    <sheet name="顧客" sheetId="3" r:id="rId3"/>
  </sheets>
  <definedNames>
    <definedName name="_xlnm.Print_Area" localSheetId="0">請求書!$B$1:$F$24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D14" i="1"/>
  <c r="D15" i="1"/>
  <c r="D16" i="1"/>
  <c r="F16" i="1" s="1"/>
  <c r="D17" i="1"/>
  <c r="D18" i="1"/>
  <c r="D19" i="1"/>
  <c r="D20" i="1"/>
  <c r="F20" i="1" s="1"/>
  <c r="D21" i="1"/>
  <c r="F21" i="1" s="1"/>
  <c r="F18" i="1"/>
  <c r="D12" i="1"/>
  <c r="F12" i="1" s="1"/>
  <c r="C13" i="1"/>
  <c r="C14" i="1"/>
  <c r="C15" i="1"/>
  <c r="C16" i="1"/>
  <c r="C17" i="1"/>
  <c r="C18" i="1"/>
  <c r="C19" i="1"/>
  <c r="C20" i="1"/>
  <c r="C21" i="1"/>
  <c r="C12" i="1"/>
  <c r="F14" i="1"/>
  <c r="F19" i="1"/>
  <c r="F17" i="1"/>
  <c r="F15" i="1"/>
  <c r="F22" i="1" l="1"/>
  <c r="F23" i="1" s="1"/>
  <c r="F24" i="1" s="1"/>
  <c r="C6" i="1" s="1"/>
</calcChain>
</file>

<file path=xl/sharedStrings.xml><?xml version="1.0" encoding="utf-8"?>
<sst xmlns="http://schemas.openxmlformats.org/spreadsheetml/2006/main" count="50" uniqueCount="50">
  <si>
    <t>合計金額</t>
    <rPh sb="0" eb="2">
      <t>ゴウケイ</t>
    </rPh>
    <rPh sb="2" eb="4">
      <t>キンガク</t>
    </rPh>
    <phoneticPr fontId="6"/>
  </si>
  <si>
    <t>御請求書</t>
    <rPh sb="0" eb="4">
      <t>ゴセイキュウショ</t>
    </rPh>
    <phoneticPr fontId="6"/>
  </si>
  <si>
    <t>イングランド株式会社</t>
    <rPh sb="6" eb="10">
      <t>カブシキガイシャ</t>
    </rPh>
    <phoneticPr fontId="6"/>
  </si>
  <si>
    <t>〒101-0021</t>
    <phoneticPr fontId="6"/>
  </si>
  <si>
    <t>東京都千代田区外神田X-X-X</t>
    <rPh sb="0" eb="3">
      <t>トウキョウト</t>
    </rPh>
    <rPh sb="3" eb="7">
      <t>チヨダク</t>
    </rPh>
    <rPh sb="7" eb="10">
      <t>ソトカンダ</t>
    </rPh>
    <phoneticPr fontId="6"/>
  </si>
  <si>
    <t>TEL：03-5401-XXXX</t>
    <phoneticPr fontId="6"/>
  </si>
  <si>
    <t>FAX：03-5401-XXXX</t>
    <phoneticPr fontId="6"/>
  </si>
  <si>
    <t>毎度格別のお引き立てを賜り、厚くお礼申し上げます。</t>
    <rPh sb="0" eb="2">
      <t>マイド</t>
    </rPh>
    <rPh sb="2" eb="4">
      <t>カクベツ</t>
    </rPh>
    <rPh sb="6" eb="7">
      <t>ヒ</t>
    </rPh>
    <rPh sb="8" eb="9">
      <t>タ</t>
    </rPh>
    <rPh sb="11" eb="12">
      <t>タマワ</t>
    </rPh>
    <rPh sb="14" eb="15">
      <t>アツ</t>
    </rPh>
    <rPh sb="17" eb="18">
      <t>レイ</t>
    </rPh>
    <rPh sb="18" eb="19">
      <t>モウ</t>
    </rPh>
    <rPh sb="20" eb="21">
      <t>ア</t>
    </rPh>
    <phoneticPr fontId="6"/>
  </si>
  <si>
    <t>下記のとおりご請求申し上げます。</t>
    <rPh sb="0" eb="2">
      <t>カキ</t>
    </rPh>
    <rPh sb="7" eb="9">
      <t>セイキュウ</t>
    </rPh>
    <rPh sb="9" eb="10">
      <t>モウ</t>
    </rPh>
    <rPh sb="11" eb="12">
      <t>ア</t>
    </rPh>
    <phoneticPr fontId="6"/>
  </si>
  <si>
    <t>型番</t>
    <rPh sb="0" eb="2">
      <t>カタバン</t>
    </rPh>
    <phoneticPr fontId="6"/>
  </si>
  <si>
    <t>商品名</t>
    <rPh sb="0" eb="3">
      <t>ショウヒンメイ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</si>
  <si>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</si>
  <si>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</si>
  <si>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</si>
  <si>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T100</t>
    <phoneticPr fontId="6"/>
  </si>
  <si>
    <t>T120</t>
    <phoneticPr fontId="6"/>
  </si>
  <si>
    <t>T200</t>
    <phoneticPr fontId="6"/>
  </si>
  <si>
    <t>小　計</t>
    <rPh sb="0" eb="1">
      <t>ショウ</t>
    </rPh>
    <rPh sb="2" eb="3">
      <t>ケイ</t>
    </rPh>
    <phoneticPr fontId="6"/>
  </si>
  <si>
    <t>消費税</t>
    <rPh sb="0" eb="3">
      <t>ショウヒゼイ</t>
    </rPh>
    <phoneticPr fontId="6"/>
  </si>
  <si>
    <t>合計金額</t>
    <rPh sb="0" eb="2">
      <t>ゴウケイ</t>
    </rPh>
    <rPh sb="2" eb="4">
      <t>キンガク</t>
    </rPh>
    <phoneticPr fontId="6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</si>
  <si>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</si>
  <si>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</si>
  <si>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</si>
  <si>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C100</t>
    <phoneticPr fontId="2"/>
  </si>
  <si>
    <t>モカコーヒー</t>
    <phoneticPr fontId="2"/>
  </si>
  <si>
    <t>C110</t>
    <phoneticPr fontId="2"/>
  </si>
  <si>
    <t>ブレンドコーヒー</t>
    <phoneticPr fontId="2"/>
  </si>
  <si>
    <t>C120</t>
    <phoneticPr fontId="2"/>
  </si>
  <si>
    <t>炭焼コーヒー</t>
    <rPh sb="0" eb="2">
      <t>スミヤキ</t>
    </rPh>
    <phoneticPr fontId="2"/>
  </si>
  <si>
    <t>C130</t>
    <phoneticPr fontId="2"/>
  </si>
  <si>
    <t>ブルーマウンテン</t>
    <phoneticPr fontId="2"/>
  </si>
  <si>
    <t>C140</t>
    <phoneticPr fontId="2"/>
  </si>
  <si>
    <t>キリマンジャロ</t>
    <phoneticPr fontId="2"/>
  </si>
  <si>
    <t>T100</t>
    <phoneticPr fontId="2"/>
  </si>
  <si>
    <t>アッサムティー</t>
    <phoneticPr fontId="2"/>
  </si>
  <si>
    <t>T110</t>
    <phoneticPr fontId="2"/>
  </si>
  <si>
    <t>ダージリンティー</t>
    <phoneticPr fontId="2"/>
  </si>
  <si>
    <t>T120</t>
    <phoneticPr fontId="2"/>
  </si>
  <si>
    <t>アップルティー</t>
    <phoneticPr fontId="2"/>
  </si>
  <si>
    <t>T130</t>
    <phoneticPr fontId="2"/>
  </si>
  <si>
    <t>オレンジペコ</t>
    <phoneticPr fontId="2"/>
  </si>
  <si>
    <t>T140</t>
    <phoneticPr fontId="2"/>
  </si>
  <si>
    <t>アールグレイ</t>
    <phoneticPr fontId="2"/>
  </si>
  <si>
    <t>T200</t>
    <phoneticPr fontId="2"/>
  </si>
  <si>
    <t>ハーブティー</t>
    <phoneticPr fontId="2"/>
  </si>
  <si>
    <t>T210</t>
    <phoneticPr fontId="2"/>
  </si>
  <si>
    <t>ジャスミンティー</t>
    <phoneticPr fontId="2"/>
  </si>
  <si>
    <t>パイナップル・カフェ株式会社</t>
    <rPh sb="10" eb="14">
      <t>カブシキガイシャ</t>
    </rPh>
    <phoneticPr fontId="2"/>
  </si>
  <si>
    <t>顧客</t>
    <rPh sb="0" eb="2">
      <t>コキャク</t>
    </rPh>
    <phoneticPr fontId="2"/>
  </si>
  <si>
    <t>商品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</si>
</sst>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@\ &quot;御&quot;&quot;中&quot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0" fillId="0" borderId="3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1" xfId="4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38" fontId="0" fillId="0" borderId="0" xfId="1" applyFont="1" applyFill="1" applyBorder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9" fontId="4" fillId="2" borderId="2" xfId="3" applyFont="1" applyFill="1" applyBorder="1" applyAlignment="1">
      <alignment horizontal="left" vertical="center"/>
    </xf>
    <xf numFmtId="0" fontId="9" fillId="0" borderId="1" xfId="4" applyNumberFormat="1" applyFont="1" applyBorder="1" applyAlignment="1">
      <alignment vertical="center"/>
    </xf>
    <xf numFmtId="6" fontId="9" fillId="0" borderId="1" xfId="2" applyFont="1" applyBorder="1" applyAlignment="1">
      <alignment vertical="center"/>
    </xf>
    <xf numFmtId="176" fontId="9" fillId="0" borderId="1" xfId="4" applyNumberFormat="1" applyFont="1" applyBorder="1" applyAlignment="1">
      <alignment vertical="center"/>
    </xf>
    <xf numFmtId="0" fontId="10" fillId="3" borderId="3" xfId="5" applyFill="1" applyAlignment="1">
      <alignment horizontal="center" vertical="center"/>
    </xf>
    <xf numFmtId="0" fontId="0" fillId="0" borderId="2" xfId="0" applyBorder="1" applyAlignment="1">
      <alignment vertical="center"/>
    </xf>
  </cellXfs>
  <cellStyles count="6">
    <cellStyle name="パーセント" xfId="3" builtinId="5"/>
    <cellStyle name="桁区切り" xfId="1" builtinId="6"/>
    <cellStyle name="見出し 1" xfId="5" builtinId="16"/>
    <cellStyle name="通貨" xfId="2" builtinId="7"/>
    <cellStyle name="標準" xfId="0" builtinId="0"/>
    <cellStyle name="標準 2" xf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商品一覧" displayName="商品一覧" ref="B3:D15" totalsRowShown="0" headerRowDxfId="3" headerRowCellStyle="桁区切り">
  <autoFilter ref="B3:D15"/>
  <tableColumns count="3">
    <tableColumn id="1" name="型番" dataDxfId="2"/>
    <tableColumn id="2" name="商品名" dataDxfId="1"/>
    <tableColumn id="3" name="単価" dataDxfId="0" dataCellStyle="桁区切り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zoomScaleNormal="100" workbookViewId="0"/>
  </sheetViews>
  <sheetFormatPr defaultRowHeight="18.75" x14ac:dyDescent="0.4"/>
  <cols>
    <col min="1" max="1" width="1.625" customWidth="1"/>
    <col min="2" max="2" width="12.875" customWidth="1"/>
    <col min="3" max="3" width="20.875" customWidth="1"/>
    <col min="4" max="5" width="12.875" customWidth="1"/>
    <col min="6" max="6" width="14.875" customWidth="1"/>
  </cols>
  <sheetData>
    <row r="1" spans="2:6" ht="25.5" thickBot="1" x14ac:dyDescent="0.45">
      <c r="B1" s="17" t="s">
        <v>1</v>
      </c>
      <c r="C1" s="17"/>
      <c r="D1" s="17"/>
      <c r="E1" s="17"/>
      <c r="F1" s="17"/>
    </row>
    <row r="2" spans="2:6" ht="19.5" thickTop="1" x14ac:dyDescent="0.4"/>
    <row r="3" spans="2:6" ht="20.25" thickBot="1" x14ac:dyDescent="0.45">
      <c r="B3" s="16" t="s">
        <v>47</v>
      </c>
      <c r="C3" s="2"/>
      <c r="E3" t="s">
        <v>2</v>
      </c>
    </row>
    <row r="4" spans="2:6" x14ac:dyDescent="0.4">
      <c r="E4" t="s">
        <v>3</v>
      </c>
    </row>
    <row r="5" spans="2:6" x14ac:dyDescent="0.4">
      <c r="E5" t="s">
        <v>4</v>
      </c>
    </row>
    <row r="6" spans="2:6" ht="20.25" thickBot="1" x14ac:dyDescent="0.45">
      <c r="B6" s="14" t="s">
        <v>0</v>
      </c>
      <c r="C6" s="15">
        <f>F24</f>
        <v>145800</v>
      </c>
      <c r="E6" t="s">
        <v>5</v>
      </c>
    </row>
    <row r="7" spans="2:6" x14ac:dyDescent="0.4">
      <c r="E7" t="s">
        <v>6</v>
      </c>
    </row>
    <row r="8" spans="2:6" x14ac:dyDescent="0.4">
      <c r="B8" t="s">
        <v>7</v>
      </c>
    </row>
    <row r="9" spans="2:6" x14ac:dyDescent="0.4">
      <c r="B9" t="s">
        <v>8</v>
      </c>
    </row>
    <row r="11" spans="2:6" x14ac:dyDescent="0.4"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</row>
    <row r="12" spans="2:6" x14ac:dyDescent="0.4">
      <c r="B12" s="18" t="s">
        <v>14</v>
      </c>
      <c r="C12" s="18" t="str">
        <f>IFERROR(VLOOKUP(B12,商品一覧[],2,FALSE),"")</f>
        <v>アッサムティー</v>
      </c>
      <c r="D12" s="10">
        <f>IFERROR(VLOOKUP(B12,商品一覧[],3,FALSE),"")</f>
        <v>1200</v>
      </c>
      <c r="E12" s="9">
        <v>30</v>
      </c>
      <c r="F12" s="10">
        <f>IFERROR(D12*E12,"")</f>
        <v>36000</v>
      </c>
    </row>
    <row r="13" spans="2:6" x14ac:dyDescent="0.4">
      <c r="B13" s="18" t="s">
        <v>15</v>
      </c>
      <c r="C13" s="18" t="str">
        <f>IFERROR(VLOOKUP(B13,商品一覧[],2,FALSE),"")</f>
        <v>アップルティー</v>
      </c>
      <c r="D13" s="10">
        <f>IFERROR(VLOOKUP(B13,商品一覧[],3,FALSE),"")</f>
        <v>1500</v>
      </c>
      <c r="E13" s="9">
        <v>50</v>
      </c>
      <c r="F13" s="10">
        <f t="shared" ref="F13:F14" si="0">IFERROR(D13*E13,"")</f>
        <v>75000</v>
      </c>
    </row>
    <row r="14" spans="2:6" x14ac:dyDescent="0.4">
      <c r="B14" s="18" t="s">
        <v>16</v>
      </c>
      <c r="C14" s="18" t="str">
        <f>IFERROR(VLOOKUP(B14,商品一覧[],2,FALSE),"")</f>
        <v>ハーブティー</v>
      </c>
      <c r="D14" s="10">
        <f>IFERROR(VLOOKUP(B14,商品一覧[],3,FALSE),"")</f>
        <v>1200</v>
      </c>
      <c r="E14" s="9">
        <v>20</v>
      </c>
      <c r="F14" s="10">
        <f t="shared" si="0"/>
        <v>24000</v>
      </c>
    </row>
    <row r="15" spans="2:6" x14ac:dyDescent="0.4">
      <c r="B15" s="18"/>
      <c r="C15" s="18" t="str">
        <f>IFERROR(VLOOKUP(B15,商品一覧[],2,FALSE),"")</f>
        <v/>
      </c>
      <c r="D15" s="10" t="str">
        <f>IFERROR(VLOOKUP(B15,商品一覧[],3,FALSE),"")</f>
        <v/>
      </c>
      <c r="E15" s="9"/>
      <c r="F15" s="10" t="str">
        <f t="shared" ref="F15:F21" si="1">IFERROR(D15*E15,"")</f>
        <v/>
      </c>
    </row>
    <row r="16" spans="2:6" x14ac:dyDescent="0.4">
      <c r="B16" s="18"/>
      <c r="C16" s="18" t="str">
        <f>IFERROR(VLOOKUP(B16,商品一覧[],2,FALSE),"")</f>
        <v/>
      </c>
      <c r="D16" s="10" t="str">
        <f>IFERROR(VLOOKUP(B16,商品一覧[],3,FALSE),"")</f>
        <v/>
      </c>
      <c r="E16" s="9"/>
      <c r="F16" s="10" t="str">
        <f t="shared" si="1"/>
        <v/>
      </c>
    </row>
    <row r="17" spans="2:6" x14ac:dyDescent="0.4">
      <c r="B17" s="18"/>
      <c r="C17" s="18" t="str">
        <f>IFERROR(VLOOKUP(B17,商品一覧[],2,FALSE),"")</f>
        <v/>
      </c>
      <c r="D17" s="10" t="str">
        <f>IFERROR(VLOOKUP(B17,商品一覧[],3,FALSE),"")</f>
        <v/>
      </c>
      <c r="E17" s="9"/>
      <c r="F17" s="10" t="str">
        <f t="shared" si="1"/>
        <v/>
      </c>
    </row>
    <row r="18" spans="2:6" x14ac:dyDescent="0.4">
      <c r="B18" s="18"/>
      <c r="C18" s="18" t="str">
        <f>IFERROR(VLOOKUP(B18,商品一覧[],2,FALSE),"")</f>
        <v/>
      </c>
      <c r="D18" s="10" t="str">
        <f>IFERROR(VLOOKUP(B18,商品一覧[],3,FALSE),"")</f>
        <v/>
      </c>
      <c r="E18" s="9"/>
      <c r="F18" s="10" t="str">
        <f t="shared" si="1"/>
        <v/>
      </c>
    </row>
    <row r="19" spans="2:6" x14ac:dyDescent="0.4">
      <c r="B19" s="18"/>
      <c r="C19" s="18" t="str">
        <f>IFERROR(VLOOKUP(B19,商品一覧[],2,FALSE),"")</f>
        <v/>
      </c>
      <c r="D19" s="10" t="str">
        <f>IFERROR(VLOOKUP(B19,商品一覧[],3,FALSE),"")</f>
        <v/>
      </c>
      <c r="E19" s="9"/>
      <c r="F19" s="10" t="str">
        <f t="shared" si="1"/>
        <v/>
      </c>
    </row>
    <row r="20" spans="2:6" x14ac:dyDescent="0.4">
      <c r="B20" s="18"/>
      <c r="C20" s="18" t="str">
        <f>IFERROR(VLOOKUP(B20,商品一覧[],2,FALSE),"")</f>
        <v/>
      </c>
      <c r="D20" s="10" t="str">
        <f>IFERROR(VLOOKUP(B20,商品一覧[],3,FALSE),"")</f>
        <v/>
      </c>
      <c r="E20" s="9"/>
      <c r="F20" s="10" t="str">
        <f t="shared" si="1"/>
        <v/>
      </c>
    </row>
    <row r="21" spans="2:6" x14ac:dyDescent="0.4">
      <c r="B21" s="18"/>
      <c r="C21" s="18" t="str">
        <f>IFERROR(VLOOKUP(B21,商品一覧[],2,FALSE),"")</f>
        <v/>
      </c>
      <c r="D21" s="10" t="str">
        <f>IFERROR(VLOOKUP(B21,商品一覧[],3,FALSE),"")</f>
        <v/>
      </c>
      <c r="E21" s="9"/>
      <c r="F21" s="10" t="str">
        <f t="shared" si="1"/>
        <v/>
      </c>
    </row>
    <row r="22" spans="2:6" x14ac:dyDescent="0.4">
      <c r="B22" s="3"/>
      <c r="C22" s="3"/>
      <c r="D22" s="11" t="s">
        <v>17</v>
      </c>
      <c r="E22" s="12"/>
      <c r="F22" s="10">
        <f>SUM(F12:F21)</f>
        <v>135000</v>
      </c>
    </row>
    <row r="23" spans="2:6" x14ac:dyDescent="0.4">
      <c r="B23" s="3"/>
      <c r="C23" s="3"/>
      <c r="D23" s="11" t="s">
        <v>18</v>
      </c>
      <c r="E23" s="13">
        <v>0.08</v>
      </c>
      <c r="F23" s="10">
        <f>ROUNDDOWN(F22*E23,0)</f>
        <v>10800</v>
      </c>
    </row>
    <row r="24" spans="2:6" x14ac:dyDescent="0.4">
      <c r="B24" s="3"/>
      <c r="C24" s="3"/>
      <c r="D24" s="11" t="s">
        <v>19</v>
      </c>
      <c r="E24" s="12"/>
      <c r="F24" s="10">
        <f>F22+F23</f>
        <v>145800</v>
      </c>
    </row>
  </sheetData>
  <mergeCells count="1">
    <mergeCell ref="B1:F1"/>
  </mergeCells>
  <phoneticPr fontId="6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/>
  </sheetViews>
  <sheetFormatPr defaultRowHeight="18.75" x14ac:dyDescent="0.4"/>
  <cols>
    <col min="1" max="1" width="1.625" customWidth="1"/>
    <col min="2" max="2" width="11.625" customWidth="1"/>
    <col min="3" max="3" width="20.875" customWidth="1"/>
    <col min="4" max="4" width="7.75" customWidth="1"/>
  </cols>
  <sheetData>
    <row r="1" spans="2:4" ht="24" x14ac:dyDescent="0.4">
      <c r="B1" s="7" t="s">
        <v>49</v>
      </c>
    </row>
    <row r="2" spans="2:4" x14ac:dyDescent="0.4">
      <c r="B2" s="1"/>
    </row>
    <row r="3" spans="2:4" x14ac:dyDescent="0.4">
      <c r="B3" s="6" t="s">
        <v>20</v>
      </c>
      <c r="C3" s="6" t="s">
        <v>21</v>
      </c>
      <c r="D3" s="6" t="s">
        <v>22</v>
      </c>
    </row>
    <row r="4" spans="2:4" x14ac:dyDescent="0.4">
      <c r="B4" s="4" t="s">
        <v>23</v>
      </c>
      <c r="C4" s="4" t="s">
        <v>24</v>
      </c>
      <c r="D4" s="5">
        <v>1200</v>
      </c>
    </row>
    <row r="5" spans="2:4" x14ac:dyDescent="0.4">
      <c r="B5" s="4" t="s">
        <v>25</v>
      </c>
      <c r="C5" s="4" t="s">
        <v>26</v>
      </c>
      <c r="D5" s="5">
        <v>1000</v>
      </c>
    </row>
    <row r="6" spans="2:4" x14ac:dyDescent="0.4">
      <c r="B6" s="4" t="s">
        <v>27</v>
      </c>
      <c r="C6" s="4" t="s">
        <v>28</v>
      </c>
      <c r="D6" s="5">
        <v>1500</v>
      </c>
    </row>
    <row r="7" spans="2:4" x14ac:dyDescent="0.4">
      <c r="B7" s="4" t="s">
        <v>29</v>
      </c>
      <c r="C7" s="4" t="s">
        <v>30</v>
      </c>
      <c r="D7" s="5">
        <v>1800</v>
      </c>
    </row>
    <row r="8" spans="2:4" x14ac:dyDescent="0.4">
      <c r="B8" s="4" t="s">
        <v>31</v>
      </c>
      <c r="C8" s="4" t="s">
        <v>32</v>
      </c>
      <c r="D8" s="5">
        <v>1300</v>
      </c>
    </row>
    <row r="9" spans="2:4" x14ac:dyDescent="0.4">
      <c r="B9" s="4" t="s">
        <v>33</v>
      </c>
      <c r="C9" s="4" t="s">
        <v>34</v>
      </c>
      <c r="D9" s="5">
        <v>1200</v>
      </c>
    </row>
    <row r="10" spans="2:4" x14ac:dyDescent="0.4">
      <c r="B10" s="4" t="s">
        <v>35</v>
      </c>
      <c r="C10" s="4" t="s">
        <v>36</v>
      </c>
      <c r="D10" s="5">
        <v>1000</v>
      </c>
    </row>
    <row r="11" spans="2:4" x14ac:dyDescent="0.4">
      <c r="B11" s="4" t="s">
        <v>37</v>
      </c>
      <c r="C11" s="4" t="s">
        <v>38</v>
      </c>
      <c r="D11" s="5">
        <v>1500</v>
      </c>
    </row>
    <row r="12" spans="2:4" x14ac:dyDescent="0.4">
      <c r="B12" s="4" t="s">
        <v>39</v>
      </c>
      <c r="C12" s="4" t="s">
        <v>40</v>
      </c>
      <c r="D12" s="5">
        <v>1300</v>
      </c>
    </row>
    <row r="13" spans="2:4" x14ac:dyDescent="0.4">
      <c r="B13" s="4" t="s">
        <v>41</v>
      </c>
      <c r="C13" s="4" t="s">
        <v>42</v>
      </c>
      <c r="D13" s="5">
        <v>1800</v>
      </c>
    </row>
    <row r="14" spans="2:4" x14ac:dyDescent="0.4">
      <c r="B14" s="4" t="s">
        <v>43</v>
      </c>
      <c r="C14" s="4" t="s">
        <v>44</v>
      </c>
      <c r="D14" s="5">
        <v>1200</v>
      </c>
    </row>
    <row r="15" spans="2:4" x14ac:dyDescent="0.4">
      <c r="B15" s="4" t="s">
        <v>45</v>
      </c>
      <c r="C15" s="4" t="s">
        <v>46</v>
      </c>
      <c r="D15" s="5">
        <v>1100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RowHeight="18.75" x14ac:dyDescent="0.4"/>
  <cols>
    <col min="1" max="1" width="1.625" customWidth="1"/>
    <col min="2" max="2" width="8.75" customWidth="1"/>
  </cols>
  <sheetData>
    <row r="1" spans="2:2" ht="24" x14ac:dyDescent="0.4">
      <c r="B1" s="7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請求書</vt:lpstr>
      <vt:lpstr>商品</vt:lpstr>
      <vt:lpstr>顧客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cp:lastPrinted>2016-10-14T04:23:54Z</cp:lastPrinted>
  <dcterms:created xsi:type="dcterms:W3CDTF">2016-09-27T09:34:53Z</dcterms:created>
  <dcterms:modified xsi:type="dcterms:W3CDTF">2017-02-21T09:39:50Z</dcterms:modified>
</cp:coreProperties>
</file>