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第1回完成\"/>
    </mc:Choice>
  </mc:AlternateContent>
  <bookViews>
    <workbookView xWindow="0" yWindow="0" windowWidth="19440" windowHeight="9420"/>
  </bookViews>
  <sheets>
    <sheet name="進捗管理" sheetId="1" r:id="rId1"/>
    <sheet name="課題別得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E4" i="1" l="1"/>
  <c r="E5" i="1"/>
  <c r="E6" i="1"/>
  <c r="F6" i="1" l="1"/>
  <c r="F5" i="1"/>
  <c r="F4" i="1"/>
  <c r="D4" i="1"/>
  <c r="D6" i="1" l="1"/>
  <c r="D5" i="1"/>
  <c r="C7" i="1"/>
  <c r="F20" i="2"/>
  <c r="B20" i="2"/>
  <c r="C20" i="2"/>
  <c r="G20" i="2"/>
  <c r="B7" i="1"/>
  <c r="D7" i="1" l="1"/>
</calcChain>
</file>

<file path=xl/sharedStrings.xml><?xml version="1.0" encoding="utf-8"?>
<sst xmlns="http://schemas.openxmlformats.org/spreadsheetml/2006/main" count="73" uniqueCount="56">
  <si>
    <t>アート課題の進捗管理</t>
    <rPh sb="3" eb="5">
      <t>カダイ</t>
    </rPh>
    <rPh sb="6" eb="8">
      <t>シンチョク</t>
    </rPh>
    <rPh sb="8" eb="10">
      <t>カンリ</t>
    </rPh>
    <phoneticPr fontId="5"/>
  </si>
  <si>
    <t>アート課題</t>
    <rPh sb="3" eb="5">
      <t>カダイ</t>
    </rPh>
    <phoneticPr fontId="5"/>
  </si>
  <si>
    <t>提出済み</t>
    <rPh sb="0" eb="2">
      <t>テイシュツ</t>
    </rPh>
    <rPh sb="2" eb="3">
      <t>ズ</t>
    </rPh>
    <phoneticPr fontId="5"/>
  </si>
  <si>
    <t>未提出</t>
    <rPh sb="0" eb="3">
      <t>ミテイシュツ</t>
    </rPh>
    <phoneticPr fontId="5"/>
  </si>
  <si>
    <t>進捗率</t>
    <rPh sb="0" eb="2">
      <t>シンチョク</t>
    </rPh>
    <rPh sb="2" eb="3">
      <t>リツ</t>
    </rPh>
    <phoneticPr fontId="5"/>
  </si>
  <si>
    <t>平均点</t>
    <rPh sb="0" eb="3">
      <t>ヘイキンテン</t>
    </rPh>
    <phoneticPr fontId="5"/>
  </si>
  <si>
    <t>デッサン</t>
    <phoneticPr fontId="5"/>
  </si>
  <si>
    <t>絵画</t>
    <rPh sb="0" eb="2">
      <t>カイガ</t>
    </rPh>
    <phoneticPr fontId="5"/>
  </si>
  <si>
    <t>写真</t>
    <rPh sb="0" eb="2">
      <t>シャシン</t>
    </rPh>
    <phoneticPr fontId="5"/>
  </si>
  <si>
    <t>合計</t>
    <rPh sb="0" eb="2">
      <t>ゴウケイ</t>
    </rPh>
    <phoneticPr fontId="5"/>
  </si>
  <si>
    <t>絵画</t>
    <rPh sb="0" eb="2">
      <t>カイガ</t>
    </rPh>
    <phoneticPr fontId="5"/>
  </si>
  <si>
    <t>写真</t>
    <rPh sb="0" eb="2">
      <t>シャシン</t>
    </rPh>
    <phoneticPr fontId="5"/>
  </si>
  <si>
    <t>課題</t>
    <rPh sb="0" eb="2">
      <t>カダイ</t>
    </rPh>
    <phoneticPr fontId="5"/>
  </si>
  <si>
    <t>得点</t>
    <rPh sb="0" eb="2">
      <t>トクテン</t>
    </rPh>
    <phoneticPr fontId="5"/>
  </si>
  <si>
    <t>提出日</t>
    <rPh sb="0" eb="2">
      <t>テイシュツ</t>
    </rPh>
    <rPh sb="2" eb="3">
      <t>ビ</t>
    </rPh>
    <phoneticPr fontId="5"/>
  </si>
  <si>
    <t>Lesson11</t>
    <phoneticPr fontId="5"/>
  </si>
  <si>
    <t>Lesson01</t>
    <phoneticPr fontId="5"/>
  </si>
  <si>
    <t>Lesson12</t>
    <phoneticPr fontId="5"/>
  </si>
  <si>
    <t>Lesson02</t>
    <phoneticPr fontId="5"/>
  </si>
  <si>
    <t>Lesson09</t>
    <phoneticPr fontId="5"/>
  </si>
  <si>
    <t>Lesson03</t>
    <phoneticPr fontId="5"/>
  </si>
  <si>
    <t>Lesson03</t>
    <phoneticPr fontId="5"/>
  </si>
  <si>
    <t>Lesson07</t>
    <phoneticPr fontId="5"/>
  </si>
  <si>
    <t>Lesson04</t>
    <phoneticPr fontId="5"/>
  </si>
  <si>
    <t>Lesson06</t>
    <phoneticPr fontId="5"/>
  </si>
  <si>
    <t>Lesson05</t>
    <phoneticPr fontId="5"/>
  </si>
  <si>
    <t>Lesson05</t>
    <phoneticPr fontId="5"/>
  </si>
  <si>
    <t>Lesson08</t>
    <phoneticPr fontId="5"/>
  </si>
  <si>
    <t>Lesson06</t>
    <phoneticPr fontId="5"/>
  </si>
  <si>
    <t>Lesson06</t>
    <phoneticPr fontId="5"/>
  </si>
  <si>
    <t>Lesson10</t>
    <phoneticPr fontId="5"/>
  </si>
  <si>
    <t>Lesson07</t>
    <phoneticPr fontId="5"/>
  </si>
  <si>
    <t>Lesson08</t>
    <phoneticPr fontId="5"/>
  </si>
  <si>
    <t>Lesson08</t>
    <phoneticPr fontId="5"/>
  </si>
  <si>
    <t>Lesson02</t>
    <phoneticPr fontId="5"/>
  </si>
  <si>
    <t>Lesson09</t>
    <phoneticPr fontId="5"/>
  </si>
  <si>
    <t>Lesson03</t>
    <phoneticPr fontId="5"/>
  </si>
  <si>
    <t>Lesson10</t>
    <phoneticPr fontId="5"/>
  </si>
  <si>
    <t>Lesson04</t>
    <phoneticPr fontId="5"/>
  </si>
  <si>
    <t>Lesson11</t>
    <phoneticPr fontId="5"/>
  </si>
  <si>
    <t>Lesson01</t>
    <phoneticPr fontId="5"/>
  </si>
  <si>
    <t>Lesson12</t>
    <phoneticPr fontId="5"/>
  </si>
  <si>
    <t>Lesson12</t>
    <phoneticPr fontId="5"/>
  </si>
  <si>
    <t>Lesson13</t>
    <phoneticPr fontId="5"/>
  </si>
  <si>
    <t>Lesson13</t>
    <phoneticPr fontId="5"/>
  </si>
  <si>
    <t>Lesson14</t>
    <phoneticPr fontId="5"/>
  </si>
  <si>
    <t>Lesson14</t>
    <phoneticPr fontId="5"/>
  </si>
  <si>
    <t>Lesson14</t>
    <phoneticPr fontId="5"/>
  </si>
  <si>
    <t>Lesson15</t>
    <phoneticPr fontId="5"/>
  </si>
  <si>
    <t>Lesson15</t>
    <phoneticPr fontId="5"/>
  </si>
  <si>
    <t>Lesson15</t>
    <phoneticPr fontId="5"/>
  </si>
  <si>
    <t>Lesson16</t>
    <phoneticPr fontId="5"/>
  </si>
  <si>
    <t>Lesson16</t>
    <phoneticPr fontId="5"/>
  </si>
  <si>
    <t>Lesson16</t>
    <phoneticPr fontId="5"/>
  </si>
  <si>
    <t>集計</t>
    <rPh sb="0" eb="2">
      <t>シュウケイ</t>
    </rPh>
    <phoneticPr fontId="5"/>
  </si>
  <si>
    <t>最高点</t>
    <rPh sb="0" eb="3">
      <t>サイコウテン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</si>
</sst>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8"/>
      <color theme="3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9" tint="0.39994506668294322"/>
      </bottom>
      <diagonal/>
    </border>
    <border>
      <left/>
      <right/>
      <top/>
      <bottom style="thick">
        <color theme="5" tint="0.39994506668294322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double">
        <color theme="9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1" xfId="3">
      <alignment vertical="center"/>
    </xf>
    <xf numFmtId="0" fontId="3" fillId="0" borderId="3" xfId="3" applyBorder="1">
      <alignment vertical="center"/>
    </xf>
    <xf numFmtId="0" fontId="3" fillId="0" borderId="4" xfId="3" applyBorder="1">
      <alignment vertical="center"/>
    </xf>
    <xf numFmtId="177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14" fontId="0" fillId="0" borderId="0" xfId="0" applyNumberFormat="1">
      <alignment vertical="center"/>
    </xf>
    <xf numFmtId="0" fontId="0" fillId="0" borderId="5" xfId="0" applyFill="1" applyBorder="1">
      <alignment vertical="center"/>
    </xf>
    <xf numFmtId="176" fontId="0" fillId="0" borderId="5" xfId="1" applyNumberFormat="1" applyFont="1" applyFill="1" applyBorder="1">
      <alignment vertical="center"/>
    </xf>
    <xf numFmtId="177" fontId="0" fillId="0" borderId="5" xfId="0" applyNumberFormat="1" applyFill="1" applyBorder="1">
      <alignment vertical="center"/>
    </xf>
    <xf numFmtId="0" fontId="0" fillId="0" borderId="6" xfId="0" applyFill="1" applyBorder="1">
      <alignment vertical="center"/>
    </xf>
    <xf numFmtId="176" fontId="0" fillId="0" borderId="6" xfId="1" applyNumberFormat="1" applyFont="1" applyFill="1" applyBorder="1">
      <alignment vertical="center"/>
    </xf>
    <xf numFmtId="177" fontId="0" fillId="0" borderId="6" xfId="0" applyNumberFormat="1" applyFill="1" applyBorder="1">
      <alignment vertical="center"/>
    </xf>
    <xf numFmtId="0" fontId="4" fillId="0" borderId="7" xfId="4" applyFont="1" applyFill="1" applyBorder="1" applyAlignment="1">
      <alignment horizontal="center" vertical="center"/>
    </xf>
    <xf numFmtId="0" fontId="4" fillId="0" borderId="7" xfId="4" applyFont="1" applyFill="1" applyBorder="1">
      <alignment vertical="center"/>
    </xf>
    <xf numFmtId="176" fontId="4" fillId="0" borderId="7" xfId="1" applyNumberFormat="1" applyFont="1" applyFill="1" applyBorder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5" xfId="1" applyNumberFormat="1" applyFont="1" applyFill="1" applyBorder="1">
      <alignment vertical="center"/>
    </xf>
    <xf numFmtId="0" fontId="0" fillId="0" borderId="6" xfId="1" applyNumberFormat="1" applyFont="1" applyFill="1" applyBorder="1">
      <alignment vertical="center"/>
    </xf>
    <xf numFmtId="0" fontId="4" fillId="0" borderId="7" xfId="1" applyNumberFormat="1" applyFont="1" applyFill="1" applyBorder="1">
      <alignment vertical="center"/>
    </xf>
    <xf numFmtId="0" fontId="7" fillId="0" borderId="0" xfId="2" applyFont="1" applyAlignment="1">
      <alignment horizontal="centerContinuous" vertical="center"/>
    </xf>
  </cellXfs>
  <cellStyles count="5">
    <cellStyle name="タイトル" xfId="2" builtinId="15"/>
    <cellStyle name="パーセント" xfId="1" builtinId="5"/>
    <cellStyle name="見出し 2" xfId="3" builtinId="17"/>
    <cellStyle name="集計" xfId="4" builtinId="25"/>
    <cellStyle name="標準" xfId="0" builtinId="0"/>
  </cellStyles>
  <dxfs count="5">
    <dxf>
      <numFmt numFmtId="19" formatCode="yyyy/m/d"/>
    </dxf>
    <dxf>
      <numFmt numFmtId="177" formatCode="0.0"/>
    </dxf>
    <dxf>
      <numFmt numFmtId="19" formatCode="yyyy/m/d"/>
    </dxf>
    <dxf>
      <numFmt numFmtId="19" formatCode="yyyy/m/d"/>
    </dxf>
    <dxf>
      <numFmt numFmtId="17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アート課題提出状況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進捗管理!$B$3</c:f>
              <c:strCache>
                <c:ptCount val="1"/>
                <c:pt idx="0">
                  <c:v>提出済み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進捗管理!$A$4:$A$6</c:f>
              <c:strCache>
                <c:ptCount val="3"/>
                <c:pt idx="0">
                  <c:v>デッサン</c:v>
                </c:pt>
                <c:pt idx="1">
                  <c:v>絵画</c:v>
                </c:pt>
                <c:pt idx="2">
                  <c:v>写真</c:v>
                </c:pt>
              </c:strCache>
            </c:strRef>
          </c:cat>
          <c:val>
            <c:numRef>
              <c:f>進捗管理!$B$4:$B$6</c:f>
              <c:numCache>
                <c:formatCode>General</c:formatCode>
                <c:ptCount val="3"/>
                <c:pt idx="1">
                  <c:v>11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F-4538-9C3F-869ED33544BA}"/>
            </c:ext>
          </c:extLst>
        </c:ser>
        <c:ser>
          <c:idx val="1"/>
          <c:order val="1"/>
          <c:tx>
            <c:strRef>
              <c:f>進捗管理!$C$3</c:f>
              <c:strCache>
                <c:ptCount val="1"/>
                <c:pt idx="0">
                  <c:v>未提出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進捗管理!$A$4:$A$6</c:f>
              <c:strCache>
                <c:ptCount val="3"/>
                <c:pt idx="0">
                  <c:v>デッサン</c:v>
                </c:pt>
                <c:pt idx="1">
                  <c:v>絵画</c:v>
                </c:pt>
                <c:pt idx="2">
                  <c:v>写真</c:v>
                </c:pt>
              </c:strCache>
            </c:strRef>
          </c:cat>
          <c:val>
            <c:numRef>
              <c:f>進捗管理!$C$4:$C$6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F-4538-9C3F-869ED335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777664"/>
        <c:axId val="67779200"/>
      </c:barChart>
      <c:catAx>
        <c:axId val="67777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9200"/>
        <c:crosses val="autoZero"/>
        <c:auto val="1"/>
        <c:lblAlgn val="ctr"/>
        <c:lblOffset val="100"/>
        <c:noMultiLvlLbl val="0"/>
      </c:catAx>
      <c:valAx>
        <c:axId val="6777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76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8</xdr:row>
      <xdr:rowOff>3809</xdr:rowOff>
    </xdr:from>
    <xdr:to>
      <xdr:col>5</xdr:col>
      <xdr:colOff>0</xdr:colOff>
      <xdr:row>25</xdr:row>
      <xdr:rowOff>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デッサン" displayName="デッサン" ref="A3:C20" totalsRowCount="1">
  <autoFilter ref="A3:C19"/>
  <tableColumns count="3">
    <tableColumn id="1" name="課題" totalsRowLabel="集計"/>
    <tableColumn id="2" name="得点" totalsRowFunction="average" totalsRowDxfId="4"/>
    <tableColumn id="3" name="提出日" totalsRowFunction="max" dataDxfId="3" totalsRowDxfId="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絵画" displayName="絵画" ref="E3:G20" totalsRowCount="1">
  <autoFilter ref="E3:G19"/>
  <tableColumns count="3">
    <tableColumn id="1" name="課題" totalsRowLabel="集計"/>
    <tableColumn id="2" name="得点" totalsRowFunction="average" totalsRowDxfId="1"/>
    <tableColumn id="3" name="提出日" totalsRowFunction="max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RowHeight="18.75" x14ac:dyDescent="0.4"/>
  <cols>
    <col min="1" max="6" width="13.875" customWidth="1"/>
  </cols>
  <sheetData>
    <row r="1" spans="1:6" ht="30" x14ac:dyDescent="0.4">
      <c r="A1" s="22" t="s">
        <v>0</v>
      </c>
      <c r="B1" s="6"/>
      <c r="C1" s="6"/>
      <c r="D1" s="6"/>
      <c r="E1" s="6"/>
      <c r="F1" s="6"/>
    </row>
    <row r="3" spans="1:6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55</v>
      </c>
      <c r="F3" s="5" t="s">
        <v>5</v>
      </c>
    </row>
    <row r="4" spans="1:6" x14ac:dyDescent="0.4">
      <c r="A4" s="17" t="s">
        <v>6</v>
      </c>
      <c r="B4" s="8"/>
      <c r="C4" s="8">
        <f>COUNTBLANK(デッサン[提出日])</f>
        <v>4</v>
      </c>
      <c r="D4" s="9">
        <f>B4/(B4+C4)</f>
        <v>0</v>
      </c>
      <c r="E4" s="19">
        <f>MAX(デッサン[得点])</f>
        <v>42</v>
      </c>
      <c r="F4" s="10">
        <f>AVERAGE(デッサン[得点])</f>
        <v>32</v>
      </c>
    </row>
    <row r="5" spans="1:6" x14ac:dyDescent="0.4">
      <c r="A5" s="17" t="s">
        <v>7</v>
      </c>
      <c r="B5" s="8">
        <v>11</v>
      </c>
      <c r="C5" s="8">
        <f>COUNTBLANK(絵画[提出日])</f>
        <v>5</v>
      </c>
      <c r="D5" s="9">
        <f t="shared" ref="D5:D6" si="0">B5/(B5+C5)</f>
        <v>0.6875</v>
      </c>
      <c r="E5" s="19">
        <f>MAX(絵画[得点])</f>
        <v>45</v>
      </c>
      <c r="F5" s="10">
        <f>AVERAGE(絵画[得点])</f>
        <v>32.81818181818182</v>
      </c>
    </row>
    <row r="6" spans="1:6" x14ac:dyDescent="0.4">
      <c r="A6" s="18" t="s">
        <v>8</v>
      </c>
      <c r="B6" s="11">
        <v>13</v>
      </c>
      <c r="C6" s="11">
        <f>COUNTBLANK(課題別得点!$K$4:$K$19)</f>
        <v>3</v>
      </c>
      <c r="D6" s="12">
        <f t="shared" si="0"/>
        <v>0.8125</v>
      </c>
      <c r="E6" s="20">
        <f>MAX(課題別得点!$J$4:$J$19)</f>
        <v>44</v>
      </c>
      <c r="F6" s="13">
        <f>AVERAGE(課題別得点!$J$4:$J$19)</f>
        <v>31.076923076923077</v>
      </c>
    </row>
    <row r="7" spans="1:6" ht="19.5" thickBot="1" x14ac:dyDescent="0.45">
      <c r="A7" s="14" t="s">
        <v>9</v>
      </c>
      <c r="B7" s="15">
        <f>SUM(B4:B6)</f>
        <v>24</v>
      </c>
      <c r="C7" s="15">
        <f>SUM(C4:C6)</f>
        <v>12</v>
      </c>
      <c r="D7" s="16">
        <f>B7/(B7+C7)</f>
        <v>0.66666666666666663</v>
      </c>
      <c r="E7" s="21"/>
      <c r="F7" s="15"/>
    </row>
    <row r="8" spans="1:6" ht="19.5" thickTop="1" x14ac:dyDescent="0.4"/>
  </sheetData>
  <phoneticPr fontId="5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8.75" x14ac:dyDescent="0.4"/>
  <cols>
    <col min="1" max="3" width="12.625" customWidth="1"/>
    <col min="4" max="4" width="3.625" customWidth="1"/>
    <col min="5" max="7" width="12.625" customWidth="1"/>
    <col min="8" max="8" width="3.625" customWidth="1"/>
    <col min="9" max="11" width="12.625" customWidth="1"/>
  </cols>
  <sheetData>
    <row r="1" spans="1:11" ht="21" thickBot="1" x14ac:dyDescent="0.45">
      <c r="A1" s="1" t="s">
        <v>6</v>
      </c>
      <c r="E1" s="2" t="s">
        <v>10</v>
      </c>
      <c r="I1" s="3" t="s">
        <v>11</v>
      </c>
    </row>
    <row r="2" spans="1:11" ht="19.5" thickTop="1" x14ac:dyDescent="0.4"/>
    <row r="3" spans="1:11" x14ac:dyDescent="0.4">
      <c r="A3" t="s">
        <v>12</v>
      </c>
      <c r="B3" t="s">
        <v>13</v>
      </c>
      <c r="C3" t="s">
        <v>14</v>
      </c>
      <c r="E3" t="s">
        <v>12</v>
      </c>
      <c r="F3" t="s">
        <v>13</v>
      </c>
      <c r="G3" t="s">
        <v>14</v>
      </c>
      <c r="I3" t="s">
        <v>12</v>
      </c>
      <c r="J3" t="s">
        <v>13</v>
      </c>
      <c r="K3" t="s">
        <v>14</v>
      </c>
    </row>
    <row r="4" spans="1:11" x14ac:dyDescent="0.4">
      <c r="A4" t="s">
        <v>40</v>
      </c>
      <c r="B4">
        <v>21</v>
      </c>
      <c r="C4" s="7">
        <v>42500</v>
      </c>
      <c r="E4" t="s">
        <v>16</v>
      </c>
      <c r="F4">
        <v>29</v>
      </c>
      <c r="G4" s="7">
        <v>42501</v>
      </c>
      <c r="I4" t="s">
        <v>16</v>
      </c>
      <c r="J4">
        <v>22</v>
      </c>
      <c r="K4" s="7">
        <v>42498</v>
      </c>
    </row>
    <row r="5" spans="1:11" x14ac:dyDescent="0.4">
      <c r="A5" t="s">
        <v>34</v>
      </c>
      <c r="B5">
        <v>24</v>
      </c>
      <c r="C5" s="7">
        <v>42503</v>
      </c>
      <c r="E5" t="s">
        <v>18</v>
      </c>
      <c r="F5">
        <v>28</v>
      </c>
      <c r="G5" s="7">
        <v>42505</v>
      </c>
      <c r="I5" t="s">
        <v>18</v>
      </c>
      <c r="J5">
        <v>21</v>
      </c>
      <c r="K5" s="7">
        <v>42501</v>
      </c>
    </row>
    <row r="6" spans="1:11" x14ac:dyDescent="0.4">
      <c r="A6" t="s">
        <v>36</v>
      </c>
      <c r="B6">
        <v>25</v>
      </c>
      <c r="C6" s="7">
        <v>42506</v>
      </c>
      <c r="E6" t="s">
        <v>20</v>
      </c>
      <c r="F6">
        <v>29</v>
      </c>
      <c r="G6" s="7">
        <v>42509</v>
      </c>
      <c r="I6" t="s">
        <v>21</v>
      </c>
      <c r="J6">
        <v>23</v>
      </c>
      <c r="K6" s="7">
        <v>42504</v>
      </c>
    </row>
    <row r="7" spans="1:11" x14ac:dyDescent="0.4">
      <c r="A7" t="s">
        <v>38</v>
      </c>
      <c r="B7">
        <v>24</v>
      </c>
      <c r="C7" s="7">
        <v>42509</v>
      </c>
      <c r="E7" t="s">
        <v>23</v>
      </c>
      <c r="F7">
        <v>30</v>
      </c>
      <c r="G7" s="7">
        <v>42513</v>
      </c>
      <c r="I7" t="s">
        <v>23</v>
      </c>
      <c r="J7">
        <v>29</v>
      </c>
      <c r="K7" s="7">
        <v>42507</v>
      </c>
    </row>
    <row r="8" spans="1:11" x14ac:dyDescent="0.4">
      <c r="A8" t="s">
        <v>26</v>
      </c>
      <c r="B8">
        <v>26</v>
      </c>
      <c r="C8" s="7">
        <v>42512</v>
      </c>
      <c r="E8" t="s">
        <v>25</v>
      </c>
      <c r="F8">
        <v>27</v>
      </c>
      <c r="G8" s="7">
        <v>42517</v>
      </c>
      <c r="I8" t="s">
        <v>26</v>
      </c>
      <c r="J8">
        <v>19</v>
      </c>
      <c r="K8" s="7">
        <v>42510</v>
      </c>
    </row>
    <row r="9" spans="1:11" x14ac:dyDescent="0.4">
      <c r="A9" t="s">
        <v>24</v>
      </c>
      <c r="B9">
        <v>36</v>
      </c>
      <c r="C9" s="7">
        <v>42515</v>
      </c>
      <c r="E9" t="s">
        <v>28</v>
      </c>
      <c r="F9">
        <v>36</v>
      </c>
      <c r="G9" s="7">
        <v>42521</v>
      </c>
      <c r="I9" t="s">
        <v>29</v>
      </c>
      <c r="J9">
        <v>31</v>
      </c>
      <c r="K9" s="7">
        <v>42513</v>
      </c>
    </row>
    <row r="10" spans="1:11" x14ac:dyDescent="0.4">
      <c r="A10" t="s">
        <v>22</v>
      </c>
      <c r="B10">
        <v>37</v>
      </c>
      <c r="C10" s="7">
        <v>42518</v>
      </c>
      <c r="E10" t="s">
        <v>31</v>
      </c>
      <c r="F10">
        <v>38</v>
      </c>
      <c r="G10" s="7">
        <v>42525</v>
      </c>
      <c r="I10" t="s">
        <v>31</v>
      </c>
      <c r="J10">
        <v>30</v>
      </c>
      <c r="K10" s="7">
        <v>42516</v>
      </c>
    </row>
    <row r="11" spans="1:11" x14ac:dyDescent="0.4">
      <c r="A11" t="s">
        <v>27</v>
      </c>
      <c r="B11">
        <v>36</v>
      </c>
      <c r="C11" s="7">
        <v>42521</v>
      </c>
      <c r="E11" t="s">
        <v>32</v>
      </c>
      <c r="F11">
        <v>32</v>
      </c>
      <c r="G11" s="7">
        <v>42529</v>
      </c>
      <c r="I11" t="s">
        <v>33</v>
      </c>
      <c r="J11">
        <v>36</v>
      </c>
      <c r="K11" s="7">
        <v>42519</v>
      </c>
    </row>
    <row r="12" spans="1:11" x14ac:dyDescent="0.4">
      <c r="A12" t="s">
        <v>19</v>
      </c>
      <c r="B12">
        <v>39</v>
      </c>
      <c r="C12" s="7">
        <v>42524</v>
      </c>
      <c r="E12" t="s">
        <v>19</v>
      </c>
      <c r="F12">
        <v>36</v>
      </c>
      <c r="G12" s="7">
        <v>42533</v>
      </c>
      <c r="I12" t="s">
        <v>35</v>
      </c>
      <c r="J12">
        <v>35</v>
      </c>
      <c r="K12" s="7">
        <v>42522</v>
      </c>
    </row>
    <row r="13" spans="1:11" x14ac:dyDescent="0.4">
      <c r="A13" t="s">
        <v>30</v>
      </c>
      <c r="B13">
        <v>34</v>
      </c>
      <c r="C13" s="7">
        <v>42527</v>
      </c>
      <c r="E13" t="s">
        <v>37</v>
      </c>
      <c r="F13">
        <v>31</v>
      </c>
      <c r="G13" s="7">
        <v>42537</v>
      </c>
      <c r="I13" t="s">
        <v>37</v>
      </c>
      <c r="J13">
        <v>33</v>
      </c>
      <c r="K13" s="7">
        <v>42525</v>
      </c>
    </row>
    <row r="14" spans="1:11" x14ac:dyDescent="0.4">
      <c r="A14" t="s">
        <v>15</v>
      </c>
      <c r="B14">
        <v>42</v>
      </c>
      <c r="C14" s="7">
        <v>42530</v>
      </c>
      <c r="E14" t="s">
        <v>39</v>
      </c>
      <c r="F14">
        <v>45</v>
      </c>
      <c r="G14" s="7">
        <v>42541</v>
      </c>
      <c r="I14" t="s">
        <v>39</v>
      </c>
      <c r="J14">
        <v>44</v>
      </c>
      <c r="K14" s="7">
        <v>42528</v>
      </c>
    </row>
    <row r="15" spans="1:11" x14ac:dyDescent="0.4">
      <c r="A15" t="s">
        <v>17</v>
      </c>
      <c r="B15">
        <v>40</v>
      </c>
      <c r="C15" s="7">
        <v>42533</v>
      </c>
      <c r="E15" t="s">
        <v>41</v>
      </c>
      <c r="G15" s="7"/>
      <c r="I15" t="s">
        <v>42</v>
      </c>
      <c r="J15">
        <v>40</v>
      </c>
      <c r="K15" s="7">
        <v>42531</v>
      </c>
    </row>
    <row r="16" spans="1:11" x14ac:dyDescent="0.4">
      <c r="A16" t="s">
        <v>43</v>
      </c>
      <c r="C16" s="7"/>
      <c r="E16" t="s">
        <v>44</v>
      </c>
      <c r="G16" s="7"/>
      <c r="I16" t="s">
        <v>44</v>
      </c>
      <c r="J16">
        <v>41</v>
      </c>
      <c r="K16" s="7">
        <v>42534</v>
      </c>
    </row>
    <row r="17" spans="1:11" x14ac:dyDescent="0.4">
      <c r="A17" t="s">
        <v>45</v>
      </c>
      <c r="C17" s="7"/>
      <c r="E17" t="s">
        <v>46</v>
      </c>
      <c r="G17" s="7"/>
      <c r="I17" t="s">
        <v>47</v>
      </c>
      <c r="K17" s="7"/>
    </row>
    <row r="18" spans="1:11" x14ac:dyDescent="0.4">
      <c r="A18" t="s">
        <v>48</v>
      </c>
      <c r="C18" s="7"/>
      <c r="E18" t="s">
        <v>49</v>
      </c>
      <c r="G18" s="7"/>
      <c r="I18" t="s">
        <v>50</v>
      </c>
      <c r="K18" s="7"/>
    </row>
    <row r="19" spans="1:11" x14ac:dyDescent="0.4">
      <c r="A19" t="s">
        <v>51</v>
      </c>
      <c r="C19" s="7"/>
      <c r="E19" t="s">
        <v>52</v>
      </c>
      <c r="G19" s="7"/>
      <c r="I19" t="s">
        <v>53</v>
      </c>
      <c r="K19" s="7"/>
    </row>
    <row r="20" spans="1:11" x14ac:dyDescent="0.4">
      <c r="A20" t="s">
        <v>54</v>
      </c>
      <c r="B20" s="4">
        <f>SUBTOTAL(101,デッサン[得点])</f>
        <v>32</v>
      </c>
      <c r="C20" s="7">
        <f>SUBTOTAL(104,デッサン[提出日])</f>
        <v>42533</v>
      </c>
      <c r="E20" t="s">
        <v>54</v>
      </c>
      <c r="F20" s="4">
        <f>SUBTOTAL(101,絵画[得点])</f>
        <v>32.81818181818182</v>
      </c>
      <c r="G20" s="7">
        <f>SUBTOTAL(104,絵画[提出日])</f>
        <v>42541</v>
      </c>
      <c r="J20" s="4"/>
      <c r="K20" s="7"/>
    </row>
  </sheetData>
  <phoneticPr fontId="5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課題別得点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dcterms:created xsi:type="dcterms:W3CDTF">2016-10-18T05:28:20Z</dcterms:created>
  <dcterms:modified xsi:type="dcterms:W3CDTF">2016-10-21T07:50:40Z</dcterms:modified>
</cp:coreProperties>
</file>