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FOM出版\Desktop\"/>
    </mc:Choice>
  </mc:AlternateContent>
  <bookViews>
    <workbookView xWindow="0" yWindow="0" windowWidth="19440" windowHeight="9420"/>
  </bookViews>
  <sheets>
    <sheet name="販売店別売上" sheetId="1" r:id="rId1"/>
    <sheet name="担当者別集計" sheetId="2" r:id="rId2"/>
    <sheet name="売上一覧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4" i="3"/>
  <c r="F423" i="3" l="1"/>
  <c r="F458" i="3"/>
  <c r="F62" i="3"/>
  <c r="F335" i="3"/>
  <c r="F118" i="3"/>
  <c r="F443" i="3"/>
  <c r="F445" i="3"/>
  <c r="F290" i="3"/>
  <c r="F382" i="3"/>
  <c r="F264" i="3"/>
  <c r="F51" i="3"/>
  <c r="F167" i="3"/>
  <c r="F368" i="3"/>
  <c r="F191" i="3"/>
  <c r="F494" i="3"/>
  <c r="F337" i="3"/>
  <c r="F343" i="3"/>
  <c r="F388" i="3"/>
  <c r="F396" i="3"/>
  <c r="F123" i="3"/>
  <c r="F101" i="3"/>
  <c r="F320" i="3"/>
  <c r="F301" i="3"/>
  <c r="F452" i="3"/>
  <c r="F146" i="3"/>
  <c r="F270" i="3"/>
  <c r="F236" i="3"/>
  <c r="F461" i="3"/>
  <c r="F321" i="3"/>
  <c r="F245" i="3"/>
  <c r="F429" i="3"/>
  <c r="F75" i="3"/>
  <c r="F265" i="3"/>
  <c r="F198" i="3"/>
  <c r="F372" i="3"/>
  <c r="F71" i="3"/>
  <c r="F238" i="3"/>
  <c r="F80" i="3"/>
  <c r="F476" i="3"/>
  <c r="F258" i="3"/>
  <c r="F127" i="3"/>
  <c r="F52" i="3"/>
  <c r="F459" i="3"/>
  <c r="F348" i="3"/>
  <c r="F140" i="3"/>
  <c r="F54" i="3"/>
  <c r="F97" i="3"/>
  <c r="F431" i="3"/>
  <c r="F361" i="3"/>
  <c r="F349" i="3"/>
  <c r="F221" i="3"/>
  <c r="F241" i="3"/>
  <c r="F473" i="3"/>
  <c r="F418" i="3"/>
  <c r="F190" i="3"/>
  <c r="F277" i="3"/>
  <c r="F480" i="3"/>
  <c r="F271" i="3"/>
  <c r="F255" i="3"/>
  <c r="F455" i="3"/>
  <c r="F93" i="3"/>
  <c r="F81" i="3"/>
  <c r="F344" i="3"/>
  <c r="F491" i="3"/>
  <c r="F284" i="3"/>
  <c r="F175" i="3"/>
  <c r="F44" i="3"/>
  <c r="F422" i="3"/>
  <c r="F91" i="3"/>
  <c r="F112" i="3"/>
  <c r="F65" i="3"/>
  <c r="F136" i="3"/>
  <c r="F124" i="3"/>
  <c r="F257" i="3"/>
  <c r="F499" i="3"/>
  <c r="F248" i="3"/>
  <c r="F330" i="3"/>
  <c r="F481" i="3"/>
  <c r="F129" i="3"/>
  <c r="F395" i="3"/>
  <c r="F444" i="3"/>
  <c r="F88" i="3"/>
  <c r="F266" i="3"/>
  <c r="F417" i="3"/>
  <c r="F179" i="3"/>
  <c r="F217" i="3"/>
  <c r="F482" i="3"/>
  <c r="F249" i="3"/>
  <c r="F128" i="3"/>
  <c r="F41" i="3"/>
  <c r="F336" i="3"/>
  <c r="F126" i="3"/>
  <c r="F267" i="3"/>
  <c r="F215" i="3"/>
  <c r="F371" i="3"/>
  <c r="F469" i="3"/>
  <c r="F164" i="3"/>
  <c r="F259" i="3"/>
  <c r="F139" i="3"/>
  <c r="F121" i="3"/>
  <c r="F92" i="3"/>
  <c r="F66" i="3"/>
  <c r="F120" i="3"/>
  <c r="F367" i="3"/>
  <c r="F468" i="3"/>
  <c r="F154" i="3"/>
  <c r="F477" i="3"/>
  <c r="F173" i="3"/>
  <c r="F376" i="3"/>
  <c r="F188" i="3"/>
  <c r="F412" i="3"/>
  <c r="F106" i="3"/>
  <c r="F53" i="3"/>
  <c r="F16" i="3"/>
  <c r="F232" i="3"/>
  <c r="F76" i="3"/>
  <c r="F199" i="3"/>
  <c r="F302" i="3"/>
  <c r="F137" i="3"/>
  <c r="F194" i="3"/>
  <c r="F42" i="3"/>
  <c r="F113" i="3"/>
  <c r="F250" i="3"/>
  <c r="F384" i="3"/>
  <c r="F243" i="3"/>
  <c r="F363" i="3"/>
  <c r="F5" i="3"/>
  <c r="F156" i="3"/>
  <c r="F432" i="3"/>
  <c r="F446" i="3"/>
  <c r="F294" i="3"/>
  <c r="F10" i="3"/>
  <c r="F180" i="3"/>
  <c r="F289" i="3"/>
  <c r="F398" i="3"/>
  <c r="F273" i="3"/>
  <c r="F383" i="3"/>
  <c r="F166" i="3"/>
  <c r="F464" i="3"/>
  <c r="F460" i="3"/>
  <c r="F315" i="3"/>
  <c r="F364" i="3"/>
  <c r="F184" i="3"/>
  <c r="F285" i="3"/>
  <c r="F244" i="3"/>
  <c r="F11" i="3"/>
  <c r="F7" i="3"/>
  <c r="F218" i="3"/>
  <c r="F87" i="3"/>
  <c r="F147" i="3"/>
  <c r="F20" i="3"/>
  <c r="F46" i="3"/>
  <c r="F405" i="3"/>
  <c r="F474" i="3"/>
  <c r="F295" i="3"/>
  <c r="F299" i="3"/>
  <c r="F28" i="3"/>
  <c r="F116" i="3"/>
  <c r="F483" i="3"/>
  <c r="F102" i="3"/>
  <c r="F61" i="3"/>
  <c r="F226" i="3"/>
  <c r="F29" i="3"/>
  <c r="F385" i="3"/>
  <c r="F233" i="3"/>
  <c r="F478" i="3"/>
  <c r="F276" i="3"/>
  <c r="F157" i="3"/>
  <c r="F256" i="3"/>
  <c r="F131" i="3"/>
  <c r="F144" i="3"/>
  <c r="F399" i="3"/>
  <c r="F286" i="3"/>
  <c r="F465" i="3"/>
  <c r="F148" i="3"/>
  <c r="F170" i="3"/>
  <c r="F485" i="3"/>
  <c r="F401" i="3"/>
  <c r="F150" i="3"/>
  <c r="F260" i="3"/>
  <c r="F185" i="3"/>
  <c r="F430" i="3"/>
  <c r="F239" i="3"/>
  <c r="F425" i="3"/>
  <c r="F275" i="3"/>
  <c r="F427" i="3"/>
  <c r="F291" i="3"/>
  <c r="F449" i="3"/>
  <c r="F407" i="3"/>
  <c r="F375" i="3"/>
  <c r="F377" i="3"/>
  <c r="F325" i="3"/>
  <c r="F36" i="3"/>
  <c r="F177" i="3"/>
  <c r="F132" i="3"/>
  <c r="F386" i="3"/>
  <c r="F133" i="3"/>
  <c r="F354" i="3"/>
  <c r="F433" i="3"/>
  <c r="F303" i="3"/>
  <c r="F274" i="3"/>
  <c r="F84" i="3"/>
  <c r="F390" i="3"/>
  <c r="F365" i="3"/>
  <c r="F419" i="3"/>
  <c r="F45" i="3"/>
  <c r="F391" i="3"/>
  <c r="F24" i="3"/>
  <c r="F428" i="3"/>
  <c r="F414" i="3"/>
  <c r="F37" i="3"/>
  <c r="F89" i="3"/>
  <c r="F356" i="3"/>
  <c r="F300" i="3"/>
  <c r="F94" i="3"/>
  <c r="F254" i="3"/>
  <c r="F210" i="3"/>
  <c r="F317" i="3"/>
  <c r="F246" i="3"/>
  <c r="F200" i="3"/>
  <c r="F306" i="3"/>
  <c r="F141" i="3"/>
  <c r="F168" i="3"/>
  <c r="F48" i="3"/>
  <c r="F171" i="3"/>
  <c r="F309" i="3"/>
  <c r="F434" i="3"/>
  <c r="F298" i="3"/>
  <c r="F408" i="3"/>
  <c r="F69" i="3"/>
  <c r="F351" i="3"/>
  <c r="F43" i="3"/>
  <c r="F287" i="3"/>
  <c r="F57" i="3"/>
  <c r="F189" i="3"/>
  <c r="F160" i="3"/>
  <c r="F90" i="3"/>
  <c r="F114" i="3"/>
  <c r="F204" i="3"/>
  <c r="F497" i="3"/>
  <c r="F197" i="3"/>
  <c r="F456" i="3"/>
  <c r="F470" i="3"/>
  <c r="F96" i="3"/>
  <c r="F142" i="3"/>
  <c r="F498" i="3"/>
  <c r="F207" i="3"/>
  <c r="F237" i="3"/>
  <c r="F492" i="3"/>
  <c r="F402" i="3"/>
  <c r="F70" i="3"/>
  <c r="F261" i="3"/>
  <c r="F292" i="3"/>
  <c r="F453" i="3"/>
  <c r="F324" i="3"/>
  <c r="F403" i="3"/>
  <c r="F55" i="3"/>
  <c r="F13" i="3"/>
  <c r="F350" i="3"/>
  <c r="F462" i="3"/>
  <c r="F158" i="3"/>
  <c r="F242" i="3"/>
  <c r="F296" i="3"/>
  <c r="F500" i="3"/>
  <c r="F58" i="3"/>
  <c r="F117" i="3"/>
  <c r="F331" i="3"/>
  <c r="F195" i="3"/>
  <c r="F369" i="3"/>
  <c r="F339" i="3"/>
  <c r="F268" i="3"/>
  <c r="F73" i="3"/>
  <c r="F230" i="3"/>
  <c r="F234" i="3"/>
  <c r="F310" i="3"/>
  <c r="F355" i="3"/>
  <c r="F138" i="3"/>
  <c r="F63" i="3"/>
  <c r="F34" i="3"/>
  <c r="F493" i="3"/>
  <c r="F304" i="3"/>
  <c r="F212" i="3"/>
  <c r="F463" i="3"/>
  <c r="F416" i="3"/>
  <c r="F162" i="3"/>
  <c r="F59" i="3"/>
  <c r="F174" i="3"/>
  <c r="F457" i="3"/>
  <c r="F74" i="3"/>
  <c r="F30" i="3"/>
  <c r="F278" i="3"/>
  <c r="F143" i="3"/>
  <c r="F98" i="3"/>
  <c r="F222" i="3"/>
  <c r="F149" i="3"/>
  <c r="F122" i="3"/>
  <c r="F426" i="3"/>
  <c r="F389" i="3"/>
  <c r="F435" i="3"/>
  <c r="F447" i="3"/>
  <c r="F400" i="3"/>
  <c r="F397" i="3"/>
  <c r="F178" i="3"/>
  <c r="F392" i="3"/>
  <c r="F79" i="3"/>
  <c r="F311" i="3"/>
  <c r="F33" i="3"/>
  <c r="F67" i="3"/>
  <c r="F288" i="3"/>
  <c r="F251" i="3"/>
  <c r="F72" i="3"/>
  <c r="F441" i="3"/>
  <c r="F413" i="3"/>
  <c r="F318" i="3"/>
  <c r="F316" i="3"/>
  <c r="F496" i="3"/>
  <c r="F107" i="3"/>
  <c r="F240" i="3"/>
  <c r="F322" i="3"/>
  <c r="F99" i="3"/>
  <c r="F17" i="3"/>
  <c r="F14" i="3"/>
  <c r="F279" i="3"/>
  <c r="F38" i="3"/>
  <c r="F208" i="3"/>
  <c r="F357" i="3"/>
  <c r="F370" i="3"/>
  <c r="F49" i="3"/>
  <c r="F247" i="3"/>
  <c r="F181" i="3"/>
  <c r="F442" i="3"/>
  <c r="F39" i="3"/>
  <c r="F269" i="3"/>
  <c r="F436" i="3"/>
  <c r="F352" i="3"/>
  <c r="F216" i="3"/>
  <c r="F360" i="3"/>
  <c r="F19" i="3"/>
  <c r="F78" i="3"/>
  <c r="F25" i="3"/>
  <c r="F186" i="3"/>
  <c r="F448" i="3"/>
  <c r="F475" i="3"/>
  <c r="F393" i="3"/>
  <c r="F21" i="3"/>
  <c r="F85" i="3"/>
  <c r="F471" i="3"/>
  <c r="F253" i="3"/>
  <c r="F108" i="3"/>
  <c r="F466" i="3"/>
  <c r="F151" i="3"/>
  <c r="F68" i="3"/>
  <c r="F205" i="3"/>
  <c r="F313" i="3"/>
  <c r="F31" i="3"/>
  <c r="F192" i="3"/>
  <c r="F345" i="3"/>
  <c r="F86" i="3"/>
  <c r="F326" i="3"/>
  <c r="F155" i="3"/>
  <c r="F437" i="3"/>
  <c r="F379" i="3"/>
  <c r="F115" i="3"/>
  <c r="F450" i="3"/>
  <c r="F358" i="3"/>
  <c r="F420" i="3"/>
  <c r="F341" i="3"/>
  <c r="F328" i="3"/>
  <c r="F109" i="3"/>
  <c r="F77" i="3"/>
  <c r="F26" i="3"/>
  <c r="F323" i="3"/>
  <c r="F373" i="3"/>
  <c r="F161" i="3"/>
  <c r="F366" i="3"/>
  <c r="F145" i="3"/>
  <c r="F209" i="3"/>
  <c r="F488" i="3"/>
  <c r="F319" i="3"/>
  <c r="F438" i="3"/>
  <c r="F8" i="3"/>
  <c r="F134" i="3"/>
  <c r="F165" i="3"/>
  <c r="F467" i="3"/>
  <c r="F187" i="3"/>
  <c r="F182" i="3"/>
  <c r="F362" i="3"/>
  <c r="F163" i="3"/>
  <c r="F307" i="3"/>
  <c r="F262" i="3"/>
  <c r="F484" i="3"/>
  <c r="F486" i="3"/>
  <c r="F252" i="3"/>
  <c r="F406" i="3"/>
  <c r="F100" i="3"/>
  <c r="F374" i="3"/>
  <c r="F223" i="3"/>
  <c r="F439" i="3"/>
  <c r="F424" i="3"/>
  <c r="F32" i="3"/>
  <c r="F130" i="3"/>
  <c r="F183" i="3"/>
  <c r="F490" i="3"/>
  <c r="F110" i="3"/>
  <c r="F135" i="3"/>
  <c r="F227" i="3"/>
  <c r="F15" i="3"/>
  <c r="F103" i="3"/>
  <c r="F272" i="3"/>
  <c r="F201" i="3"/>
  <c r="F334" i="3"/>
  <c r="F111" i="3"/>
  <c r="F394" i="3"/>
  <c r="F487" i="3"/>
  <c r="F169" i="3"/>
  <c r="F380" i="3"/>
  <c r="F231" i="3"/>
  <c r="F196" i="3"/>
  <c r="F342" i="3"/>
  <c r="F35" i="3"/>
  <c r="F281" i="3"/>
  <c r="F60" i="3"/>
  <c r="F9" i="3"/>
  <c r="F282" i="3"/>
  <c r="F381" i="3"/>
  <c r="F280" i="3"/>
  <c r="F329" i="3"/>
  <c r="F64" i="3"/>
  <c r="F104" i="3"/>
  <c r="F18" i="3"/>
  <c r="F327" i="3"/>
  <c r="F27" i="3"/>
  <c r="F47" i="3"/>
  <c r="F378" i="3"/>
  <c r="F387" i="3"/>
  <c r="F293" i="3"/>
  <c r="F4" i="3"/>
  <c r="F172" i="3"/>
  <c r="F440" i="3"/>
  <c r="F176" i="3"/>
  <c r="F56" i="3"/>
  <c r="F50" i="3"/>
  <c r="F152" i="3"/>
  <c r="F119" i="3"/>
  <c r="F332" i="3"/>
  <c r="F346" i="3"/>
  <c r="F159" i="3"/>
  <c r="F213" i="3"/>
  <c r="F105" i="3"/>
  <c r="F203" i="3"/>
  <c r="F314" i="3"/>
  <c r="F404" i="3"/>
  <c r="F12" i="3"/>
  <c r="F6" i="3"/>
  <c r="F95" i="3"/>
  <c r="F415" i="3"/>
  <c r="F305" i="3"/>
  <c r="F472" i="3"/>
  <c r="F451" i="3"/>
  <c r="F359" i="3"/>
  <c r="F224" i="3"/>
  <c r="F479" i="3"/>
  <c r="F82" i="3"/>
  <c r="F193" i="3"/>
  <c r="F409" i="3"/>
  <c r="F40" i="3"/>
  <c r="F83" i="3"/>
  <c r="F263" i="3"/>
  <c r="F410" i="3"/>
  <c r="F214" i="3"/>
  <c r="F297" i="3"/>
  <c r="F333" i="3"/>
  <c r="F489" i="3"/>
  <c r="F22" i="3"/>
  <c r="F153" i="3"/>
  <c r="F283" i="3"/>
  <c r="F206" i="3"/>
  <c r="F353" i="3"/>
  <c r="F495" i="3"/>
  <c r="F220" i="3"/>
  <c r="F312" i="3"/>
  <c r="F347" i="3"/>
  <c r="F308" i="3"/>
  <c r="F421" i="3"/>
  <c r="F235" i="3"/>
  <c r="F225" i="3"/>
  <c r="F219" i="3"/>
  <c r="F23" i="3"/>
  <c r="F229" i="3"/>
  <c r="F340" i="3"/>
  <c r="F228" i="3"/>
  <c r="F211" i="3"/>
  <c r="F411" i="3"/>
  <c r="F338" i="3"/>
  <c r="F202" i="3"/>
  <c r="F454" i="3"/>
  <c r="F125" i="3"/>
</calcChain>
</file>

<file path=xl/sharedStrings.xml><?xml version="1.0" encoding="utf-8"?>
<sst xmlns="http://schemas.openxmlformats.org/spreadsheetml/2006/main" count="92" uniqueCount="56">
  <si>
    <t>売上価格</t>
    <rPh sb="0" eb="2">
      <t>ウリアゲ</t>
    </rPh>
    <rPh sb="2" eb="4">
      <t>カカク</t>
    </rPh>
    <phoneticPr fontId="4"/>
  </si>
  <si>
    <t>受注日</t>
    <rPh sb="0" eb="2">
      <t>ジュチュウ</t>
    </rPh>
    <rPh sb="2" eb="3">
      <t>ビ</t>
    </rPh>
    <phoneticPr fontId="4"/>
  </si>
  <si>
    <t>販売店コード</t>
    <rPh sb="0" eb="3">
      <t>ハンバイテン</t>
    </rPh>
    <phoneticPr fontId="4"/>
  </si>
  <si>
    <t>販売店名</t>
    <rPh sb="0" eb="3">
      <t>ハンバイテン</t>
    </rPh>
    <rPh sb="3" eb="4">
      <t>メイ</t>
    </rPh>
    <phoneticPr fontId="4"/>
  </si>
  <si>
    <t>担当者名</t>
    <rPh sb="0" eb="3">
      <t>タントウシャ</t>
    </rPh>
    <rPh sb="3" eb="4">
      <t>メイ</t>
    </rPh>
    <phoneticPr fontId="4"/>
  </si>
  <si>
    <t>販売店数</t>
    <rPh sb="0" eb="2">
      <t>ハンバイ</t>
    </rPh>
    <rPh sb="2" eb="3">
      <t>テン</t>
    </rPh>
    <rPh sb="3" eb="4">
      <t>スウ</t>
    </rPh>
    <phoneticPr fontId="4"/>
  </si>
  <si>
    <t>販売店別売上</t>
    <rPh sb="0" eb="3">
      <t>ハンバイテン</t>
    </rPh>
    <rPh sb="3" eb="4">
      <t>ベツ</t>
    </rPh>
    <rPh sb="4" eb="6">
      <t>ウリアゲ</t>
    </rPh>
    <phoneticPr fontId="4"/>
  </si>
  <si>
    <t>単位：千円</t>
    <rPh sb="0" eb="2">
      <t>タンイ</t>
    </rPh>
    <rPh sb="3" eb="5">
      <t>センエン</t>
    </rPh>
    <phoneticPr fontId="4"/>
  </si>
  <si>
    <t>販売店コード</t>
    <rPh sb="0" eb="3">
      <t>ハンバイテン</t>
    </rPh>
    <phoneticPr fontId="4"/>
  </si>
  <si>
    <t>販売店名</t>
    <rPh sb="0" eb="3">
      <t>ハンバイテン</t>
    </rPh>
    <rPh sb="3" eb="4">
      <t>メイ</t>
    </rPh>
    <phoneticPr fontId="4"/>
  </si>
  <si>
    <t>担当者名</t>
    <rPh sb="0" eb="3">
      <t>タントウシャ</t>
    </rPh>
    <rPh sb="3" eb="4">
      <t>メイ</t>
    </rPh>
    <phoneticPr fontId="4"/>
  </si>
  <si>
    <t>前年比</t>
    <rPh sb="0" eb="3">
      <t>ゼンネンヒ</t>
    </rPh>
    <phoneticPr fontId="4"/>
  </si>
  <si>
    <t>ランク</t>
    <phoneticPr fontId="4"/>
  </si>
  <si>
    <t>安藤電機</t>
    <rPh sb="0" eb="2">
      <t>アンドウ</t>
    </rPh>
    <rPh sb="2" eb="4">
      <t>デンキ</t>
    </rPh>
    <phoneticPr fontId="4"/>
  </si>
  <si>
    <t>野田　恭一郎</t>
    <rPh sb="0" eb="2">
      <t>ノダ</t>
    </rPh>
    <rPh sb="3" eb="6">
      <t>キョウイチロウ</t>
    </rPh>
    <phoneticPr fontId="4"/>
  </si>
  <si>
    <t>上田販売</t>
    <rPh sb="0" eb="2">
      <t>ウエダ</t>
    </rPh>
    <rPh sb="2" eb="4">
      <t>ハンバイ</t>
    </rPh>
    <phoneticPr fontId="4"/>
  </si>
  <si>
    <t>大久保　純也</t>
    <rPh sb="0" eb="3">
      <t>オオクボ</t>
    </rPh>
    <rPh sb="4" eb="6">
      <t>ジュンヤ</t>
    </rPh>
    <phoneticPr fontId="4"/>
  </si>
  <si>
    <t>関東商会</t>
    <rPh sb="0" eb="2">
      <t>カントウ</t>
    </rPh>
    <rPh sb="2" eb="4">
      <t>ショウカイ</t>
    </rPh>
    <phoneticPr fontId="4"/>
  </si>
  <si>
    <t>小南電機通信</t>
    <rPh sb="0" eb="2">
      <t>コミナミ</t>
    </rPh>
    <rPh sb="2" eb="4">
      <t>デンキ</t>
    </rPh>
    <rPh sb="4" eb="6">
      <t>ツウシン</t>
    </rPh>
    <phoneticPr fontId="4"/>
  </si>
  <si>
    <t>さくらシステム</t>
    <phoneticPr fontId="4"/>
  </si>
  <si>
    <t>鈴木電機</t>
    <rPh sb="0" eb="2">
      <t>スズキ</t>
    </rPh>
    <rPh sb="2" eb="4">
      <t>デンキ</t>
    </rPh>
    <phoneticPr fontId="4"/>
  </si>
  <si>
    <t>高橋電化</t>
    <rPh sb="0" eb="2">
      <t>タカハシ</t>
    </rPh>
    <rPh sb="2" eb="4">
      <t>デンカ</t>
    </rPh>
    <phoneticPr fontId="4"/>
  </si>
  <si>
    <t>土田機器</t>
    <rPh sb="0" eb="2">
      <t>ツチダ</t>
    </rPh>
    <rPh sb="2" eb="4">
      <t>キキ</t>
    </rPh>
    <phoneticPr fontId="4"/>
  </si>
  <si>
    <t>南条電機販売</t>
    <rPh sb="0" eb="2">
      <t>ナンジョウ</t>
    </rPh>
    <rPh sb="2" eb="4">
      <t>デンキ</t>
    </rPh>
    <rPh sb="4" eb="6">
      <t>ハンバイ</t>
    </rPh>
    <phoneticPr fontId="4"/>
  </si>
  <si>
    <t>やまと電気</t>
    <rPh sb="3" eb="5">
      <t>デンキ</t>
    </rPh>
    <phoneticPr fontId="4"/>
  </si>
  <si>
    <t>大森電機</t>
    <rPh sb="0" eb="2">
      <t>オオモリ</t>
    </rPh>
    <rPh sb="2" eb="4">
      <t>デンキ</t>
    </rPh>
    <phoneticPr fontId="4"/>
  </si>
  <si>
    <t>荒木　泰明</t>
    <rPh sb="0" eb="2">
      <t>アラキ</t>
    </rPh>
    <rPh sb="3" eb="5">
      <t>ヤスアキ</t>
    </rPh>
    <phoneticPr fontId="4"/>
  </si>
  <si>
    <t>北村通信販売</t>
    <rPh sb="0" eb="2">
      <t>キタムラ</t>
    </rPh>
    <rPh sb="2" eb="4">
      <t>ツウシン</t>
    </rPh>
    <rPh sb="4" eb="6">
      <t>ハンバイ</t>
    </rPh>
    <phoneticPr fontId="4"/>
  </si>
  <si>
    <t>山内　雄介</t>
    <rPh sb="0" eb="2">
      <t>ヤマウチ</t>
    </rPh>
    <rPh sb="3" eb="5">
      <t>ユウスケ</t>
    </rPh>
    <phoneticPr fontId="4"/>
  </si>
  <si>
    <t>くらし電気</t>
    <rPh sb="3" eb="5">
      <t>デンキ</t>
    </rPh>
    <phoneticPr fontId="4"/>
  </si>
  <si>
    <t>園田電機</t>
    <rPh sb="0" eb="2">
      <t>ソノダ</t>
    </rPh>
    <rPh sb="2" eb="4">
      <t>デンキ</t>
    </rPh>
    <phoneticPr fontId="4"/>
  </si>
  <si>
    <t>田所電化</t>
    <rPh sb="0" eb="2">
      <t>タドコロ</t>
    </rPh>
    <rPh sb="2" eb="4">
      <t>デンカ</t>
    </rPh>
    <phoneticPr fontId="4"/>
  </si>
  <si>
    <t>のばら通信</t>
    <rPh sb="3" eb="5">
      <t>ツウシン</t>
    </rPh>
    <phoneticPr fontId="4"/>
  </si>
  <si>
    <t>萩原電機販売</t>
    <rPh sb="0" eb="2">
      <t>ハギワラ</t>
    </rPh>
    <rPh sb="2" eb="4">
      <t>デンキ</t>
    </rPh>
    <rPh sb="4" eb="6">
      <t>ハンバイ</t>
    </rPh>
    <phoneticPr fontId="4"/>
  </si>
  <si>
    <t>町田販売</t>
    <rPh sb="0" eb="2">
      <t>マチダ</t>
    </rPh>
    <rPh sb="2" eb="4">
      <t>ハンバイ</t>
    </rPh>
    <phoneticPr fontId="4"/>
  </si>
  <si>
    <t>横田商店</t>
    <rPh sb="0" eb="2">
      <t>ヨコタ</t>
    </rPh>
    <rPh sb="2" eb="4">
      <t>ショウテン</t>
    </rPh>
    <phoneticPr fontId="4"/>
  </si>
  <si>
    <t>わたなべ通信システム</t>
    <rPh sb="4" eb="6">
      <t>ツウシン</t>
    </rPh>
    <phoneticPr fontId="4"/>
  </si>
  <si>
    <t>草野情報システム</t>
    <rPh sb="0" eb="2">
      <t>クサノ</t>
    </rPh>
    <rPh sb="2" eb="4">
      <t>ジョウホウ</t>
    </rPh>
    <phoneticPr fontId="4"/>
  </si>
  <si>
    <t>猪田システム販売</t>
    <rPh sb="0" eb="2">
      <t>イノダ</t>
    </rPh>
    <rPh sb="6" eb="8">
      <t>ハンバイ</t>
    </rPh>
    <phoneticPr fontId="4"/>
  </si>
  <si>
    <t>畑　慎之介</t>
    <rPh sb="0" eb="1">
      <t>ハタケ</t>
    </rPh>
    <rPh sb="2" eb="5">
      <t>シンノスケ</t>
    </rPh>
    <phoneticPr fontId="4"/>
  </si>
  <si>
    <t>工藤電気</t>
    <rPh sb="0" eb="2">
      <t>クドウ</t>
    </rPh>
    <rPh sb="2" eb="4">
      <t>デンキ</t>
    </rPh>
    <phoneticPr fontId="4"/>
  </si>
  <si>
    <t>久木田　博</t>
    <rPh sb="0" eb="3">
      <t>クキタ</t>
    </rPh>
    <rPh sb="4" eb="5">
      <t>ヒロシ</t>
    </rPh>
    <phoneticPr fontId="4"/>
  </si>
  <si>
    <t>瀬川商会</t>
    <rPh sb="0" eb="2">
      <t>セガワ</t>
    </rPh>
    <rPh sb="2" eb="4">
      <t>ショウカイ</t>
    </rPh>
    <phoneticPr fontId="4"/>
  </si>
  <si>
    <t>千田電機販売</t>
    <rPh sb="0" eb="2">
      <t>センダ</t>
    </rPh>
    <rPh sb="2" eb="4">
      <t>デンキ</t>
    </rPh>
    <rPh sb="4" eb="6">
      <t>ハンバイ</t>
    </rPh>
    <phoneticPr fontId="4"/>
  </si>
  <si>
    <t>西田通信機器</t>
    <rPh sb="0" eb="2">
      <t>ニシダ</t>
    </rPh>
    <rPh sb="2" eb="4">
      <t>ツウシン</t>
    </rPh>
    <rPh sb="4" eb="6">
      <t>キキ</t>
    </rPh>
    <phoneticPr fontId="4"/>
  </si>
  <si>
    <t>村山電機販売</t>
    <rPh sb="0" eb="2">
      <t>ムラヤマ</t>
    </rPh>
    <rPh sb="2" eb="4">
      <t>デンキ</t>
    </rPh>
    <rPh sb="4" eb="6">
      <t>ハンバイ</t>
    </rPh>
    <phoneticPr fontId="4"/>
  </si>
  <si>
    <t>安富通信</t>
    <rPh sb="0" eb="2">
      <t>ヤストミ</t>
    </rPh>
    <rPh sb="2" eb="4">
      <t>ツウシン</t>
    </rPh>
    <phoneticPr fontId="4"/>
  </si>
  <si>
    <t>吉岡電気機器</t>
    <rPh sb="0" eb="2">
      <t>ヨシオカ</t>
    </rPh>
    <rPh sb="2" eb="4">
      <t>デンキ</t>
    </rPh>
    <rPh sb="4" eb="6">
      <t>キキ</t>
    </rPh>
    <phoneticPr fontId="4"/>
  </si>
  <si>
    <t>らいおん電機</t>
    <rPh sb="4" eb="6">
      <t>デンキ</t>
    </rPh>
    <phoneticPr fontId="4"/>
  </si>
  <si>
    <t>担当者別売上合計</t>
    <rPh sb="0" eb="3">
      <t>タントウシャ</t>
    </rPh>
    <rPh sb="3" eb="4">
      <t>ベツ</t>
    </rPh>
    <rPh sb="4" eb="6">
      <t>ウリアゲ</t>
    </rPh>
    <rPh sb="6" eb="8">
      <t>ゴウケイ</t>
    </rPh>
    <phoneticPr fontId="4"/>
  </si>
  <si>
    <t>合計</t>
    <rPh sb="0" eb="2">
      <t>ゴウケイ</t>
    </rPh>
    <phoneticPr fontId="4"/>
  </si>
  <si>
    <t>No.</t>
    <phoneticPr fontId="4"/>
  </si>
  <si>
    <t>2016年度売上</t>
    <rPh sb="4" eb="6">
      <t>ネンド</t>
    </rPh>
    <rPh sb="6" eb="8">
      <t>ウリアゲ</t>
    </rPh>
    <phoneticPr fontId="4"/>
  </si>
  <si>
    <t>2015年度売上</t>
    <rPh sb="4" eb="6">
      <t>ネンド</t>
    </rPh>
    <rPh sb="6" eb="8">
      <t>ウリアゲ</t>
    </rPh>
    <phoneticPr fontId="4"/>
  </si>
  <si>
    <t>販売月</t>
    <rPh sb="0" eb="2">
      <t>ハンバイ</t>
    </rPh>
    <rPh sb="2" eb="3">
      <t>ツキ</t>
    </rPh>
    <phoneticPr fontId="4"/>
  </si>
  <si>
    <t>東野システム</t>
    <rPh sb="0" eb="2">
      <t>ヒガシノ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</si>
</sst>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,"/>
    <numFmt numFmtId="177" formatCode="yyyy&quot;年&quot;m&quot;月&quot;;@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name val="游ゴシック Light"/>
      <family val="3"/>
      <charset val="128"/>
      <scheme val="maj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2" applyFont="1">
      <alignment vertical="center"/>
    </xf>
    <xf numFmtId="0" fontId="7" fillId="0" borderId="0" xfId="0" applyFont="1">
      <alignment vertical="center"/>
    </xf>
    <xf numFmtId="0" fontId="6" fillId="0" borderId="1" xfId="3" applyFont="1">
      <alignment vertical="center"/>
    </xf>
    <xf numFmtId="38" fontId="0" fillId="0" borderId="0" xfId="1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38" fontId="8" fillId="2" borderId="3" xfId="1" applyFont="1" applyFill="1" applyBorder="1" applyAlignment="1">
      <alignment horizontal="center" vertical="center"/>
    </xf>
    <xf numFmtId="38" fontId="8" fillId="2" borderId="4" xfId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4" fontId="9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38" fontId="9" fillId="0" borderId="0" xfId="1" applyFont="1" applyBorder="1" applyAlignment="1">
      <alignment vertical="center"/>
    </xf>
    <xf numFmtId="14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6" fillId="0" borderId="1" xfId="3" applyNumberFormat="1" applyFont="1">
      <alignment vertical="center"/>
    </xf>
    <xf numFmtId="177" fontId="9" fillId="0" borderId="0" xfId="1" applyNumberFormat="1" applyFont="1" applyBorder="1" applyAlignment="1">
      <alignment vertical="center"/>
    </xf>
    <xf numFmtId="0" fontId="7" fillId="3" borderId="0" xfId="0" applyFont="1" applyFill="1">
      <alignment vertical="center"/>
    </xf>
    <xf numFmtId="176" fontId="7" fillId="3" borderId="0" xfId="0" applyNumberFormat="1" applyFont="1" applyFill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10" fillId="0" borderId="6" xfId="0" applyFont="1" applyBorder="1">
      <alignment vertical="center"/>
    </xf>
    <xf numFmtId="0" fontId="7" fillId="3" borderId="6" xfId="0" applyFont="1" applyFill="1" applyBorder="1">
      <alignment vertical="center"/>
    </xf>
    <xf numFmtId="176" fontId="7" fillId="3" borderId="6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9" fontId="0" fillId="0" borderId="0" xfId="4" applyFont="1">
      <alignment vertical="center"/>
    </xf>
    <xf numFmtId="0" fontId="0" fillId="0" borderId="0" xfId="0" applyAlignment="1">
      <alignment horizontal="center" vertical="center"/>
    </xf>
  </cellXfs>
  <cellStyles count="5">
    <cellStyle name="タイトル" xfId="2" builtinId="15"/>
    <cellStyle name="パーセント" xfId="4" builtinId="5"/>
    <cellStyle name="桁区切り" xfId="1" builtinId="6"/>
    <cellStyle name="集計" xfId="3" builtinId="25"/>
    <cellStyle name="標準" xfId="0" builtinId="0"/>
  </cellStyles>
  <dxfs count="4"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3" formatCode="0%"/>
    </dxf>
    <dxf>
      <numFmt numFmtId="176" formatCode="#,##0,"/>
    </dxf>
    <dxf>
      <numFmt numFmtId="176" formatCode="#,##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担当者別集計!$A$1</c:f>
          <c:strCache>
            <c:ptCount val="1"/>
            <c:pt idx="0">
              <c:v>担当者別売上合計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担当者別集計!$B$3</c:f>
              <c:strCache>
                <c:ptCount val="1"/>
                <c:pt idx="0">
                  <c:v>2015年度売上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担当者別集計!$A$4:$A$9</c:f>
              <c:strCache>
                <c:ptCount val="6"/>
                <c:pt idx="0">
                  <c:v>荒木　泰明</c:v>
                </c:pt>
                <c:pt idx="1">
                  <c:v>大久保　純也</c:v>
                </c:pt>
                <c:pt idx="2">
                  <c:v>久木田　博</c:v>
                </c:pt>
                <c:pt idx="3">
                  <c:v>野田　恭一郎</c:v>
                </c:pt>
                <c:pt idx="4">
                  <c:v>畑　慎之介</c:v>
                </c:pt>
                <c:pt idx="5">
                  <c:v>山内　雄介</c:v>
                </c:pt>
              </c:strCache>
            </c:strRef>
          </c:cat>
          <c:val>
            <c:numRef>
              <c:f>担当者別集計!$B$4:$B$9</c:f>
              <c:numCache>
                <c:formatCode>#,##0,</c:formatCode>
                <c:ptCount val="6"/>
                <c:pt idx="0">
                  <c:v>40912800</c:v>
                </c:pt>
                <c:pt idx="1">
                  <c:v>41089700</c:v>
                </c:pt>
                <c:pt idx="2">
                  <c:v>24296500</c:v>
                </c:pt>
                <c:pt idx="3">
                  <c:v>32185500</c:v>
                </c:pt>
                <c:pt idx="4">
                  <c:v>32400300</c:v>
                </c:pt>
                <c:pt idx="5">
                  <c:v>26258000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0-4D0D-A4AD-F70440AA1751}"/>
            </c:ext>
          </c:extLst>
        </c:ser>
        <c:ser>
          <c:idx val="1"/>
          <c:order val="1"/>
          <c:tx>
            <c:strRef>
              <c:f>担当者別集計!$C$3</c:f>
              <c:strCache>
                <c:ptCount val="1"/>
                <c:pt idx="0">
                  <c:v>2016年度売上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担当者別集計!$A$4:$A$9</c:f>
              <c:strCache>
                <c:ptCount val="6"/>
                <c:pt idx="0">
                  <c:v>荒木　泰明</c:v>
                </c:pt>
                <c:pt idx="1">
                  <c:v>大久保　純也</c:v>
                </c:pt>
                <c:pt idx="2">
                  <c:v>久木田　博</c:v>
                </c:pt>
                <c:pt idx="3">
                  <c:v>野田　恭一郎</c:v>
                </c:pt>
                <c:pt idx="4">
                  <c:v>畑　慎之介</c:v>
                </c:pt>
                <c:pt idx="5">
                  <c:v>山内　雄介</c:v>
                </c:pt>
              </c:strCache>
            </c:strRef>
          </c:cat>
          <c:val>
            <c:numRef>
              <c:f>担当者別集計!$C$4:$C$9</c:f>
              <c:numCache>
                <c:formatCode>#,##0,</c:formatCode>
                <c:ptCount val="6"/>
                <c:pt idx="0">
                  <c:v>43275000</c:v>
                </c:pt>
                <c:pt idx="1">
                  <c:v>34440000</c:v>
                </c:pt>
                <c:pt idx="2">
                  <c:v>38025000</c:v>
                </c:pt>
                <c:pt idx="3">
                  <c:v>45510000</c:v>
                </c:pt>
                <c:pt idx="4">
                  <c:v>33870000</c:v>
                </c:pt>
                <c:pt idx="5">
                  <c:v>30390000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0-4D0D-A4AD-F70440AA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24160"/>
        <c:axId val="72930048"/>
        <c:axId val="0"/>
      </c:bar3DChart>
      <c:catAx>
        <c:axId val="729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30048"/>
        <c:crosses val="autoZero"/>
        <c:auto val="1"/>
        <c:lblAlgn val="ctr"/>
        <c:lblOffset val="100"/>
        <c:noMultiLvlLbl val="0"/>
      </c:catAx>
      <c:valAx>
        <c:axId val="729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販売店別売上" displayName="販売店別売上" ref="A3:G34" totalsRowShown="0">
  <autoFilter ref="A3:G34"/>
  <tableColumns count="7">
    <tableColumn id="1" name="販売店コード"/>
    <tableColumn id="2" name="販売店名"/>
    <tableColumn id="3" name="担当者名"/>
    <tableColumn id="4" name="2015年度売上" dataDxfId="3"/>
    <tableColumn id="5" name="2016年度売上" dataDxfId="2"/>
    <tableColumn id="6" name="前年比" dataDxfId="1" dataCellStyle="パーセント">
      <calculatedColumnFormula>IFERROR(販売店別売上[[#This Row],[2016年度売上]]/販売店別売上[[#This Row],[2015年度売上]],0)</calculatedColumnFormula>
    </tableColumn>
    <tableColumn id="7" name="ランク" dataDxfId="0">
      <calculatedColumnFormula>IF(販売店別売上[[#This Row],[前年比]]&gt;=105%,"A",IF(販売店別売上[[#This Row],[前年比]]&gt;=100%,"B","C"))</calculatedColumnFormula>
    </tableColumn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8.75" x14ac:dyDescent="0.4"/>
  <cols>
    <col min="1" max="1" width="16.625" customWidth="1"/>
    <col min="2" max="2" width="21.25" bestFit="1" customWidth="1"/>
    <col min="3" max="5" width="16.625" customWidth="1"/>
    <col min="6" max="6" width="11.375" customWidth="1"/>
    <col min="7" max="7" width="11.875" customWidth="1"/>
  </cols>
  <sheetData>
    <row r="1" spans="1:7" ht="30" x14ac:dyDescent="0.4">
      <c r="A1" s="2" t="s">
        <v>6</v>
      </c>
      <c r="G1" s="1" t="s">
        <v>7</v>
      </c>
    </row>
    <row r="3" spans="1:7" x14ac:dyDescent="0.4">
      <c r="A3" t="s">
        <v>8</v>
      </c>
      <c r="B3" t="s">
        <v>9</v>
      </c>
      <c r="C3" t="s">
        <v>10</v>
      </c>
      <c r="D3" t="s">
        <v>53</v>
      </c>
      <c r="E3" t="s">
        <v>52</v>
      </c>
      <c r="F3" t="s">
        <v>11</v>
      </c>
      <c r="G3" t="s">
        <v>12</v>
      </c>
    </row>
    <row r="4" spans="1:7" x14ac:dyDescent="0.4">
      <c r="A4">
        <v>10010</v>
      </c>
      <c r="B4" t="s">
        <v>13</v>
      </c>
      <c r="C4" t="s">
        <v>14</v>
      </c>
      <c r="D4" s="25">
        <v>6224000</v>
      </c>
      <c r="E4" s="25"/>
      <c r="F4" s="26">
        <f>IFERROR(販売店別売上[[#This Row],[2016年度売上]]/販売店別売上[[#This Row],[2015年度売上]],0)</f>
        <v>0</v>
      </c>
      <c r="G4" s="27" t="str">
        <f>IF(販売店別売上[[#This Row],[前年比]]&gt;=105%,"A",IF(販売店別売上[[#This Row],[前年比]]&gt;=100%,"B","C"))</f>
        <v>C</v>
      </c>
    </row>
    <row r="5" spans="1:7" x14ac:dyDescent="0.4">
      <c r="A5">
        <v>10020</v>
      </c>
      <c r="B5" t="s">
        <v>15</v>
      </c>
      <c r="C5" t="s">
        <v>16</v>
      </c>
      <c r="D5" s="25">
        <v>9996000</v>
      </c>
      <c r="E5" s="25"/>
      <c r="F5" s="26">
        <f>IFERROR(販売店別売上[[#This Row],[2016年度売上]]/販売店別売上[[#This Row],[2015年度売上]],0)</f>
        <v>0</v>
      </c>
      <c r="G5" s="27" t="str">
        <f>IF(販売店別売上[[#This Row],[前年比]]&gt;=105%,"A",IF(販売店別売上[[#This Row],[前年比]]&gt;=100%,"B","C"))</f>
        <v>C</v>
      </c>
    </row>
    <row r="6" spans="1:7" x14ac:dyDescent="0.4">
      <c r="A6">
        <v>10030</v>
      </c>
      <c r="B6" t="s">
        <v>17</v>
      </c>
      <c r="C6" t="s">
        <v>16</v>
      </c>
      <c r="D6" s="25">
        <v>7044000</v>
      </c>
      <c r="E6" s="25"/>
      <c r="F6" s="26">
        <f>IFERROR(販売店別売上[[#This Row],[2016年度売上]]/販売店別売上[[#This Row],[2015年度売上]],0)</f>
        <v>0</v>
      </c>
      <c r="G6" s="27" t="str">
        <f>IF(販売店別売上[[#This Row],[前年比]]&gt;=105%,"A",IF(販売店別売上[[#This Row],[前年比]]&gt;=100%,"B","C"))</f>
        <v>C</v>
      </c>
    </row>
    <row r="7" spans="1:7" x14ac:dyDescent="0.4">
      <c r="A7">
        <v>10040</v>
      </c>
      <c r="B7" t="s">
        <v>18</v>
      </c>
      <c r="C7" t="s">
        <v>14</v>
      </c>
      <c r="D7" s="25">
        <v>5395000</v>
      </c>
      <c r="E7" s="25"/>
      <c r="F7" s="26">
        <f>IFERROR(販売店別売上[[#This Row],[2016年度売上]]/販売店別売上[[#This Row],[2015年度売上]],0)</f>
        <v>0</v>
      </c>
      <c r="G7" s="27" t="str">
        <f>IF(販売店別売上[[#This Row],[前年比]]&gt;=105%,"A",IF(販売店別売上[[#This Row],[前年比]]&gt;=100%,"B","C"))</f>
        <v>C</v>
      </c>
    </row>
    <row r="8" spans="1:7" x14ac:dyDescent="0.4">
      <c r="A8">
        <v>10050</v>
      </c>
      <c r="B8" t="s">
        <v>19</v>
      </c>
      <c r="C8" t="s">
        <v>16</v>
      </c>
      <c r="D8" s="25">
        <v>6264000</v>
      </c>
      <c r="E8" s="25"/>
      <c r="F8" s="26">
        <f>IFERROR(販売店別売上[[#This Row],[2016年度売上]]/販売店別売上[[#This Row],[2015年度売上]],0)</f>
        <v>0</v>
      </c>
      <c r="G8" s="27" t="str">
        <f>IF(販売店別売上[[#This Row],[前年比]]&gt;=105%,"A",IF(販売店別売上[[#This Row],[前年比]]&gt;=100%,"B","C"))</f>
        <v>C</v>
      </c>
    </row>
    <row r="9" spans="1:7" x14ac:dyDescent="0.4">
      <c r="A9">
        <v>10060</v>
      </c>
      <c r="B9" t="s">
        <v>20</v>
      </c>
      <c r="C9" t="s">
        <v>16</v>
      </c>
      <c r="D9" s="25">
        <v>7727600</v>
      </c>
      <c r="E9" s="25"/>
      <c r="F9" s="26">
        <f>IFERROR(販売店別売上[[#This Row],[2016年度売上]]/販売店別売上[[#This Row],[2015年度売上]],0)</f>
        <v>0</v>
      </c>
      <c r="G9" s="27" t="str">
        <f>IF(販売店別売上[[#This Row],[前年比]]&gt;=105%,"A",IF(販売店別売上[[#This Row],[前年比]]&gt;=100%,"B","C"))</f>
        <v>C</v>
      </c>
    </row>
    <row r="10" spans="1:7" x14ac:dyDescent="0.4">
      <c r="A10">
        <v>10070</v>
      </c>
      <c r="B10" t="s">
        <v>21</v>
      </c>
      <c r="C10" t="s">
        <v>14</v>
      </c>
      <c r="D10" s="25">
        <v>7104200</v>
      </c>
      <c r="E10" s="25"/>
      <c r="F10" s="26">
        <f>IFERROR(販売店別売上[[#This Row],[2016年度売上]]/販売店別売上[[#This Row],[2015年度売上]],0)</f>
        <v>0</v>
      </c>
      <c r="G10" s="27" t="str">
        <f>IF(販売店別売上[[#This Row],[前年比]]&gt;=105%,"A",IF(販売店別売上[[#This Row],[前年比]]&gt;=100%,"B","C"))</f>
        <v>C</v>
      </c>
    </row>
    <row r="11" spans="1:7" x14ac:dyDescent="0.4">
      <c r="A11">
        <v>10080</v>
      </c>
      <c r="B11" t="s">
        <v>22</v>
      </c>
      <c r="C11" t="s">
        <v>14</v>
      </c>
      <c r="D11" s="25">
        <v>6748000</v>
      </c>
      <c r="E11" s="25"/>
      <c r="F11" s="26">
        <f>IFERROR(販売店別売上[[#This Row],[2016年度売上]]/販売店別売上[[#This Row],[2015年度売上]],0)</f>
        <v>0</v>
      </c>
      <c r="G11" s="27" t="str">
        <f>IF(販売店別売上[[#This Row],[前年比]]&gt;=105%,"A",IF(販売店別売上[[#This Row],[前年比]]&gt;=100%,"B","C"))</f>
        <v>C</v>
      </c>
    </row>
    <row r="12" spans="1:7" x14ac:dyDescent="0.4">
      <c r="A12">
        <v>10090</v>
      </c>
      <c r="B12" t="s">
        <v>23</v>
      </c>
      <c r="C12" t="s">
        <v>16</v>
      </c>
      <c r="D12" s="25">
        <v>9458100</v>
      </c>
      <c r="E12" s="25"/>
      <c r="F12" s="26">
        <f>IFERROR(販売店別売上[[#This Row],[2016年度売上]]/販売店別売上[[#This Row],[2015年度売上]],0)</f>
        <v>0</v>
      </c>
      <c r="G12" s="27" t="str">
        <f>IF(販売店別売上[[#This Row],[前年比]]&gt;=105%,"A",IF(販売店別売上[[#This Row],[前年比]]&gt;=100%,"B","C"))</f>
        <v>C</v>
      </c>
    </row>
    <row r="13" spans="1:7" x14ac:dyDescent="0.4">
      <c r="A13">
        <v>10100</v>
      </c>
      <c r="B13" t="s">
        <v>24</v>
      </c>
      <c r="C13" t="s">
        <v>14</v>
      </c>
      <c r="D13" s="25">
        <v>6714300</v>
      </c>
      <c r="E13" s="25"/>
      <c r="F13" s="26">
        <f>IFERROR(販売店別売上[[#This Row],[2016年度売上]]/販売店別売上[[#This Row],[2015年度売上]],0)</f>
        <v>0</v>
      </c>
      <c r="G13" s="27" t="str">
        <f>IF(販売店別売上[[#This Row],[前年比]]&gt;=105%,"A",IF(販売店別売上[[#This Row],[前年比]]&gt;=100%,"B","C"))</f>
        <v>C</v>
      </c>
    </row>
    <row r="14" spans="1:7" x14ac:dyDescent="0.4">
      <c r="A14">
        <v>20010</v>
      </c>
      <c r="B14" t="s">
        <v>25</v>
      </c>
      <c r="C14" t="s">
        <v>26</v>
      </c>
      <c r="D14" s="25">
        <v>6635800</v>
      </c>
      <c r="E14" s="25"/>
      <c r="F14" s="26">
        <f>IFERROR(販売店別売上[[#This Row],[2016年度売上]]/販売店別売上[[#This Row],[2015年度売上]],0)</f>
        <v>0</v>
      </c>
      <c r="G14" s="27" t="str">
        <f>IF(販売店別売上[[#This Row],[前年比]]&gt;=105%,"A",IF(販売店別売上[[#This Row],[前年比]]&gt;=100%,"B","C"))</f>
        <v>C</v>
      </c>
    </row>
    <row r="15" spans="1:7" x14ac:dyDescent="0.4">
      <c r="A15">
        <v>20020</v>
      </c>
      <c r="B15" t="s">
        <v>27</v>
      </c>
      <c r="C15" t="s">
        <v>28</v>
      </c>
      <c r="D15" s="25">
        <v>2713000</v>
      </c>
      <c r="E15" s="25"/>
      <c r="F15" s="26">
        <f>IFERROR(販売店別売上[[#This Row],[2016年度売上]]/販売店別売上[[#This Row],[2015年度売上]],0)</f>
        <v>0</v>
      </c>
      <c r="G15" s="27" t="str">
        <f>IF(販売店別売上[[#This Row],[前年比]]&gt;=105%,"A",IF(販売店別売上[[#This Row],[前年比]]&gt;=100%,"B","C"))</f>
        <v>C</v>
      </c>
    </row>
    <row r="16" spans="1:7" x14ac:dyDescent="0.4">
      <c r="A16">
        <v>20030</v>
      </c>
      <c r="B16" t="s">
        <v>29</v>
      </c>
      <c r="C16" t="s">
        <v>26</v>
      </c>
      <c r="D16" s="25">
        <v>8254100</v>
      </c>
      <c r="E16" s="25"/>
      <c r="F16" s="26">
        <f>IFERROR(販売店別売上[[#This Row],[2016年度売上]]/販売店別売上[[#This Row],[2015年度売上]],0)</f>
        <v>0</v>
      </c>
      <c r="G16" s="27" t="str">
        <f>IF(販売店別売上[[#This Row],[前年比]]&gt;=105%,"A",IF(販売店別売上[[#This Row],[前年比]]&gt;=100%,"B","C"))</f>
        <v>C</v>
      </c>
    </row>
    <row r="17" spans="1:7" x14ac:dyDescent="0.4">
      <c r="A17">
        <v>20040</v>
      </c>
      <c r="B17" t="s">
        <v>30</v>
      </c>
      <c r="C17" t="s">
        <v>28</v>
      </c>
      <c r="D17" s="25">
        <v>6253200</v>
      </c>
      <c r="E17" s="25"/>
      <c r="F17" s="26">
        <f>IFERROR(販売店別売上[[#This Row],[2016年度売上]]/販売店別売上[[#This Row],[2015年度売上]],0)</f>
        <v>0</v>
      </c>
      <c r="G17" s="27" t="str">
        <f>IF(販売店別売上[[#This Row],[前年比]]&gt;=105%,"A",IF(販売店別売上[[#This Row],[前年比]]&gt;=100%,"B","C"))</f>
        <v>C</v>
      </c>
    </row>
    <row r="18" spans="1:7" x14ac:dyDescent="0.4">
      <c r="A18">
        <v>20050</v>
      </c>
      <c r="B18" t="s">
        <v>31</v>
      </c>
      <c r="C18" t="s">
        <v>26</v>
      </c>
      <c r="D18" s="25">
        <v>5640700</v>
      </c>
      <c r="E18" s="25"/>
      <c r="F18" s="26">
        <f>IFERROR(販売店別売上[[#This Row],[2016年度売上]]/販売店別売上[[#This Row],[2015年度売上]],0)</f>
        <v>0</v>
      </c>
      <c r="G18" s="27" t="str">
        <f>IF(販売店別売上[[#This Row],[前年比]]&gt;=105%,"A",IF(販売店別売上[[#This Row],[前年比]]&gt;=100%,"B","C"))</f>
        <v>C</v>
      </c>
    </row>
    <row r="19" spans="1:7" x14ac:dyDescent="0.4">
      <c r="A19">
        <v>20060</v>
      </c>
      <c r="B19" t="s">
        <v>32</v>
      </c>
      <c r="C19" t="s">
        <v>28</v>
      </c>
      <c r="D19" s="25">
        <v>4016200</v>
      </c>
      <c r="E19" s="25"/>
      <c r="F19" s="26">
        <f>IFERROR(販売店別売上[[#This Row],[2016年度売上]]/販売店別売上[[#This Row],[2015年度売上]],0)</f>
        <v>0</v>
      </c>
      <c r="G19" s="27" t="str">
        <f>IF(販売店別売上[[#This Row],[前年比]]&gt;=105%,"A",IF(販売店別売上[[#This Row],[前年比]]&gt;=100%,"B","C"))</f>
        <v>C</v>
      </c>
    </row>
    <row r="20" spans="1:7" x14ac:dyDescent="0.4">
      <c r="A20">
        <v>20070</v>
      </c>
      <c r="B20" t="s">
        <v>33</v>
      </c>
      <c r="C20" t="s">
        <v>26</v>
      </c>
      <c r="D20" s="25">
        <v>5269300</v>
      </c>
      <c r="E20" s="25"/>
      <c r="F20" s="26">
        <f>IFERROR(販売店別売上[[#This Row],[2016年度売上]]/販売店別売上[[#This Row],[2015年度売上]],0)</f>
        <v>0</v>
      </c>
      <c r="G20" s="27" t="str">
        <f>IF(販売店別売上[[#This Row],[前年比]]&gt;=105%,"A",IF(販売店別売上[[#This Row],[前年比]]&gt;=100%,"B","C"))</f>
        <v>C</v>
      </c>
    </row>
    <row r="21" spans="1:7" x14ac:dyDescent="0.4">
      <c r="A21">
        <v>20080</v>
      </c>
      <c r="B21" t="s">
        <v>34</v>
      </c>
      <c r="C21" t="s">
        <v>26</v>
      </c>
      <c r="D21" s="25">
        <v>6081400</v>
      </c>
      <c r="E21" s="25"/>
      <c r="F21" s="26">
        <f>IFERROR(販売店別売上[[#This Row],[2016年度売上]]/販売店別売上[[#This Row],[2015年度売上]],0)</f>
        <v>0</v>
      </c>
      <c r="G21" s="27" t="str">
        <f>IF(販売店別売上[[#This Row],[前年比]]&gt;=105%,"A",IF(販売店別売上[[#This Row],[前年比]]&gt;=100%,"B","C"))</f>
        <v>C</v>
      </c>
    </row>
    <row r="22" spans="1:7" x14ac:dyDescent="0.4">
      <c r="A22">
        <v>20090</v>
      </c>
      <c r="B22" t="s">
        <v>35</v>
      </c>
      <c r="C22" t="s">
        <v>28</v>
      </c>
      <c r="D22" s="25">
        <v>5787600</v>
      </c>
      <c r="E22" s="25"/>
      <c r="F22" s="26">
        <f>IFERROR(販売店別売上[[#This Row],[2016年度売上]]/販売店別売上[[#This Row],[2015年度売上]],0)</f>
        <v>0</v>
      </c>
      <c r="G22" s="27" t="str">
        <f>IF(販売店別売上[[#This Row],[前年比]]&gt;=105%,"A",IF(販売店別売上[[#This Row],[前年比]]&gt;=100%,"B","C"))</f>
        <v>C</v>
      </c>
    </row>
    <row r="23" spans="1:7" x14ac:dyDescent="0.4">
      <c r="A23">
        <v>20100</v>
      </c>
      <c r="B23" t="s">
        <v>36</v>
      </c>
      <c r="C23" t="s">
        <v>28</v>
      </c>
      <c r="D23" s="25">
        <v>7488000</v>
      </c>
      <c r="E23" s="25"/>
      <c r="F23" s="26">
        <f>IFERROR(販売店別売上[[#This Row],[2016年度売上]]/販売店別売上[[#This Row],[2015年度売上]],0)</f>
        <v>0</v>
      </c>
      <c r="G23" s="27" t="str">
        <f>IF(販売店別売上[[#This Row],[前年比]]&gt;=105%,"A",IF(販売店別売上[[#This Row],[前年比]]&gt;=100%,"B","C"))</f>
        <v>C</v>
      </c>
    </row>
    <row r="24" spans="1:7" x14ac:dyDescent="0.4">
      <c r="A24">
        <v>20110</v>
      </c>
      <c r="B24" t="s">
        <v>37</v>
      </c>
      <c r="C24" t="s">
        <v>26</v>
      </c>
      <c r="D24" s="25">
        <v>7831500</v>
      </c>
      <c r="E24" s="25"/>
      <c r="F24" s="26">
        <f>IFERROR(販売店別売上[[#This Row],[2016年度売上]]/販売店別売上[[#This Row],[2015年度売上]],0)</f>
        <v>0</v>
      </c>
      <c r="G24" s="27" t="str">
        <f>IF(販売店別売上[[#This Row],[前年比]]&gt;=105%,"A",IF(販売店別売上[[#This Row],[前年比]]&gt;=100%,"B","C"))</f>
        <v>C</v>
      </c>
    </row>
    <row r="25" spans="1:7" x14ac:dyDescent="0.4">
      <c r="A25">
        <v>30010</v>
      </c>
      <c r="B25" t="s">
        <v>38</v>
      </c>
      <c r="C25" t="s">
        <v>39</v>
      </c>
      <c r="D25" s="25">
        <v>10245900</v>
      </c>
      <c r="E25" s="25"/>
      <c r="F25" s="26">
        <f>IFERROR(販売店別売上[[#This Row],[2016年度売上]]/販売店別売上[[#This Row],[2015年度売上]],0)</f>
        <v>0</v>
      </c>
      <c r="G25" s="27" t="str">
        <f>IF(販売店別売上[[#This Row],[前年比]]&gt;=105%,"A",IF(販売店別売上[[#This Row],[前年比]]&gt;=100%,"B","C"))</f>
        <v>C</v>
      </c>
    </row>
    <row r="26" spans="1:7" x14ac:dyDescent="0.4">
      <c r="A26">
        <v>30020</v>
      </c>
      <c r="B26" t="s">
        <v>40</v>
      </c>
      <c r="C26" t="s">
        <v>41</v>
      </c>
      <c r="D26" s="25">
        <v>3853000</v>
      </c>
      <c r="E26" s="25"/>
      <c r="F26" s="26">
        <f>IFERROR(販売店別売上[[#This Row],[2016年度売上]]/販売店別売上[[#This Row],[2015年度売上]],0)</f>
        <v>0</v>
      </c>
      <c r="G26" s="27" t="str">
        <f>IF(販売店別売上[[#This Row],[前年比]]&gt;=105%,"A",IF(販売店別売上[[#This Row],[前年比]]&gt;=100%,"B","C"))</f>
        <v>C</v>
      </c>
    </row>
    <row r="27" spans="1:7" x14ac:dyDescent="0.4">
      <c r="A27">
        <v>30030</v>
      </c>
      <c r="B27" t="s">
        <v>42</v>
      </c>
      <c r="C27" t="s">
        <v>39</v>
      </c>
      <c r="D27" s="25">
        <v>6445200</v>
      </c>
      <c r="E27" s="25"/>
      <c r="F27" s="26">
        <f>IFERROR(販売店別売上[[#This Row],[2016年度売上]]/販売店別売上[[#This Row],[2015年度売上]],0)</f>
        <v>0</v>
      </c>
      <c r="G27" s="27" t="str">
        <f>IF(販売店別売上[[#This Row],[前年比]]&gt;=105%,"A",IF(販売店別売上[[#This Row],[前年比]]&gt;=100%,"B","C"))</f>
        <v>C</v>
      </c>
    </row>
    <row r="28" spans="1:7" x14ac:dyDescent="0.4">
      <c r="A28">
        <v>30040</v>
      </c>
      <c r="B28" t="s">
        <v>43</v>
      </c>
      <c r="C28" t="s">
        <v>41</v>
      </c>
      <c r="D28" s="25">
        <v>4084000</v>
      </c>
      <c r="E28" s="25"/>
      <c r="F28" s="26">
        <f>IFERROR(販売店別売上[[#This Row],[2016年度売上]]/販売店別売上[[#This Row],[2015年度売上]],0)</f>
        <v>0</v>
      </c>
      <c r="G28" s="27" t="str">
        <f>IF(販売店別売上[[#This Row],[前年比]]&gt;=105%,"A",IF(販売店別売上[[#This Row],[前年比]]&gt;=100%,"B","C"))</f>
        <v>C</v>
      </c>
    </row>
    <row r="29" spans="1:7" x14ac:dyDescent="0.4">
      <c r="A29">
        <v>30050</v>
      </c>
      <c r="B29" t="s">
        <v>44</v>
      </c>
      <c r="C29" t="s">
        <v>39</v>
      </c>
      <c r="D29" s="25">
        <v>5696400</v>
      </c>
      <c r="E29" s="25"/>
      <c r="F29" s="26">
        <f>IFERROR(販売店別売上[[#This Row],[2016年度売上]]/販売店別売上[[#This Row],[2015年度売上]],0)</f>
        <v>0</v>
      </c>
      <c r="G29" s="27" t="str">
        <f>IF(販売店別売上[[#This Row],[前年比]]&gt;=105%,"A",IF(販売店別売上[[#This Row],[前年比]]&gt;=100%,"B","C"))</f>
        <v>C</v>
      </c>
    </row>
    <row r="30" spans="1:7" x14ac:dyDescent="0.4">
      <c r="A30">
        <v>30060</v>
      </c>
      <c r="B30" t="s">
        <v>55</v>
      </c>
      <c r="C30" t="s">
        <v>39</v>
      </c>
      <c r="D30" s="25">
        <v>6286800</v>
      </c>
      <c r="E30" s="25"/>
      <c r="F30" s="26">
        <f>IFERROR(販売店別売上[[#This Row],[2016年度売上]]/販売店別売上[[#This Row],[2015年度売上]],0)</f>
        <v>0</v>
      </c>
      <c r="G30" s="27" t="str">
        <f>IF(販売店別売上[[#This Row],[前年比]]&gt;=105%,"A",IF(販売店別売上[[#This Row],[前年比]]&gt;=100%,"B","C"))</f>
        <v>C</v>
      </c>
    </row>
    <row r="31" spans="1:7" x14ac:dyDescent="0.4">
      <c r="A31">
        <v>30070</v>
      </c>
      <c r="B31" t="s">
        <v>45</v>
      </c>
      <c r="C31" t="s">
        <v>41</v>
      </c>
      <c r="D31" s="25">
        <v>5506500</v>
      </c>
      <c r="E31" s="25"/>
      <c r="F31" s="26">
        <f>IFERROR(販売店別売上[[#This Row],[2016年度売上]]/販売店別売上[[#This Row],[2015年度売上]],0)</f>
        <v>0</v>
      </c>
      <c r="G31" s="27" t="str">
        <f>IF(販売店別売上[[#This Row],[前年比]]&gt;=105%,"A",IF(販売店別売上[[#This Row],[前年比]]&gt;=100%,"B","C"))</f>
        <v>C</v>
      </c>
    </row>
    <row r="32" spans="1:7" x14ac:dyDescent="0.4">
      <c r="A32">
        <v>30080</v>
      </c>
      <c r="B32" t="s">
        <v>46</v>
      </c>
      <c r="C32" t="s">
        <v>41</v>
      </c>
      <c r="D32" s="25">
        <v>6513000</v>
      </c>
      <c r="E32" s="25"/>
      <c r="F32" s="26">
        <f>IFERROR(販売店別売上[[#This Row],[2016年度売上]]/販売店別売上[[#This Row],[2015年度売上]],0)</f>
        <v>0</v>
      </c>
      <c r="G32" s="27" t="str">
        <f>IF(販売店別売上[[#This Row],[前年比]]&gt;=105%,"A",IF(販売店別売上[[#This Row],[前年比]]&gt;=100%,"B","C"))</f>
        <v>C</v>
      </c>
    </row>
    <row r="33" spans="1:7" x14ac:dyDescent="0.4">
      <c r="A33">
        <v>30090</v>
      </c>
      <c r="B33" t="s">
        <v>47</v>
      </c>
      <c r="C33" t="s">
        <v>39</v>
      </c>
      <c r="D33" s="25">
        <v>3726000</v>
      </c>
      <c r="E33" s="25"/>
      <c r="F33" s="26">
        <f>IFERROR(販売店別売上[[#This Row],[2016年度売上]]/販売店別売上[[#This Row],[2015年度売上]],0)</f>
        <v>0</v>
      </c>
      <c r="G33" s="27" t="str">
        <f>IF(販売店別売上[[#This Row],[前年比]]&gt;=105%,"A",IF(販売店別売上[[#This Row],[前年比]]&gt;=100%,"B","C"))</f>
        <v>C</v>
      </c>
    </row>
    <row r="34" spans="1:7" x14ac:dyDescent="0.4">
      <c r="A34">
        <v>30100</v>
      </c>
      <c r="B34" t="s">
        <v>48</v>
      </c>
      <c r="C34" t="s">
        <v>41</v>
      </c>
      <c r="D34" s="25">
        <v>4340000</v>
      </c>
      <c r="E34" s="25"/>
      <c r="F34" s="26">
        <f>IFERROR(販売店別売上[[#This Row],[2016年度売上]]/販売店別売上[[#This Row],[2015年度売上]],0)</f>
        <v>0</v>
      </c>
      <c r="G34" s="27" t="str">
        <f>IF(販売店別売上[[#This Row],[前年比]]&gt;=105%,"A",IF(販売店別売上[[#This Row],[前年比]]&gt;=100%,"B","C"))</f>
        <v>C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4"/>
  <cols>
    <col min="1" max="4" width="16.625" customWidth="1"/>
  </cols>
  <sheetData>
    <row r="1" spans="1:4" ht="30" x14ac:dyDescent="0.4">
      <c r="A1" s="2" t="s">
        <v>49</v>
      </c>
      <c r="D1" s="1" t="s">
        <v>7</v>
      </c>
    </row>
    <row r="2" spans="1:4" x14ac:dyDescent="0.4">
      <c r="C2" s="1"/>
    </row>
    <row r="3" spans="1:4" x14ac:dyDescent="0.4">
      <c r="A3" s="22" t="s">
        <v>10</v>
      </c>
      <c r="B3" s="22" t="s">
        <v>53</v>
      </c>
      <c r="C3" s="22" t="s">
        <v>52</v>
      </c>
      <c r="D3" s="22" t="s">
        <v>5</v>
      </c>
    </row>
    <row r="4" spans="1:4" x14ac:dyDescent="0.4">
      <c r="A4" s="23" t="s">
        <v>26</v>
      </c>
      <c r="B4" s="24">
        <v>40912800</v>
      </c>
      <c r="C4" s="24">
        <v>43275000</v>
      </c>
      <c r="D4" s="23"/>
    </row>
    <row r="5" spans="1:4" x14ac:dyDescent="0.4">
      <c r="A5" s="3" t="s">
        <v>16</v>
      </c>
      <c r="B5" s="15">
        <v>41089700</v>
      </c>
      <c r="C5" s="15">
        <v>34440000</v>
      </c>
      <c r="D5" s="3"/>
    </row>
    <row r="6" spans="1:4" x14ac:dyDescent="0.4">
      <c r="A6" s="18" t="s">
        <v>41</v>
      </c>
      <c r="B6" s="19">
        <v>24296500</v>
      </c>
      <c r="C6" s="19">
        <v>38025000</v>
      </c>
      <c r="D6" s="18"/>
    </row>
    <row r="7" spans="1:4" x14ac:dyDescent="0.4">
      <c r="A7" s="3" t="s">
        <v>14</v>
      </c>
      <c r="B7" s="15">
        <v>32185500</v>
      </c>
      <c r="C7" s="15">
        <v>45510000</v>
      </c>
      <c r="D7" s="3"/>
    </row>
    <row r="8" spans="1:4" x14ac:dyDescent="0.4">
      <c r="A8" s="18" t="s">
        <v>39</v>
      </c>
      <c r="B8" s="19">
        <v>32400300</v>
      </c>
      <c r="C8" s="19">
        <v>33870000</v>
      </c>
      <c r="D8" s="18"/>
    </row>
    <row r="9" spans="1:4" x14ac:dyDescent="0.4">
      <c r="A9" s="20" t="s">
        <v>28</v>
      </c>
      <c r="B9" s="21">
        <v>26258000</v>
      </c>
      <c r="C9" s="21">
        <v>30390000</v>
      </c>
      <c r="D9" s="20"/>
    </row>
    <row r="10" spans="1:4" ht="19.5" thickBot="1" x14ac:dyDescent="0.45">
      <c r="A10" s="4" t="s">
        <v>50</v>
      </c>
      <c r="B10" s="16"/>
      <c r="C10" s="16"/>
      <c r="D10" s="4"/>
    </row>
    <row r="11" spans="1:4" ht="19.5" thickTop="1" x14ac:dyDescent="0.4"/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zoomScaleNormal="100" workbookViewId="0"/>
  </sheetViews>
  <sheetFormatPr defaultRowHeight="18.75" x14ac:dyDescent="0.4"/>
  <cols>
    <col min="1" max="1" width="4.875" bestFit="1" customWidth="1"/>
    <col min="2" max="3" width="13.625" customWidth="1"/>
    <col min="4" max="4" width="25.625" customWidth="1"/>
    <col min="5" max="5" width="18.625" customWidth="1"/>
    <col min="6" max="7" width="13.625" style="5" customWidth="1"/>
  </cols>
  <sheetData>
    <row r="1" spans="1:7" ht="30" x14ac:dyDescent="0.4">
      <c r="A1" s="2" t="s">
        <v>52</v>
      </c>
      <c r="C1" s="14"/>
    </row>
    <row r="2" spans="1:7" x14ac:dyDescent="0.4">
      <c r="C2" s="14"/>
    </row>
    <row r="3" spans="1:7" x14ac:dyDescent="0.4">
      <c r="A3" s="6" t="s">
        <v>51</v>
      </c>
      <c r="B3" s="7" t="s">
        <v>1</v>
      </c>
      <c r="C3" s="7" t="s">
        <v>2</v>
      </c>
      <c r="D3" s="7" t="s">
        <v>3</v>
      </c>
      <c r="E3" s="7" t="s">
        <v>4</v>
      </c>
      <c r="F3" s="8" t="s">
        <v>54</v>
      </c>
      <c r="G3" s="9" t="s">
        <v>0</v>
      </c>
    </row>
    <row r="4" spans="1:7" x14ac:dyDescent="0.4">
      <c r="A4" s="10"/>
      <c r="B4" s="11">
        <v>42461</v>
      </c>
      <c r="C4" s="12">
        <v>20010</v>
      </c>
      <c r="D4" s="12" t="str">
        <f>VLOOKUP(C4,販売店別売上!$A$4:$G$34,2,FALSE)</f>
        <v>大森電機</v>
      </c>
      <c r="E4" s="12" t="str">
        <f>VLOOKUP(C4,販売店別売上!$A$4:$G$34,3,FALSE)</f>
        <v>荒木　泰明</v>
      </c>
      <c r="F4" s="17">
        <f t="shared" ref="F4:F67" si="0">B4</f>
        <v>42461</v>
      </c>
      <c r="G4" s="13">
        <v>495000</v>
      </c>
    </row>
    <row r="5" spans="1:7" x14ac:dyDescent="0.4">
      <c r="A5" s="10"/>
      <c r="B5" s="11">
        <v>42463</v>
      </c>
      <c r="C5" s="12">
        <v>10090</v>
      </c>
      <c r="D5" s="12" t="str">
        <f>VLOOKUP(C5,販売店別売上!$A$4:$G$34,2,FALSE)</f>
        <v>南条電機販売</v>
      </c>
      <c r="E5" s="12" t="str">
        <f>VLOOKUP(C5,販売店別売上!$A$4:$G$34,3,FALSE)</f>
        <v>大久保　純也</v>
      </c>
      <c r="F5" s="17">
        <f t="shared" si="0"/>
        <v>42463</v>
      </c>
      <c r="G5" s="13">
        <v>315000</v>
      </c>
    </row>
    <row r="6" spans="1:7" x14ac:dyDescent="0.4">
      <c r="A6" s="10"/>
      <c r="B6" s="11">
        <v>42463</v>
      </c>
      <c r="C6" s="12">
        <v>10020</v>
      </c>
      <c r="D6" s="12" t="str">
        <f>VLOOKUP(C6,販売店別売上!$A$4:$G$34,2,FALSE)</f>
        <v>上田販売</v>
      </c>
      <c r="E6" s="12" t="str">
        <f>VLOOKUP(C6,販売店別売上!$A$4:$G$34,3,FALSE)</f>
        <v>大久保　純也</v>
      </c>
      <c r="F6" s="17">
        <f t="shared" si="0"/>
        <v>42463</v>
      </c>
      <c r="G6" s="13">
        <v>240000</v>
      </c>
    </row>
    <row r="7" spans="1:7" x14ac:dyDescent="0.4">
      <c r="A7" s="10"/>
      <c r="B7" s="11">
        <v>42464</v>
      </c>
      <c r="C7" s="12">
        <v>10100</v>
      </c>
      <c r="D7" s="12" t="str">
        <f>VLOOKUP(C7,販売店別売上!$A$4:$G$34,2,FALSE)</f>
        <v>やまと電気</v>
      </c>
      <c r="E7" s="12" t="str">
        <f>VLOOKUP(C7,販売店別売上!$A$4:$G$34,3,FALSE)</f>
        <v>野田　恭一郎</v>
      </c>
      <c r="F7" s="17">
        <f t="shared" si="0"/>
        <v>42464</v>
      </c>
      <c r="G7" s="13">
        <v>165000</v>
      </c>
    </row>
    <row r="8" spans="1:7" x14ac:dyDescent="0.4">
      <c r="A8" s="10"/>
      <c r="B8" s="11">
        <v>42464</v>
      </c>
      <c r="C8" s="12">
        <v>20020</v>
      </c>
      <c r="D8" s="12" t="str">
        <f>VLOOKUP(C8,販売店別売上!$A$4:$G$34,2,FALSE)</f>
        <v>北村通信販売</v>
      </c>
      <c r="E8" s="12" t="str">
        <f>VLOOKUP(C8,販売店別売上!$A$4:$G$34,3,FALSE)</f>
        <v>山内　雄介</v>
      </c>
      <c r="F8" s="17">
        <f t="shared" si="0"/>
        <v>42464</v>
      </c>
      <c r="G8" s="13">
        <v>525000</v>
      </c>
    </row>
    <row r="9" spans="1:7" x14ac:dyDescent="0.4">
      <c r="A9" s="10"/>
      <c r="B9" s="11">
        <v>42464</v>
      </c>
      <c r="C9" s="12">
        <v>20030</v>
      </c>
      <c r="D9" s="12" t="str">
        <f>VLOOKUP(C9,販売店別売上!$A$4:$G$34,2,FALSE)</f>
        <v>くらし電気</v>
      </c>
      <c r="E9" s="12" t="str">
        <f>VLOOKUP(C9,販売店別売上!$A$4:$G$34,3,FALSE)</f>
        <v>荒木　泰明</v>
      </c>
      <c r="F9" s="17">
        <f t="shared" si="0"/>
        <v>42464</v>
      </c>
      <c r="G9" s="13">
        <v>405000</v>
      </c>
    </row>
    <row r="10" spans="1:7" x14ac:dyDescent="0.4">
      <c r="A10" s="10"/>
      <c r="B10" s="11">
        <v>42465</v>
      </c>
      <c r="C10" s="12">
        <v>20100</v>
      </c>
      <c r="D10" s="12" t="str">
        <f>VLOOKUP(C10,販売店別売上!$A$4:$G$34,2,FALSE)</f>
        <v>わたなべ通信システム</v>
      </c>
      <c r="E10" s="12" t="str">
        <f>VLOOKUP(C10,販売店別売上!$A$4:$G$34,3,FALSE)</f>
        <v>山内　雄介</v>
      </c>
      <c r="F10" s="17">
        <f t="shared" si="0"/>
        <v>42465</v>
      </c>
      <c r="G10" s="13">
        <v>690000</v>
      </c>
    </row>
    <row r="11" spans="1:7" x14ac:dyDescent="0.4">
      <c r="A11" s="10"/>
      <c r="B11" s="11">
        <v>42466</v>
      </c>
      <c r="C11" s="12">
        <v>30020</v>
      </c>
      <c r="D11" s="12" t="str">
        <f>VLOOKUP(C11,販売店別売上!$A$4:$G$34,2,FALSE)</f>
        <v>工藤電気</v>
      </c>
      <c r="E11" s="12" t="str">
        <f>VLOOKUP(C11,販売店別売上!$A$4:$G$34,3,FALSE)</f>
        <v>久木田　博</v>
      </c>
      <c r="F11" s="17">
        <f t="shared" si="0"/>
        <v>42466</v>
      </c>
      <c r="G11" s="13">
        <v>210000</v>
      </c>
    </row>
    <row r="12" spans="1:7" x14ac:dyDescent="0.4">
      <c r="A12" s="10"/>
      <c r="B12" s="11">
        <v>42466</v>
      </c>
      <c r="C12" s="12">
        <v>10030</v>
      </c>
      <c r="D12" s="12" t="str">
        <f>VLOOKUP(C12,販売店別売上!$A$4:$G$34,2,FALSE)</f>
        <v>関東商会</v>
      </c>
      <c r="E12" s="12" t="str">
        <f>VLOOKUP(C12,販売店別売上!$A$4:$G$34,3,FALSE)</f>
        <v>大久保　純也</v>
      </c>
      <c r="F12" s="17">
        <f t="shared" si="0"/>
        <v>42466</v>
      </c>
      <c r="G12" s="13">
        <v>690000</v>
      </c>
    </row>
    <row r="13" spans="1:7" x14ac:dyDescent="0.4">
      <c r="A13" s="10"/>
      <c r="B13" s="11">
        <v>42467</v>
      </c>
      <c r="C13" s="12">
        <v>20040</v>
      </c>
      <c r="D13" s="12" t="str">
        <f>VLOOKUP(C13,販売店別売上!$A$4:$G$34,2,FALSE)</f>
        <v>園田電機</v>
      </c>
      <c r="E13" s="12" t="str">
        <f>VLOOKUP(C13,販売店別売上!$A$4:$G$34,3,FALSE)</f>
        <v>山内　雄介</v>
      </c>
      <c r="F13" s="17">
        <f t="shared" si="0"/>
        <v>42467</v>
      </c>
      <c r="G13" s="13">
        <v>255000</v>
      </c>
    </row>
    <row r="14" spans="1:7" x14ac:dyDescent="0.4">
      <c r="A14" s="10"/>
      <c r="B14" s="11">
        <v>42467</v>
      </c>
      <c r="C14" s="12">
        <v>20100</v>
      </c>
      <c r="D14" s="12" t="str">
        <f>VLOOKUP(C14,販売店別売上!$A$4:$G$34,2,FALSE)</f>
        <v>わたなべ通信システム</v>
      </c>
      <c r="E14" s="12" t="str">
        <f>VLOOKUP(C14,販売店別売上!$A$4:$G$34,3,FALSE)</f>
        <v>山内　雄介</v>
      </c>
      <c r="F14" s="17">
        <f t="shared" si="0"/>
        <v>42467</v>
      </c>
      <c r="G14" s="13">
        <v>750000</v>
      </c>
    </row>
    <row r="15" spans="1:7" x14ac:dyDescent="0.4">
      <c r="A15" s="10"/>
      <c r="B15" s="11">
        <v>42467</v>
      </c>
      <c r="C15" s="12">
        <v>10090</v>
      </c>
      <c r="D15" s="12" t="str">
        <f>VLOOKUP(C15,販売店別売上!$A$4:$G$34,2,FALSE)</f>
        <v>南条電機販売</v>
      </c>
      <c r="E15" s="12" t="str">
        <f>VLOOKUP(C15,販売店別売上!$A$4:$G$34,3,FALSE)</f>
        <v>大久保　純也</v>
      </c>
      <c r="F15" s="17">
        <f t="shared" si="0"/>
        <v>42467</v>
      </c>
      <c r="G15" s="13">
        <v>420000</v>
      </c>
    </row>
    <row r="16" spans="1:7" x14ac:dyDescent="0.4">
      <c r="A16" s="10"/>
      <c r="B16" s="11">
        <v>42468</v>
      </c>
      <c r="C16" s="12">
        <v>10100</v>
      </c>
      <c r="D16" s="12" t="str">
        <f>VLOOKUP(C16,販売店別売上!$A$4:$G$34,2,FALSE)</f>
        <v>やまと電気</v>
      </c>
      <c r="E16" s="12" t="str">
        <f>VLOOKUP(C16,販売店別売上!$A$4:$G$34,3,FALSE)</f>
        <v>野田　恭一郎</v>
      </c>
      <c r="F16" s="17">
        <f t="shared" si="0"/>
        <v>42468</v>
      </c>
      <c r="G16" s="13">
        <v>735000</v>
      </c>
    </row>
    <row r="17" spans="1:7" x14ac:dyDescent="0.4">
      <c r="A17" s="10"/>
      <c r="B17" s="11">
        <v>42468</v>
      </c>
      <c r="C17" s="12">
        <v>30100</v>
      </c>
      <c r="D17" s="12" t="str">
        <f>VLOOKUP(C17,販売店別売上!$A$4:$G$34,2,FALSE)</f>
        <v>らいおん電機</v>
      </c>
      <c r="E17" s="12" t="str">
        <f>VLOOKUP(C17,販売店別売上!$A$4:$G$34,3,FALSE)</f>
        <v>久木田　博</v>
      </c>
      <c r="F17" s="17">
        <f t="shared" si="0"/>
        <v>42468</v>
      </c>
      <c r="G17" s="13">
        <v>270000</v>
      </c>
    </row>
    <row r="18" spans="1:7" x14ac:dyDescent="0.4">
      <c r="A18" s="10"/>
      <c r="B18" s="11">
        <v>42468</v>
      </c>
      <c r="C18" s="12">
        <v>20090</v>
      </c>
      <c r="D18" s="12" t="str">
        <f>VLOOKUP(C18,販売店別売上!$A$4:$G$34,2,FALSE)</f>
        <v>横田商店</v>
      </c>
      <c r="E18" s="12" t="str">
        <f>VLOOKUP(C18,販売店別売上!$A$4:$G$34,3,FALSE)</f>
        <v>山内　雄介</v>
      </c>
      <c r="F18" s="17">
        <f t="shared" si="0"/>
        <v>42468</v>
      </c>
      <c r="G18" s="13">
        <v>735000</v>
      </c>
    </row>
    <row r="19" spans="1:7" x14ac:dyDescent="0.4">
      <c r="A19" s="10"/>
      <c r="B19" s="11">
        <v>42470</v>
      </c>
      <c r="C19" s="12">
        <v>20030</v>
      </c>
      <c r="D19" s="12" t="str">
        <f>VLOOKUP(C19,販売店別売上!$A$4:$G$34,2,FALSE)</f>
        <v>くらし電気</v>
      </c>
      <c r="E19" s="12" t="str">
        <f>VLOOKUP(C19,販売店別売上!$A$4:$G$34,3,FALSE)</f>
        <v>荒木　泰明</v>
      </c>
      <c r="F19" s="17">
        <f t="shared" si="0"/>
        <v>42470</v>
      </c>
      <c r="G19" s="13">
        <v>285000</v>
      </c>
    </row>
    <row r="20" spans="1:7" x14ac:dyDescent="0.4">
      <c r="A20" s="10"/>
      <c r="B20" s="11">
        <v>42472</v>
      </c>
      <c r="C20" s="12">
        <v>30070</v>
      </c>
      <c r="D20" s="12" t="str">
        <f>VLOOKUP(C20,販売店別売上!$A$4:$G$34,2,FALSE)</f>
        <v>村山電機販売</v>
      </c>
      <c r="E20" s="12" t="str">
        <f>VLOOKUP(C20,販売店別売上!$A$4:$G$34,3,FALSE)</f>
        <v>久木田　博</v>
      </c>
      <c r="F20" s="17">
        <f t="shared" si="0"/>
        <v>42472</v>
      </c>
      <c r="G20" s="13">
        <v>750000</v>
      </c>
    </row>
    <row r="21" spans="1:7" x14ac:dyDescent="0.4">
      <c r="A21" s="10"/>
      <c r="B21" s="11">
        <v>42472</v>
      </c>
      <c r="C21" s="12">
        <v>10090</v>
      </c>
      <c r="D21" s="12" t="str">
        <f>VLOOKUP(C21,販売店別売上!$A$4:$G$34,2,FALSE)</f>
        <v>南条電機販売</v>
      </c>
      <c r="E21" s="12" t="str">
        <f>VLOOKUP(C21,販売店別売上!$A$4:$G$34,3,FALSE)</f>
        <v>大久保　純也</v>
      </c>
      <c r="F21" s="17">
        <f t="shared" si="0"/>
        <v>42472</v>
      </c>
      <c r="G21" s="13">
        <v>315000</v>
      </c>
    </row>
    <row r="22" spans="1:7" x14ac:dyDescent="0.4">
      <c r="A22" s="10"/>
      <c r="B22" s="11">
        <v>42473</v>
      </c>
      <c r="C22" s="12">
        <v>10090</v>
      </c>
      <c r="D22" s="12" t="str">
        <f>VLOOKUP(C22,販売店別売上!$A$4:$G$34,2,FALSE)</f>
        <v>南条電機販売</v>
      </c>
      <c r="E22" s="12" t="str">
        <f>VLOOKUP(C22,販売店別売上!$A$4:$G$34,3,FALSE)</f>
        <v>大久保　純也</v>
      </c>
      <c r="F22" s="17">
        <f t="shared" si="0"/>
        <v>42473</v>
      </c>
      <c r="G22" s="13">
        <v>450000</v>
      </c>
    </row>
    <row r="23" spans="1:7" x14ac:dyDescent="0.4">
      <c r="A23" s="10"/>
      <c r="B23" s="11">
        <v>42473</v>
      </c>
      <c r="C23" s="12">
        <v>20090</v>
      </c>
      <c r="D23" s="12" t="str">
        <f>VLOOKUP(C23,販売店別売上!$A$4:$G$34,2,FALSE)</f>
        <v>横田商店</v>
      </c>
      <c r="E23" s="12" t="str">
        <f>VLOOKUP(C23,販売店別売上!$A$4:$G$34,3,FALSE)</f>
        <v>山内　雄介</v>
      </c>
      <c r="F23" s="17">
        <f t="shared" si="0"/>
        <v>42473</v>
      </c>
      <c r="G23" s="13">
        <v>600000</v>
      </c>
    </row>
    <row r="24" spans="1:7" x14ac:dyDescent="0.4">
      <c r="A24" s="10"/>
      <c r="B24" s="11">
        <v>42474</v>
      </c>
      <c r="C24" s="12">
        <v>10090</v>
      </c>
      <c r="D24" s="12" t="str">
        <f>VLOOKUP(C24,販売店別売上!$A$4:$G$34,2,FALSE)</f>
        <v>南条電機販売</v>
      </c>
      <c r="E24" s="12" t="str">
        <f>VLOOKUP(C24,販売店別売上!$A$4:$G$34,3,FALSE)</f>
        <v>大久保　純也</v>
      </c>
      <c r="F24" s="17">
        <f t="shared" si="0"/>
        <v>42474</v>
      </c>
      <c r="G24" s="13">
        <v>165000</v>
      </c>
    </row>
    <row r="25" spans="1:7" x14ac:dyDescent="0.4">
      <c r="A25" s="10"/>
      <c r="B25" s="11">
        <v>42474</v>
      </c>
      <c r="C25" s="12">
        <v>10040</v>
      </c>
      <c r="D25" s="12" t="str">
        <f>VLOOKUP(C25,販売店別売上!$A$4:$G$34,2,FALSE)</f>
        <v>小南電機通信</v>
      </c>
      <c r="E25" s="12" t="str">
        <f>VLOOKUP(C25,販売店別売上!$A$4:$G$34,3,FALSE)</f>
        <v>野田　恭一郎</v>
      </c>
      <c r="F25" s="17">
        <f t="shared" si="0"/>
        <v>42474</v>
      </c>
      <c r="G25" s="13">
        <v>300000</v>
      </c>
    </row>
    <row r="26" spans="1:7" x14ac:dyDescent="0.4">
      <c r="A26" s="10"/>
      <c r="B26" s="11">
        <v>42474</v>
      </c>
      <c r="C26" s="12">
        <v>20040</v>
      </c>
      <c r="D26" s="12" t="str">
        <f>VLOOKUP(C26,販売店別売上!$A$4:$G$34,2,FALSE)</f>
        <v>園田電機</v>
      </c>
      <c r="E26" s="12" t="str">
        <f>VLOOKUP(C26,販売店別売上!$A$4:$G$34,3,FALSE)</f>
        <v>山内　雄介</v>
      </c>
      <c r="F26" s="17">
        <f t="shared" si="0"/>
        <v>42474</v>
      </c>
      <c r="G26" s="13">
        <v>165000</v>
      </c>
    </row>
    <row r="27" spans="1:7" x14ac:dyDescent="0.4">
      <c r="A27" s="10"/>
      <c r="B27" s="11">
        <v>42476</v>
      </c>
      <c r="C27" s="12">
        <v>30070</v>
      </c>
      <c r="D27" s="12" t="str">
        <f>VLOOKUP(C27,販売店別売上!$A$4:$G$34,2,FALSE)</f>
        <v>村山電機販売</v>
      </c>
      <c r="E27" s="12" t="str">
        <f>VLOOKUP(C27,販売店別売上!$A$4:$G$34,3,FALSE)</f>
        <v>久木田　博</v>
      </c>
      <c r="F27" s="17">
        <f t="shared" si="0"/>
        <v>42476</v>
      </c>
      <c r="G27" s="13">
        <v>210000</v>
      </c>
    </row>
    <row r="28" spans="1:7" x14ac:dyDescent="0.4">
      <c r="A28" s="10"/>
      <c r="B28" s="11">
        <v>42478</v>
      </c>
      <c r="C28" s="12">
        <v>10100</v>
      </c>
      <c r="D28" s="12" t="str">
        <f>VLOOKUP(C28,販売店別売上!$A$4:$G$34,2,FALSE)</f>
        <v>やまと電気</v>
      </c>
      <c r="E28" s="12" t="str">
        <f>VLOOKUP(C28,販売店別売上!$A$4:$G$34,3,FALSE)</f>
        <v>野田　恭一郎</v>
      </c>
      <c r="F28" s="17">
        <f t="shared" si="0"/>
        <v>42478</v>
      </c>
      <c r="G28" s="13">
        <v>435000</v>
      </c>
    </row>
    <row r="29" spans="1:7" x14ac:dyDescent="0.4">
      <c r="A29" s="10"/>
      <c r="B29" s="11">
        <v>42480</v>
      </c>
      <c r="C29" s="12">
        <v>30080</v>
      </c>
      <c r="D29" s="12" t="str">
        <f>VLOOKUP(C29,販売店別売上!$A$4:$G$34,2,FALSE)</f>
        <v>安富通信</v>
      </c>
      <c r="E29" s="12" t="str">
        <f>VLOOKUP(C29,販売店別売上!$A$4:$G$34,3,FALSE)</f>
        <v>久木田　博</v>
      </c>
      <c r="F29" s="17">
        <f t="shared" si="0"/>
        <v>42480</v>
      </c>
      <c r="G29" s="13">
        <v>345000</v>
      </c>
    </row>
    <row r="30" spans="1:7" x14ac:dyDescent="0.4">
      <c r="A30" s="10"/>
      <c r="B30" s="11">
        <v>42480</v>
      </c>
      <c r="C30" s="12">
        <v>10050</v>
      </c>
      <c r="D30" s="12" t="str">
        <f>VLOOKUP(C30,販売店別売上!$A$4:$G$34,2,FALSE)</f>
        <v>さくらシステム</v>
      </c>
      <c r="E30" s="12" t="str">
        <f>VLOOKUP(C30,販売店別売上!$A$4:$G$34,3,FALSE)</f>
        <v>大久保　純也</v>
      </c>
      <c r="F30" s="17">
        <f t="shared" si="0"/>
        <v>42480</v>
      </c>
      <c r="G30" s="13">
        <v>240000</v>
      </c>
    </row>
    <row r="31" spans="1:7" x14ac:dyDescent="0.4">
      <c r="A31" s="10"/>
      <c r="B31" s="11">
        <v>42480</v>
      </c>
      <c r="C31" s="12">
        <v>20100</v>
      </c>
      <c r="D31" s="12" t="str">
        <f>VLOOKUP(C31,販売店別売上!$A$4:$G$34,2,FALSE)</f>
        <v>わたなべ通信システム</v>
      </c>
      <c r="E31" s="12" t="str">
        <f>VLOOKUP(C31,販売店別売上!$A$4:$G$34,3,FALSE)</f>
        <v>山内　雄介</v>
      </c>
      <c r="F31" s="17">
        <f t="shared" si="0"/>
        <v>42480</v>
      </c>
      <c r="G31" s="13">
        <v>330000</v>
      </c>
    </row>
    <row r="32" spans="1:7" x14ac:dyDescent="0.4">
      <c r="A32" s="10"/>
      <c r="B32" s="11">
        <v>42480</v>
      </c>
      <c r="C32" s="12">
        <v>10070</v>
      </c>
      <c r="D32" s="12" t="str">
        <f>VLOOKUP(C32,販売店別売上!$A$4:$G$34,2,FALSE)</f>
        <v>高橋電化</v>
      </c>
      <c r="E32" s="12" t="str">
        <f>VLOOKUP(C32,販売店別売上!$A$4:$G$34,3,FALSE)</f>
        <v>野田　恭一郎</v>
      </c>
      <c r="F32" s="17">
        <f t="shared" si="0"/>
        <v>42480</v>
      </c>
      <c r="G32" s="13">
        <v>615000</v>
      </c>
    </row>
    <row r="33" spans="1:7" x14ac:dyDescent="0.4">
      <c r="A33" s="10"/>
      <c r="B33" s="11">
        <v>42481</v>
      </c>
      <c r="C33" s="12">
        <v>30010</v>
      </c>
      <c r="D33" s="12" t="str">
        <f>VLOOKUP(C33,販売店別売上!$A$4:$G$34,2,FALSE)</f>
        <v>猪田システム販売</v>
      </c>
      <c r="E33" s="12" t="str">
        <f>VLOOKUP(C33,販売店別売上!$A$4:$G$34,3,FALSE)</f>
        <v>畑　慎之介</v>
      </c>
      <c r="F33" s="17">
        <f t="shared" si="0"/>
        <v>42481</v>
      </c>
      <c r="G33" s="13">
        <v>480000</v>
      </c>
    </row>
    <row r="34" spans="1:7" x14ac:dyDescent="0.4">
      <c r="A34" s="10"/>
      <c r="B34" s="11">
        <v>42483</v>
      </c>
      <c r="C34" s="12">
        <v>30070</v>
      </c>
      <c r="D34" s="12" t="str">
        <f>VLOOKUP(C34,販売店別売上!$A$4:$G$34,2,FALSE)</f>
        <v>村山電機販売</v>
      </c>
      <c r="E34" s="12" t="str">
        <f>VLOOKUP(C34,販売店別売上!$A$4:$G$34,3,FALSE)</f>
        <v>久木田　博</v>
      </c>
      <c r="F34" s="17">
        <f t="shared" si="0"/>
        <v>42483</v>
      </c>
      <c r="G34" s="13">
        <v>615000</v>
      </c>
    </row>
    <row r="35" spans="1:7" x14ac:dyDescent="0.4">
      <c r="A35" s="10"/>
      <c r="B35" s="11">
        <v>42484</v>
      </c>
      <c r="C35" s="12">
        <v>20070</v>
      </c>
      <c r="D35" s="12" t="str">
        <f>VLOOKUP(C35,販売店別売上!$A$4:$G$34,2,FALSE)</f>
        <v>萩原電機販売</v>
      </c>
      <c r="E35" s="12" t="str">
        <f>VLOOKUP(C35,販売店別売上!$A$4:$G$34,3,FALSE)</f>
        <v>荒木　泰明</v>
      </c>
      <c r="F35" s="17">
        <f t="shared" si="0"/>
        <v>42484</v>
      </c>
      <c r="G35" s="13">
        <v>450000</v>
      </c>
    </row>
    <row r="36" spans="1:7" x14ac:dyDescent="0.4">
      <c r="A36" s="10"/>
      <c r="B36" s="11">
        <v>42485</v>
      </c>
      <c r="C36" s="12">
        <v>10090</v>
      </c>
      <c r="D36" s="12" t="str">
        <f>VLOOKUP(C36,販売店別売上!$A$4:$G$34,2,FALSE)</f>
        <v>南条電機販売</v>
      </c>
      <c r="E36" s="12" t="str">
        <f>VLOOKUP(C36,販売店別売上!$A$4:$G$34,3,FALSE)</f>
        <v>大久保　純也</v>
      </c>
      <c r="F36" s="17">
        <f t="shared" si="0"/>
        <v>42485</v>
      </c>
      <c r="G36" s="13">
        <v>645000</v>
      </c>
    </row>
    <row r="37" spans="1:7" x14ac:dyDescent="0.4">
      <c r="A37" s="10"/>
      <c r="B37" s="11">
        <v>42485</v>
      </c>
      <c r="C37" s="12">
        <v>10010</v>
      </c>
      <c r="D37" s="12" t="str">
        <f>VLOOKUP(C37,販売店別売上!$A$4:$G$34,2,FALSE)</f>
        <v>安藤電機</v>
      </c>
      <c r="E37" s="12" t="str">
        <f>VLOOKUP(C37,販売店別売上!$A$4:$G$34,3,FALSE)</f>
        <v>野田　恭一郎</v>
      </c>
      <c r="F37" s="17">
        <f t="shared" si="0"/>
        <v>42485</v>
      </c>
      <c r="G37" s="13">
        <v>390000</v>
      </c>
    </row>
    <row r="38" spans="1:7" x14ac:dyDescent="0.4">
      <c r="A38" s="10"/>
      <c r="B38" s="11">
        <v>42485</v>
      </c>
      <c r="C38" s="12">
        <v>10060</v>
      </c>
      <c r="D38" s="12" t="str">
        <f>VLOOKUP(C38,販売店別売上!$A$4:$G$34,2,FALSE)</f>
        <v>鈴木電機</v>
      </c>
      <c r="E38" s="12" t="str">
        <f>VLOOKUP(C38,販売店別売上!$A$4:$G$34,3,FALSE)</f>
        <v>大久保　純也</v>
      </c>
      <c r="F38" s="17">
        <f t="shared" si="0"/>
        <v>42485</v>
      </c>
      <c r="G38" s="13">
        <v>345000</v>
      </c>
    </row>
    <row r="39" spans="1:7" x14ac:dyDescent="0.4">
      <c r="A39" s="10"/>
      <c r="B39" s="11">
        <v>42486</v>
      </c>
      <c r="C39" s="12">
        <v>10100</v>
      </c>
      <c r="D39" s="12" t="str">
        <f>VLOOKUP(C39,販売店別売上!$A$4:$G$34,2,FALSE)</f>
        <v>やまと電気</v>
      </c>
      <c r="E39" s="12" t="str">
        <f>VLOOKUP(C39,販売店別売上!$A$4:$G$34,3,FALSE)</f>
        <v>野田　恭一郎</v>
      </c>
      <c r="F39" s="17">
        <f t="shared" si="0"/>
        <v>42486</v>
      </c>
      <c r="G39" s="13">
        <v>330000</v>
      </c>
    </row>
    <row r="40" spans="1:7" x14ac:dyDescent="0.4">
      <c r="A40" s="10"/>
      <c r="B40" s="11">
        <v>42486</v>
      </c>
      <c r="C40" s="12">
        <v>20030</v>
      </c>
      <c r="D40" s="12" t="str">
        <f>VLOOKUP(C40,販売店別売上!$A$4:$G$34,2,FALSE)</f>
        <v>くらし電気</v>
      </c>
      <c r="E40" s="12" t="str">
        <f>VLOOKUP(C40,販売店別売上!$A$4:$G$34,3,FALSE)</f>
        <v>荒木　泰明</v>
      </c>
      <c r="F40" s="17">
        <f t="shared" si="0"/>
        <v>42486</v>
      </c>
      <c r="G40" s="13">
        <v>465000</v>
      </c>
    </row>
    <row r="41" spans="1:7" x14ac:dyDescent="0.4">
      <c r="A41" s="10"/>
      <c r="B41" s="11">
        <v>42487</v>
      </c>
      <c r="C41" s="12">
        <v>30020</v>
      </c>
      <c r="D41" s="12" t="str">
        <f>VLOOKUP(C41,販売店別売上!$A$4:$G$34,2,FALSE)</f>
        <v>工藤電気</v>
      </c>
      <c r="E41" s="12" t="str">
        <f>VLOOKUP(C41,販売店別売上!$A$4:$G$34,3,FALSE)</f>
        <v>久木田　博</v>
      </c>
      <c r="F41" s="17">
        <f t="shared" si="0"/>
        <v>42487</v>
      </c>
      <c r="G41" s="13">
        <v>150000</v>
      </c>
    </row>
    <row r="42" spans="1:7" x14ac:dyDescent="0.4">
      <c r="A42" s="10"/>
      <c r="B42" s="11">
        <v>42487</v>
      </c>
      <c r="C42" s="12">
        <v>10030</v>
      </c>
      <c r="D42" s="12" t="str">
        <f>VLOOKUP(C42,販売店別売上!$A$4:$G$34,2,FALSE)</f>
        <v>関東商会</v>
      </c>
      <c r="E42" s="12" t="str">
        <f>VLOOKUP(C42,販売店別売上!$A$4:$G$34,3,FALSE)</f>
        <v>大久保　純也</v>
      </c>
      <c r="F42" s="17">
        <f t="shared" si="0"/>
        <v>42487</v>
      </c>
      <c r="G42" s="13">
        <v>450000</v>
      </c>
    </row>
    <row r="43" spans="1:7" x14ac:dyDescent="0.4">
      <c r="A43" s="10"/>
      <c r="B43" s="11">
        <v>42488</v>
      </c>
      <c r="C43" s="12">
        <v>10090</v>
      </c>
      <c r="D43" s="12" t="str">
        <f>VLOOKUP(C43,販売店別売上!$A$4:$G$34,2,FALSE)</f>
        <v>南条電機販売</v>
      </c>
      <c r="E43" s="12" t="str">
        <f>VLOOKUP(C43,販売店別売上!$A$4:$G$34,3,FALSE)</f>
        <v>大久保　純也</v>
      </c>
      <c r="F43" s="17">
        <f t="shared" si="0"/>
        <v>42488</v>
      </c>
      <c r="G43" s="13">
        <v>345000</v>
      </c>
    </row>
    <row r="44" spans="1:7" x14ac:dyDescent="0.4">
      <c r="A44" s="10"/>
      <c r="B44" s="11">
        <v>42494</v>
      </c>
      <c r="C44" s="12">
        <v>10090</v>
      </c>
      <c r="D44" s="12" t="str">
        <f>VLOOKUP(C44,販売店別売上!$A$4:$G$34,2,FALSE)</f>
        <v>南条電機販売</v>
      </c>
      <c r="E44" s="12" t="str">
        <f>VLOOKUP(C44,販売店別売上!$A$4:$G$34,3,FALSE)</f>
        <v>大久保　純也</v>
      </c>
      <c r="F44" s="17">
        <f t="shared" si="0"/>
        <v>42494</v>
      </c>
      <c r="G44" s="13">
        <v>375000</v>
      </c>
    </row>
    <row r="45" spans="1:7" x14ac:dyDescent="0.4">
      <c r="A45" s="10"/>
      <c r="B45" s="11">
        <v>42494</v>
      </c>
      <c r="C45" s="12">
        <v>10030</v>
      </c>
      <c r="D45" s="12" t="str">
        <f>VLOOKUP(C45,販売店別売上!$A$4:$G$34,2,FALSE)</f>
        <v>関東商会</v>
      </c>
      <c r="E45" s="12" t="str">
        <f>VLOOKUP(C45,販売店別売上!$A$4:$G$34,3,FALSE)</f>
        <v>大久保　純也</v>
      </c>
      <c r="F45" s="17">
        <f t="shared" si="0"/>
        <v>42494</v>
      </c>
      <c r="G45" s="13">
        <v>375000</v>
      </c>
    </row>
    <row r="46" spans="1:7" x14ac:dyDescent="0.4">
      <c r="A46" s="10"/>
      <c r="B46" s="11">
        <v>42495</v>
      </c>
      <c r="C46" s="12">
        <v>30030</v>
      </c>
      <c r="D46" s="12" t="str">
        <f>VLOOKUP(C46,販売店別売上!$A$4:$G$34,2,FALSE)</f>
        <v>瀬川商会</v>
      </c>
      <c r="E46" s="12" t="str">
        <f>VLOOKUP(C46,販売店別売上!$A$4:$G$34,3,FALSE)</f>
        <v>畑　慎之介</v>
      </c>
      <c r="F46" s="17">
        <f t="shared" si="0"/>
        <v>42495</v>
      </c>
      <c r="G46" s="13">
        <v>735000</v>
      </c>
    </row>
    <row r="47" spans="1:7" x14ac:dyDescent="0.4">
      <c r="A47" s="10"/>
      <c r="B47" s="11">
        <v>42495</v>
      </c>
      <c r="C47" s="12">
        <v>20010</v>
      </c>
      <c r="D47" s="12" t="str">
        <f>VLOOKUP(C47,販売店別売上!$A$4:$G$34,2,FALSE)</f>
        <v>大森電機</v>
      </c>
      <c r="E47" s="12" t="str">
        <f>VLOOKUP(C47,販売店別売上!$A$4:$G$34,3,FALSE)</f>
        <v>荒木　泰明</v>
      </c>
      <c r="F47" s="17">
        <f t="shared" si="0"/>
        <v>42495</v>
      </c>
      <c r="G47" s="13">
        <v>210000</v>
      </c>
    </row>
    <row r="48" spans="1:7" x14ac:dyDescent="0.4">
      <c r="A48" s="10"/>
      <c r="B48" s="11">
        <v>42498</v>
      </c>
      <c r="C48" s="12">
        <v>10010</v>
      </c>
      <c r="D48" s="12" t="str">
        <f>VLOOKUP(C48,販売店別売上!$A$4:$G$34,2,FALSE)</f>
        <v>安藤電機</v>
      </c>
      <c r="E48" s="12" t="str">
        <f>VLOOKUP(C48,販売店別売上!$A$4:$G$34,3,FALSE)</f>
        <v>野田　恭一郎</v>
      </c>
      <c r="F48" s="17">
        <f t="shared" si="0"/>
        <v>42498</v>
      </c>
      <c r="G48" s="13">
        <v>150000</v>
      </c>
    </row>
    <row r="49" spans="1:7" x14ac:dyDescent="0.4">
      <c r="A49" s="10"/>
      <c r="B49" s="11">
        <v>42499</v>
      </c>
      <c r="C49" s="12">
        <v>10060</v>
      </c>
      <c r="D49" s="12" t="str">
        <f>VLOOKUP(C49,販売店別売上!$A$4:$G$34,2,FALSE)</f>
        <v>鈴木電機</v>
      </c>
      <c r="E49" s="12" t="str">
        <f>VLOOKUP(C49,販売店別売上!$A$4:$G$34,3,FALSE)</f>
        <v>大久保　純也</v>
      </c>
      <c r="F49" s="17">
        <f t="shared" si="0"/>
        <v>42499</v>
      </c>
      <c r="G49" s="13">
        <v>420000</v>
      </c>
    </row>
    <row r="50" spans="1:7" x14ac:dyDescent="0.4">
      <c r="A50" s="10"/>
      <c r="B50" s="11">
        <v>42500</v>
      </c>
      <c r="C50" s="12">
        <v>20110</v>
      </c>
      <c r="D50" s="12" t="str">
        <f>VLOOKUP(C50,販売店別売上!$A$4:$G$34,2,FALSE)</f>
        <v>草野情報システム</v>
      </c>
      <c r="E50" s="12" t="str">
        <f>VLOOKUP(C50,販売店別売上!$A$4:$G$34,3,FALSE)</f>
        <v>荒木　泰明</v>
      </c>
      <c r="F50" s="17">
        <f t="shared" si="0"/>
        <v>42500</v>
      </c>
      <c r="G50" s="13">
        <v>525000</v>
      </c>
    </row>
    <row r="51" spans="1:7" x14ac:dyDescent="0.4">
      <c r="A51" s="10"/>
      <c r="B51" s="11">
        <v>42501</v>
      </c>
      <c r="C51" s="12">
        <v>30050</v>
      </c>
      <c r="D51" s="12" t="str">
        <f>VLOOKUP(C51,販売店別売上!$A$4:$G$34,2,FALSE)</f>
        <v>西田通信機器</v>
      </c>
      <c r="E51" s="12" t="str">
        <f>VLOOKUP(C51,販売店別売上!$A$4:$G$34,3,FALSE)</f>
        <v>畑　慎之介</v>
      </c>
      <c r="F51" s="17">
        <f t="shared" si="0"/>
        <v>42501</v>
      </c>
      <c r="G51" s="13">
        <v>330000</v>
      </c>
    </row>
    <row r="52" spans="1:7" x14ac:dyDescent="0.4">
      <c r="A52" s="10"/>
      <c r="B52" s="11">
        <v>42503</v>
      </c>
      <c r="C52" s="12">
        <v>20080</v>
      </c>
      <c r="D52" s="12" t="str">
        <f>VLOOKUP(C52,販売店別売上!$A$4:$G$34,2,FALSE)</f>
        <v>町田販売</v>
      </c>
      <c r="E52" s="12" t="str">
        <f>VLOOKUP(C52,販売店別売上!$A$4:$G$34,3,FALSE)</f>
        <v>荒木　泰明</v>
      </c>
      <c r="F52" s="17">
        <f t="shared" si="0"/>
        <v>42503</v>
      </c>
      <c r="G52" s="13">
        <v>570000</v>
      </c>
    </row>
    <row r="53" spans="1:7" x14ac:dyDescent="0.4">
      <c r="A53" s="10"/>
      <c r="B53" s="11">
        <v>42503</v>
      </c>
      <c r="C53" s="12">
        <v>20010</v>
      </c>
      <c r="D53" s="12" t="str">
        <f>VLOOKUP(C53,販売店別売上!$A$4:$G$34,2,FALSE)</f>
        <v>大森電機</v>
      </c>
      <c r="E53" s="12" t="str">
        <f>VLOOKUP(C53,販売店別売上!$A$4:$G$34,3,FALSE)</f>
        <v>荒木　泰明</v>
      </c>
      <c r="F53" s="17">
        <f t="shared" si="0"/>
        <v>42503</v>
      </c>
      <c r="G53" s="13">
        <v>660000</v>
      </c>
    </row>
    <row r="54" spans="1:7" x14ac:dyDescent="0.4">
      <c r="A54" s="10"/>
      <c r="B54" s="11">
        <v>42504</v>
      </c>
      <c r="C54" s="12">
        <v>20010</v>
      </c>
      <c r="D54" s="12" t="str">
        <f>VLOOKUP(C54,販売店別売上!$A$4:$G$34,2,FALSE)</f>
        <v>大森電機</v>
      </c>
      <c r="E54" s="12" t="str">
        <f>VLOOKUP(C54,販売店別売上!$A$4:$G$34,3,FALSE)</f>
        <v>荒木　泰明</v>
      </c>
      <c r="F54" s="17">
        <f t="shared" si="0"/>
        <v>42504</v>
      </c>
      <c r="G54" s="13">
        <v>405000</v>
      </c>
    </row>
    <row r="55" spans="1:7" x14ac:dyDescent="0.4">
      <c r="A55" s="10"/>
      <c r="B55" s="11">
        <v>42504</v>
      </c>
      <c r="C55" s="12">
        <v>30010</v>
      </c>
      <c r="D55" s="12" t="str">
        <f>VLOOKUP(C55,販売店別売上!$A$4:$G$34,2,FALSE)</f>
        <v>猪田システム販売</v>
      </c>
      <c r="E55" s="12" t="str">
        <f>VLOOKUP(C55,販売店別売上!$A$4:$G$34,3,FALSE)</f>
        <v>畑　慎之介</v>
      </c>
      <c r="F55" s="17">
        <f t="shared" si="0"/>
        <v>42504</v>
      </c>
      <c r="G55" s="13">
        <v>630000</v>
      </c>
    </row>
    <row r="56" spans="1:7" x14ac:dyDescent="0.4">
      <c r="A56" s="10"/>
      <c r="B56" s="11">
        <v>42504</v>
      </c>
      <c r="C56" s="12">
        <v>30010</v>
      </c>
      <c r="D56" s="12" t="str">
        <f>VLOOKUP(C56,販売店別売上!$A$4:$G$34,2,FALSE)</f>
        <v>猪田システム販売</v>
      </c>
      <c r="E56" s="12" t="str">
        <f>VLOOKUP(C56,販売店別売上!$A$4:$G$34,3,FALSE)</f>
        <v>畑　慎之介</v>
      </c>
      <c r="F56" s="17">
        <f t="shared" si="0"/>
        <v>42504</v>
      </c>
      <c r="G56" s="13">
        <v>465000</v>
      </c>
    </row>
    <row r="57" spans="1:7" x14ac:dyDescent="0.4">
      <c r="A57" s="10"/>
      <c r="B57" s="11">
        <v>42506</v>
      </c>
      <c r="C57" s="12">
        <v>20100</v>
      </c>
      <c r="D57" s="12" t="str">
        <f>VLOOKUP(C57,販売店別売上!$A$4:$G$34,2,FALSE)</f>
        <v>わたなべ通信システム</v>
      </c>
      <c r="E57" s="12" t="str">
        <f>VLOOKUP(C57,販売店別売上!$A$4:$G$34,3,FALSE)</f>
        <v>山内　雄介</v>
      </c>
      <c r="F57" s="17">
        <f t="shared" si="0"/>
        <v>42506</v>
      </c>
      <c r="G57" s="13">
        <v>690000</v>
      </c>
    </row>
    <row r="58" spans="1:7" x14ac:dyDescent="0.4">
      <c r="A58" s="10"/>
      <c r="B58" s="11">
        <v>42507</v>
      </c>
      <c r="C58" s="12">
        <v>10070</v>
      </c>
      <c r="D58" s="12" t="str">
        <f>VLOOKUP(C58,販売店別売上!$A$4:$G$34,2,FALSE)</f>
        <v>高橋電化</v>
      </c>
      <c r="E58" s="12" t="str">
        <f>VLOOKUP(C58,販売店別売上!$A$4:$G$34,3,FALSE)</f>
        <v>野田　恭一郎</v>
      </c>
      <c r="F58" s="17">
        <f t="shared" si="0"/>
        <v>42507</v>
      </c>
      <c r="G58" s="13">
        <v>630000</v>
      </c>
    </row>
    <row r="59" spans="1:7" x14ac:dyDescent="0.4">
      <c r="A59" s="10"/>
      <c r="B59" s="11">
        <v>42511</v>
      </c>
      <c r="C59" s="12">
        <v>30100</v>
      </c>
      <c r="D59" s="12" t="str">
        <f>VLOOKUP(C59,販売店別売上!$A$4:$G$34,2,FALSE)</f>
        <v>らいおん電機</v>
      </c>
      <c r="E59" s="12" t="str">
        <f>VLOOKUP(C59,販売店別売上!$A$4:$G$34,3,FALSE)</f>
        <v>久木田　博</v>
      </c>
      <c r="F59" s="17">
        <f t="shared" si="0"/>
        <v>42511</v>
      </c>
      <c r="G59" s="13">
        <v>570000</v>
      </c>
    </row>
    <row r="60" spans="1:7" x14ac:dyDescent="0.4">
      <c r="A60" s="10"/>
      <c r="B60" s="11">
        <v>42511</v>
      </c>
      <c r="C60" s="12">
        <v>10070</v>
      </c>
      <c r="D60" s="12" t="str">
        <f>VLOOKUP(C60,販売店別売上!$A$4:$G$34,2,FALSE)</f>
        <v>高橋電化</v>
      </c>
      <c r="E60" s="12" t="str">
        <f>VLOOKUP(C60,販売店別売上!$A$4:$G$34,3,FALSE)</f>
        <v>野田　恭一郎</v>
      </c>
      <c r="F60" s="17">
        <f t="shared" si="0"/>
        <v>42511</v>
      </c>
      <c r="G60" s="13">
        <v>585000</v>
      </c>
    </row>
    <row r="61" spans="1:7" x14ac:dyDescent="0.4">
      <c r="A61" s="10"/>
      <c r="B61" s="11">
        <v>42512</v>
      </c>
      <c r="C61" s="12">
        <v>20060</v>
      </c>
      <c r="D61" s="12" t="str">
        <f>VLOOKUP(C61,販売店別売上!$A$4:$G$34,2,FALSE)</f>
        <v>のばら通信</v>
      </c>
      <c r="E61" s="12" t="str">
        <f>VLOOKUP(C61,販売店別売上!$A$4:$G$34,3,FALSE)</f>
        <v>山内　雄介</v>
      </c>
      <c r="F61" s="17">
        <f t="shared" si="0"/>
        <v>42512</v>
      </c>
      <c r="G61" s="13">
        <v>750000</v>
      </c>
    </row>
    <row r="62" spans="1:7" x14ac:dyDescent="0.4">
      <c r="A62" s="10"/>
      <c r="B62" s="11">
        <v>42513</v>
      </c>
      <c r="C62" s="12">
        <v>20090</v>
      </c>
      <c r="D62" s="12" t="str">
        <f>VLOOKUP(C62,販売店別売上!$A$4:$G$34,2,FALSE)</f>
        <v>横田商店</v>
      </c>
      <c r="E62" s="12" t="str">
        <f>VLOOKUP(C62,販売店別売上!$A$4:$G$34,3,FALSE)</f>
        <v>山内　雄介</v>
      </c>
      <c r="F62" s="17">
        <f t="shared" si="0"/>
        <v>42513</v>
      </c>
      <c r="G62" s="13">
        <v>360000</v>
      </c>
    </row>
    <row r="63" spans="1:7" x14ac:dyDescent="0.4">
      <c r="A63" s="10"/>
      <c r="B63" s="11">
        <v>42514</v>
      </c>
      <c r="C63" s="12">
        <v>20070</v>
      </c>
      <c r="D63" s="12" t="str">
        <f>VLOOKUP(C63,販売店別売上!$A$4:$G$34,2,FALSE)</f>
        <v>萩原電機販売</v>
      </c>
      <c r="E63" s="12" t="str">
        <f>VLOOKUP(C63,販売店別売上!$A$4:$G$34,3,FALSE)</f>
        <v>荒木　泰明</v>
      </c>
      <c r="F63" s="17">
        <f t="shared" si="0"/>
        <v>42514</v>
      </c>
      <c r="G63" s="13">
        <v>645000</v>
      </c>
    </row>
    <row r="64" spans="1:7" x14ac:dyDescent="0.4">
      <c r="A64" s="10"/>
      <c r="B64" s="11">
        <v>42514</v>
      </c>
      <c r="C64" s="12">
        <v>10090</v>
      </c>
      <c r="D64" s="12" t="str">
        <f>VLOOKUP(C64,販売店別売上!$A$4:$G$34,2,FALSE)</f>
        <v>南条電機販売</v>
      </c>
      <c r="E64" s="12" t="str">
        <f>VLOOKUP(C64,販売店別売上!$A$4:$G$34,3,FALSE)</f>
        <v>大久保　純也</v>
      </c>
      <c r="F64" s="17">
        <f t="shared" si="0"/>
        <v>42514</v>
      </c>
      <c r="G64" s="13">
        <v>660000</v>
      </c>
    </row>
    <row r="65" spans="1:7" x14ac:dyDescent="0.4">
      <c r="A65" s="10"/>
      <c r="B65" s="11">
        <v>42515</v>
      </c>
      <c r="C65" s="12">
        <v>20030</v>
      </c>
      <c r="D65" s="12" t="str">
        <f>VLOOKUP(C65,販売店別売上!$A$4:$G$34,2,FALSE)</f>
        <v>くらし電気</v>
      </c>
      <c r="E65" s="12" t="str">
        <f>VLOOKUP(C65,販売店別売上!$A$4:$G$34,3,FALSE)</f>
        <v>荒木　泰明</v>
      </c>
      <c r="F65" s="17">
        <f t="shared" si="0"/>
        <v>42515</v>
      </c>
      <c r="G65" s="13">
        <v>495000</v>
      </c>
    </row>
    <row r="66" spans="1:7" x14ac:dyDescent="0.4">
      <c r="A66" s="10"/>
      <c r="B66" s="11">
        <v>42515</v>
      </c>
      <c r="C66" s="12">
        <v>20080</v>
      </c>
      <c r="D66" s="12" t="str">
        <f>VLOOKUP(C66,販売店別売上!$A$4:$G$34,2,FALSE)</f>
        <v>町田販売</v>
      </c>
      <c r="E66" s="12" t="str">
        <f>VLOOKUP(C66,販売店別売上!$A$4:$G$34,3,FALSE)</f>
        <v>荒木　泰明</v>
      </c>
      <c r="F66" s="17">
        <f t="shared" si="0"/>
        <v>42515</v>
      </c>
      <c r="G66" s="13">
        <v>510000</v>
      </c>
    </row>
    <row r="67" spans="1:7" x14ac:dyDescent="0.4">
      <c r="A67" s="10"/>
      <c r="B67" s="11">
        <v>42516</v>
      </c>
      <c r="C67" s="12">
        <v>20010</v>
      </c>
      <c r="D67" s="12" t="str">
        <f>VLOOKUP(C67,販売店別売上!$A$4:$G$34,2,FALSE)</f>
        <v>大森電機</v>
      </c>
      <c r="E67" s="12" t="str">
        <f>VLOOKUP(C67,販売店別売上!$A$4:$G$34,3,FALSE)</f>
        <v>荒木　泰明</v>
      </c>
      <c r="F67" s="17">
        <f t="shared" si="0"/>
        <v>42516</v>
      </c>
      <c r="G67" s="13">
        <v>180000</v>
      </c>
    </row>
    <row r="68" spans="1:7" x14ac:dyDescent="0.4">
      <c r="A68" s="10"/>
      <c r="B68" s="11">
        <v>42516</v>
      </c>
      <c r="C68" s="12">
        <v>10100</v>
      </c>
      <c r="D68" s="12" t="str">
        <f>VLOOKUP(C68,販売店別売上!$A$4:$G$34,2,FALSE)</f>
        <v>やまと電気</v>
      </c>
      <c r="E68" s="12" t="str">
        <f>VLOOKUP(C68,販売店別売上!$A$4:$G$34,3,FALSE)</f>
        <v>野田　恭一郎</v>
      </c>
      <c r="F68" s="17">
        <f t="shared" ref="F68:F131" si="1">B68</f>
        <v>42516</v>
      </c>
      <c r="G68" s="13">
        <v>420000</v>
      </c>
    </row>
    <row r="69" spans="1:7" x14ac:dyDescent="0.4">
      <c r="A69" s="10"/>
      <c r="B69" s="11">
        <v>42517</v>
      </c>
      <c r="C69" s="12">
        <v>30050</v>
      </c>
      <c r="D69" s="12" t="str">
        <f>VLOOKUP(C69,販売店別売上!$A$4:$G$34,2,FALSE)</f>
        <v>西田通信機器</v>
      </c>
      <c r="E69" s="12" t="str">
        <f>VLOOKUP(C69,販売店別売上!$A$4:$G$34,3,FALSE)</f>
        <v>畑　慎之介</v>
      </c>
      <c r="F69" s="17">
        <f t="shared" si="1"/>
        <v>42517</v>
      </c>
      <c r="G69" s="13">
        <v>690000</v>
      </c>
    </row>
    <row r="70" spans="1:7" x14ac:dyDescent="0.4">
      <c r="A70" s="10"/>
      <c r="B70" s="11">
        <v>42517</v>
      </c>
      <c r="C70" s="12">
        <v>20040</v>
      </c>
      <c r="D70" s="12" t="str">
        <f>VLOOKUP(C70,販売店別売上!$A$4:$G$34,2,FALSE)</f>
        <v>園田電機</v>
      </c>
      <c r="E70" s="12" t="str">
        <f>VLOOKUP(C70,販売店別売上!$A$4:$G$34,3,FALSE)</f>
        <v>山内　雄介</v>
      </c>
      <c r="F70" s="17">
        <f t="shared" si="1"/>
        <v>42517</v>
      </c>
      <c r="G70" s="13">
        <v>660000</v>
      </c>
    </row>
    <row r="71" spans="1:7" x14ac:dyDescent="0.4">
      <c r="A71" s="10"/>
      <c r="B71" s="11">
        <v>42519</v>
      </c>
      <c r="C71" s="12">
        <v>30100</v>
      </c>
      <c r="D71" s="12" t="str">
        <f>VLOOKUP(C71,販売店別売上!$A$4:$G$34,2,FALSE)</f>
        <v>らいおん電機</v>
      </c>
      <c r="E71" s="12" t="str">
        <f>VLOOKUP(C71,販売店別売上!$A$4:$G$34,3,FALSE)</f>
        <v>久木田　博</v>
      </c>
      <c r="F71" s="17">
        <f t="shared" si="1"/>
        <v>42519</v>
      </c>
      <c r="G71" s="13">
        <v>675000</v>
      </c>
    </row>
    <row r="72" spans="1:7" x14ac:dyDescent="0.4">
      <c r="A72" s="10"/>
      <c r="B72" s="11">
        <v>42519</v>
      </c>
      <c r="C72" s="12">
        <v>10080</v>
      </c>
      <c r="D72" s="12" t="str">
        <f>VLOOKUP(C72,販売店別売上!$A$4:$G$34,2,FALSE)</f>
        <v>土田機器</v>
      </c>
      <c r="E72" s="12" t="str">
        <f>VLOOKUP(C72,販売店別売上!$A$4:$G$34,3,FALSE)</f>
        <v>野田　恭一郎</v>
      </c>
      <c r="F72" s="17">
        <f t="shared" si="1"/>
        <v>42519</v>
      </c>
      <c r="G72" s="13">
        <v>555000</v>
      </c>
    </row>
    <row r="73" spans="1:7" x14ac:dyDescent="0.4">
      <c r="A73" s="10"/>
      <c r="B73" s="11">
        <v>42520</v>
      </c>
      <c r="C73" s="12">
        <v>30060</v>
      </c>
      <c r="D73" s="12" t="str">
        <f>VLOOKUP(C73,販売店別売上!$A$4:$G$34,2,FALSE)</f>
        <v>東野システム</v>
      </c>
      <c r="E73" s="12" t="str">
        <f>VLOOKUP(C73,販売店別売上!$A$4:$G$34,3,FALSE)</f>
        <v>畑　慎之介</v>
      </c>
      <c r="F73" s="17">
        <f t="shared" si="1"/>
        <v>42520</v>
      </c>
      <c r="G73" s="13">
        <v>375000</v>
      </c>
    </row>
    <row r="74" spans="1:7" x14ac:dyDescent="0.4">
      <c r="A74" s="10"/>
      <c r="B74" s="11">
        <v>42520</v>
      </c>
      <c r="C74" s="12">
        <v>10040</v>
      </c>
      <c r="D74" s="12" t="str">
        <f>VLOOKUP(C74,販売店別売上!$A$4:$G$34,2,FALSE)</f>
        <v>小南電機通信</v>
      </c>
      <c r="E74" s="12" t="str">
        <f>VLOOKUP(C74,販売店別売上!$A$4:$G$34,3,FALSE)</f>
        <v>野田　恭一郎</v>
      </c>
      <c r="F74" s="17">
        <f t="shared" si="1"/>
        <v>42520</v>
      </c>
      <c r="G74" s="13">
        <v>525000</v>
      </c>
    </row>
    <row r="75" spans="1:7" x14ac:dyDescent="0.4">
      <c r="A75" s="10"/>
      <c r="B75" s="11">
        <v>42521</v>
      </c>
      <c r="C75" s="12">
        <v>10050</v>
      </c>
      <c r="D75" s="12" t="str">
        <f>VLOOKUP(C75,販売店別売上!$A$4:$G$34,2,FALSE)</f>
        <v>さくらシステム</v>
      </c>
      <c r="E75" s="12" t="str">
        <f>VLOOKUP(C75,販売店別売上!$A$4:$G$34,3,FALSE)</f>
        <v>大久保　純也</v>
      </c>
      <c r="F75" s="17">
        <f t="shared" si="1"/>
        <v>42521</v>
      </c>
      <c r="G75" s="13">
        <v>660000</v>
      </c>
    </row>
    <row r="76" spans="1:7" x14ac:dyDescent="0.4">
      <c r="A76" s="10"/>
      <c r="B76" s="11">
        <v>42521</v>
      </c>
      <c r="C76" s="12">
        <v>10070</v>
      </c>
      <c r="D76" s="12" t="str">
        <f>VLOOKUP(C76,販売店別売上!$A$4:$G$34,2,FALSE)</f>
        <v>高橋電化</v>
      </c>
      <c r="E76" s="12" t="str">
        <f>VLOOKUP(C76,販売店別売上!$A$4:$G$34,3,FALSE)</f>
        <v>野田　恭一郎</v>
      </c>
      <c r="F76" s="17">
        <f t="shared" si="1"/>
        <v>42521</v>
      </c>
      <c r="G76" s="13">
        <v>585000</v>
      </c>
    </row>
    <row r="77" spans="1:7" x14ac:dyDescent="0.4">
      <c r="A77" s="10"/>
      <c r="B77" s="11">
        <v>42521</v>
      </c>
      <c r="C77" s="12">
        <v>10080</v>
      </c>
      <c r="D77" s="12" t="str">
        <f>VLOOKUP(C77,販売店別売上!$A$4:$G$34,2,FALSE)</f>
        <v>土田機器</v>
      </c>
      <c r="E77" s="12" t="str">
        <f>VLOOKUP(C77,販売店別売上!$A$4:$G$34,3,FALSE)</f>
        <v>野田　恭一郎</v>
      </c>
      <c r="F77" s="17">
        <f t="shared" si="1"/>
        <v>42521</v>
      </c>
      <c r="G77" s="13">
        <v>420000</v>
      </c>
    </row>
    <row r="78" spans="1:7" x14ac:dyDescent="0.4">
      <c r="A78" s="10"/>
      <c r="B78" s="11">
        <v>42523</v>
      </c>
      <c r="C78" s="12">
        <v>20050</v>
      </c>
      <c r="D78" s="12" t="str">
        <f>VLOOKUP(C78,販売店別売上!$A$4:$G$34,2,FALSE)</f>
        <v>田所電化</v>
      </c>
      <c r="E78" s="12" t="str">
        <f>VLOOKUP(C78,販売店別売上!$A$4:$G$34,3,FALSE)</f>
        <v>荒木　泰明</v>
      </c>
      <c r="F78" s="17">
        <f t="shared" si="1"/>
        <v>42523</v>
      </c>
      <c r="G78" s="13">
        <v>675000</v>
      </c>
    </row>
    <row r="79" spans="1:7" x14ac:dyDescent="0.4">
      <c r="A79" s="10"/>
      <c r="B79" s="11">
        <v>42525</v>
      </c>
      <c r="C79" s="12">
        <v>20090</v>
      </c>
      <c r="D79" s="12" t="str">
        <f>VLOOKUP(C79,販売店別売上!$A$4:$G$34,2,FALSE)</f>
        <v>横田商店</v>
      </c>
      <c r="E79" s="12" t="str">
        <f>VLOOKUP(C79,販売店別売上!$A$4:$G$34,3,FALSE)</f>
        <v>山内　雄介</v>
      </c>
      <c r="F79" s="17">
        <f t="shared" si="1"/>
        <v>42525</v>
      </c>
      <c r="G79" s="13">
        <v>375000</v>
      </c>
    </row>
    <row r="80" spans="1:7" x14ac:dyDescent="0.4">
      <c r="A80" s="10"/>
      <c r="B80" s="11">
        <v>42528</v>
      </c>
      <c r="C80" s="12">
        <v>30060</v>
      </c>
      <c r="D80" s="12" t="str">
        <f>VLOOKUP(C80,販売店別売上!$A$4:$G$34,2,FALSE)</f>
        <v>東野システム</v>
      </c>
      <c r="E80" s="12" t="str">
        <f>VLOOKUP(C80,販売店別売上!$A$4:$G$34,3,FALSE)</f>
        <v>畑　慎之介</v>
      </c>
      <c r="F80" s="17">
        <f t="shared" si="1"/>
        <v>42528</v>
      </c>
      <c r="G80" s="13">
        <v>540000</v>
      </c>
    </row>
    <row r="81" spans="1:7" x14ac:dyDescent="0.4">
      <c r="A81" s="10"/>
      <c r="B81" s="11">
        <v>42528</v>
      </c>
      <c r="C81" s="12">
        <v>30030</v>
      </c>
      <c r="D81" s="12" t="str">
        <f>VLOOKUP(C81,販売店別売上!$A$4:$G$34,2,FALSE)</f>
        <v>瀬川商会</v>
      </c>
      <c r="E81" s="12" t="str">
        <f>VLOOKUP(C81,販売店別売上!$A$4:$G$34,3,FALSE)</f>
        <v>畑　慎之介</v>
      </c>
      <c r="F81" s="17">
        <f t="shared" si="1"/>
        <v>42528</v>
      </c>
      <c r="G81" s="13">
        <v>660000</v>
      </c>
    </row>
    <row r="82" spans="1:7" x14ac:dyDescent="0.4">
      <c r="A82" s="10"/>
      <c r="B82" s="11">
        <v>42528</v>
      </c>
      <c r="C82" s="12">
        <v>20110</v>
      </c>
      <c r="D82" s="12" t="str">
        <f>VLOOKUP(C82,販売店別売上!$A$4:$G$34,2,FALSE)</f>
        <v>草野情報システム</v>
      </c>
      <c r="E82" s="12" t="str">
        <f>VLOOKUP(C82,販売店別売上!$A$4:$G$34,3,FALSE)</f>
        <v>荒木　泰明</v>
      </c>
      <c r="F82" s="17">
        <f t="shared" si="1"/>
        <v>42528</v>
      </c>
      <c r="G82" s="13">
        <v>195000</v>
      </c>
    </row>
    <row r="83" spans="1:7" x14ac:dyDescent="0.4">
      <c r="A83" s="10"/>
      <c r="B83" s="11">
        <v>42528</v>
      </c>
      <c r="C83" s="12">
        <v>20100</v>
      </c>
      <c r="D83" s="12" t="str">
        <f>VLOOKUP(C83,販売店別売上!$A$4:$G$34,2,FALSE)</f>
        <v>わたなべ通信システム</v>
      </c>
      <c r="E83" s="12" t="str">
        <f>VLOOKUP(C83,販売店別売上!$A$4:$G$34,3,FALSE)</f>
        <v>山内　雄介</v>
      </c>
      <c r="F83" s="17">
        <f t="shared" si="1"/>
        <v>42528</v>
      </c>
      <c r="G83" s="13">
        <v>435000</v>
      </c>
    </row>
    <row r="84" spans="1:7" x14ac:dyDescent="0.4">
      <c r="A84" s="10"/>
      <c r="B84" s="11">
        <v>42530</v>
      </c>
      <c r="C84" s="12">
        <v>30020</v>
      </c>
      <c r="D84" s="12" t="str">
        <f>VLOOKUP(C84,販売店別売上!$A$4:$G$34,2,FALSE)</f>
        <v>工藤電気</v>
      </c>
      <c r="E84" s="12" t="str">
        <f>VLOOKUP(C84,販売店別売上!$A$4:$G$34,3,FALSE)</f>
        <v>久木田　博</v>
      </c>
      <c r="F84" s="17">
        <f t="shared" si="1"/>
        <v>42530</v>
      </c>
      <c r="G84" s="13">
        <v>720000</v>
      </c>
    </row>
    <row r="85" spans="1:7" x14ac:dyDescent="0.4">
      <c r="A85" s="10"/>
      <c r="B85" s="11">
        <v>42530</v>
      </c>
      <c r="C85" s="12">
        <v>30050</v>
      </c>
      <c r="D85" s="12" t="str">
        <f>VLOOKUP(C85,販売店別売上!$A$4:$G$34,2,FALSE)</f>
        <v>西田通信機器</v>
      </c>
      <c r="E85" s="12" t="str">
        <f>VLOOKUP(C85,販売店別売上!$A$4:$G$34,3,FALSE)</f>
        <v>畑　慎之介</v>
      </c>
      <c r="F85" s="17">
        <f t="shared" si="1"/>
        <v>42530</v>
      </c>
      <c r="G85" s="13">
        <v>735000</v>
      </c>
    </row>
    <row r="86" spans="1:7" x14ac:dyDescent="0.4">
      <c r="A86" s="10"/>
      <c r="B86" s="11">
        <v>42530</v>
      </c>
      <c r="C86" s="12">
        <v>10010</v>
      </c>
      <c r="D86" s="12" t="str">
        <f>VLOOKUP(C86,販売店別売上!$A$4:$G$34,2,FALSE)</f>
        <v>安藤電機</v>
      </c>
      <c r="E86" s="12" t="str">
        <f>VLOOKUP(C86,販売店別売上!$A$4:$G$34,3,FALSE)</f>
        <v>野田　恭一郎</v>
      </c>
      <c r="F86" s="17">
        <f t="shared" si="1"/>
        <v>42530</v>
      </c>
      <c r="G86" s="13">
        <v>420000</v>
      </c>
    </row>
    <row r="87" spans="1:7" x14ac:dyDescent="0.4">
      <c r="A87" s="10"/>
      <c r="B87" s="11">
        <v>42533</v>
      </c>
      <c r="C87" s="12">
        <v>10060</v>
      </c>
      <c r="D87" s="12" t="str">
        <f>VLOOKUP(C87,販売店別売上!$A$4:$G$34,2,FALSE)</f>
        <v>鈴木電機</v>
      </c>
      <c r="E87" s="12" t="str">
        <f>VLOOKUP(C87,販売店別売上!$A$4:$G$34,3,FALSE)</f>
        <v>大久保　純也</v>
      </c>
      <c r="F87" s="17">
        <f t="shared" si="1"/>
        <v>42533</v>
      </c>
      <c r="G87" s="13">
        <v>720000</v>
      </c>
    </row>
    <row r="88" spans="1:7" x14ac:dyDescent="0.4">
      <c r="A88" s="10"/>
      <c r="B88" s="11">
        <v>42535</v>
      </c>
      <c r="C88" s="12">
        <v>30030</v>
      </c>
      <c r="D88" s="12" t="str">
        <f>VLOOKUP(C88,販売店別売上!$A$4:$G$34,2,FALSE)</f>
        <v>瀬川商会</v>
      </c>
      <c r="E88" s="12" t="str">
        <f>VLOOKUP(C88,販売店別売上!$A$4:$G$34,3,FALSE)</f>
        <v>畑　慎之介</v>
      </c>
      <c r="F88" s="17">
        <f t="shared" si="1"/>
        <v>42535</v>
      </c>
      <c r="G88" s="13">
        <v>480000</v>
      </c>
    </row>
    <row r="89" spans="1:7" x14ac:dyDescent="0.4">
      <c r="A89" s="10"/>
      <c r="B89" s="11">
        <v>42535</v>
      </c>
      <c r="C89" s="12">
        <v>20050</v>
      </c>
      <c r="D89" s="12" t="str">
        <f>VLOOKUP(C89,販売店別売上!$A$4:$G$34,2,FALSE)</f>
        <v>田所電化</v>
      </c>
      <c r="E89" s="12" t="str">
        <f>VLOOKUP(C89,販売店別売上!$A$4:$G$34,3,FALSE)</f>
        <v>荒木　泰明</v>
      </c>
      <c r="F89" s="17">
        <f t="shared" si="1"/>
        <v>42535</v>
      </c>
      <c r="G89" s="13">
        <v>645000</v>
      </c>
    </row>
    <row r="90" spans="1:7" x14ac:dyDescent="0.4">
      <c r="A90" s="10"/>
      <c r="B90" s="11">
        <v>42536</v>
      </c>
      <c r="C90" s="12">
        <v>20030</v>
      </c>
      <c r="D90" s="12" t="str">
        <f>VLOOKUP(C90,販売店別売上!$A$4:$G$34,2,FALSE)</f>
        <v>くらし電気</v>
      </c>
      <c r="E90" s="12" t="str">
        <f>VLOOKUP(C90,販売店別売上!$A$4:$G$34,3,FALSE)</f>
        <v>荒木　泰明</v>
      </c>
      <c r="F90" s="17">
        <f t="shared" si="1"/>
        <v>42536</v>
      </c>
      <c r="G90" s="13">
        <v>630000</v>
      </c>
    </row>
    <row r="91" spans="1:7" x14ac:dyDescent="0.4">
      <c r="A91" s="10"/>
      <c r="B91" s="11">
        <v>42537</v>
      </c>
      <c r="C91" s="12">
        <v>20030</v>
      </c>
      <c r="D91" s="12" t="str">
        <f>VLOOKUP(C91,販売店別売上!$A$4:$G$34,2,FALSE)</f>
        <v>くらし電気</v>
      </c>
      <c r="E91" s="12" t="str">
        <f>VLOOKUP(C91,販売店別売上!$A$4:$G$34,3,FALSE)</f>
        <v>荒木　泰明</v>
      </c>
      <c r="F91" s="17">
        <f t="shared" si="1"/>
        <v>42537</v>
      </c>
      <c r="G91" s="13">
        <v>510000</v>
      </c>
    </row>
    <row r="92" spans="1:7" x14ac:dyDescent="0.4">
      <c r="A92" s="10"/>
      <c r="B92" s="11">
        <v>42537</v>
      </c>
      <c r="C92" s="12">
        <v>30020</v>
      </c>
      <c r="D92" s="12" t="str">
        <f>VLOOKUP(C92,販売店別売上!$A$4:$G$34,2,FALSE)</f>
        <v>工藤電気</v>
      </c>
      <c r="E92" s="12" t="str">
        <f>VLOOKUP(C92,販売店別売上!$A$4:$G$34,3,FALSE)</f>
        <v>久木田　博</v>
      </c>
      <c r="F92" s="17">
        <f t="shared" si="1"/>
        <v>42537</v>
      </c>
      <c r="G92" s="13">
        <v>285000</v>
      </c>
    </row>
    <row r="93" spans="1:7" x14ac:dyDescent="0.4">
      <c r="A93" s="10"/>
      <c r="B93" s="11">
        <v>42538</v>
      </c>
      <c r="C93" s="12">
        <v>30070</v>
      </c>
      <c r="D93" s="12" t="str">
        <f>VLOOKUP(C93,販売店別売上!$A$4:$G$34,2,FALSE)</f>
        <v>村山電機販売</v>
      </c>
      <c r="E93" s="12" t="str">
        <f>VLOOKUP(C93,販売店別売上!$A$4:$G$34,3,FALSE)</f>
        <v>久木田　博</v>
      </c>
      <c r="F93" s="17">
        <f t="shared" si="1"/>
        <v>42538</v>
      </c>
      <c r="G93" s="13">
        <v>255000</v>
      </c>
    </row>
    <row r="94" spans="1:7" x14ac:dyDescent="0.4">
      <c r="A94" s="10"/>
      <c r="B94" s="11">
        <v>42540</v>
      </c>
      <c r="C94" s="12">
        <v>10080</v>
      </c>
      <c r="D94" s="12" t="str">
        <f>VLOOKUP(C94,販売店別売上!$A$4:$G$34,2,FALSE)</f>
        <v>土田機器</v>
      </c>
      <c r="E94" s="12" t="str">
        <f>VLOOKUP(C94,販売店別売上!$A$4:$G$34,3,FALSE)</f>
        <v>野田　恭一郎</v>
      </c>
      <c r="F94" s="17">
        <f t="shared" si="1"/>
        <v>42540</v>
      </c>
      <c r="G94" s="13">
        <v>180000</v>
      </c>
    </row>
    <row r="95" spans="1:7" x14ac:dyDescent="0.4">
      <c r="A95" s="10"/>
      <c r="B95" s="11">
        <v>42540</v>
      </c>
      <c r="C95" s="12">
        <v>20110</v>
      </c>
      <c r="D95" s="12" t="str">
        <f>VLOOKUP(C95,販売店別売上!$A$4:$G$34,2,FALSE)</f>
        <v>草野情報システム</v>
      </c>
      <c r="E95" s="12" t="str">
        <f>VLOOKUP(C95,販売店別売上!$A$4:$G$34,3,FALSE)</f>
        <v>荒木　泰明</v>
      </c>
      <c r="F95" s="17">
        <f t="shared" si="1"/>
        <v>42540</v>
      </c>
      <c r="G95" s="13">
        <v>195000</v>
      </c>
    </row>
    <row r="96" spans="1:7" x14ac:dyDescent="0.4">
      <c r="A96" s="10"/>
      <c r="B96" s="11">
        <v>42541</v>
      </c>
      <c r="C96" s="12">
        <v>20040</v>
      </c>
      <c r="D96" s="12" t="str">
        <f>VLOOKUP(C96,販売店別売上!$A$4:$G$34,2,FALSE)</f>
        <v>園田電機</v>
      </c>
      <c r="E96" s="12" t="str">
        <f>VLOOKUP(C96,販売店別売上!$A$4:$G$34,3,FALSE)</f>
        <v>山内　雄介</v>
      </c>
      <c r="F96" s="17">
        <f t="shared" si="1"/>
        <v>42541</v>
      </c>
      <c r="G96" s="13">
        <v>585000</v>
      </c>
    </row>
    <row r="97" spans="1:7" x14ac:dyDescent="0.4">
      <c r="A97" s="10"/>
      <c r="B97" s="11">
        <v>42542</v>
      </c>
      <c r="C97" s="12">
        <v>10090</v>
      </c>
      <c r="D97" s="12" t="str">
        <f>VLOOKUP(C97,販売店別売上!$A$4:$G$34,2,FALSE)</f>
        <v>南条電機販売</v>
      </c>
      <c r="E97" s="12" t="str">
        <f>VLOOKUP(C97,販売店別売上!$A$4:$G$34,3,FALSE)</f>
        <v>大久保　純也</v>
      </c>
      <c r="F97" s="17">
        <f t="shared" si="1"/>
        <v>42542</v>
      </c>
      <c r="G97" s="13">
        <v>405000</v>
      </c>
    </row>
    <row r="98" spans="1:7" x14ac:dyDescent="0.4">
      <c r="A98" s="10"/>
      <c r="B98" s="11">
        <v>42542</v>
      </c>
      <c r="C98" s="12">
        <v>10080</v>
      </c>
      <c r="D98" s="12" t="str">
        <f>VLOOKUP(C98,販売店別売上!$A$4:$G$34,2,FALSE)</f>
        <v>土田機器</v>
      </c>
      <c r="E98" s="12" t="str">
        <f>VLOOKUP(C98,販売店別売上!$A$4:$G$34,3,FALSE)</f>
        <v>野田　恭一郎</v>
      </c>
      <c r="F98" s="17">
        <f t="shared" si="1"/>
        <v>42542</v>
      </c>
      <c r="G98" s="13">
        <v>555000</v>
      </c>
    </row>
    <row r="99" spans="1:7" x14ac:dyDescent="0.4">
      <c r="A99" s="10"/>
      <c r="B99" s="11">
        <v>42542</v>
      </c>
      <c r="C99" s="12">
        <v>10070</v>
      </c>
      <c r="D99" s="12" t="str">
        <f>VLOOKUP(C99,販売店別売上!$A$4:$G$34,2,FALSE)</f>
        <v>高橋電化</v>
      </c>
      <c r="E99" s="12" t="str">
        <f>VLOOKUP(C99,販売店別売上!$A$4:$G$34,3,FALSE)</f>
        <v>野田　恭一郎</v>
      </c>
      <c r="F99" s="17">
        <f t="shared" si="1"/>
        <v>42542</v>
      </c>
      <c r="G99" s="13">
        <v>375000</v>
      </c>
    </row>
    <row r="100" spans="1:7" x14ac:dyDescent="0.4">
      <c r="A100" s="10"/>
      <c r="B100" s="11">
        <v>42542</v>
      </c>
      <c r="C100" s="12">
        <v>30070</v>
      </c>
      <c r="D100" s="12" t="str">
        <f>VLOOKUP(C100,販売店別売上!$A$4:$G$34,2,FALSE)</f>
        <v>村山電機販売</v>
      </c>
      <c r="E100" s="12" t="str">
        <f>VLOOKUP(C100,販売店別売上!$A$4:$G$34,3,FALSE)</f>
        <v>久木田　博</v>
      </c>
      <c r="F100" s="17">
        <f t="shared" si="1"/>
        <v>42542</v>
      </c>
      <c r="G100" s="13">
        <v>225000</v>
      </c>
    </row>
    <row r="101" spans="1:7" x14ac:dyDescent="0.4">
      <c r="A101" s="10"/>
      <c r="B101" s="11">
        <v>42543</v>
      </c>
      <c r="C101" s="12">
        <v>20070</v>
      </c>
      <c r="D101" s="12" t="str">
        <f>VLOOKUP(C101,販売店別売上!$A$4:$G$34,2,FALSE)</f>
        <v>萩原電機販売</v>
      </c>
      <c r="E101" s="12" t="str">
        <f>VLOOKUP(C101,販売店別売上!$A$4:$G$34,3,FALSE)</f>
        <v>荒木　泰明</v>
      </c>
      <c r="F101" s="17">
        <f t="shared" si="1"/>
        <v>42543</v>
      </c>
      <c r="G101" s="13">
        <v>405000</v>
      </c>
    </row>
    <row r="102" spans="1:7" x14ac:dyDescent="0.4">
      <c r="A102" s="10"/>
      <c r="B102" s="11">
        <v>42543</v>
      </c>
      <c r="C102" s="12">
        <v>30010</v>
      </c>
      <c r="D102" s="12" t="str">
        <f>VLOOKUP(C102,販売店別売上!$A$4:$G$34,2,FALSE)</f>
        <v>猪田システム販売</v>
      </c>
      <c r="E102" s="12" t="str">
        <f>VLOOKUP(C102,販売店別売上!$A$4:$G$34,3,FALSE)</f>
        <v>畑　慎之介</v>
      </c>
      <c r="F102" s="17">
        <f t="shared" si="1"/>
        <v>42543</v>
      </c>
      <c r="G102" s="13">
        <v>660000</v>
      </c>
    </row>
    <row r="103" spans="1:7" x14ac:dyDescent="0.4">
      <c r="A103" s="10"/>
      <c r="B103" s="11">
        <v>42544</v>
      </c>
      <c r="C103" s="12">
        <v>10020</v>
      </c>
      <c r="D103" s="12" t="str">
        <f>VLOOKUP(C103,販売店別売上!$A$4:$G$34,2,FALSE)</f>
        <v>上田販売</v>
      </c>
      <c r="E103" s="12" t="str">
        <f>VLOOKUP(C103,販売店別売上!$A$4:$G$34,3,FALSE)</f>
        <v>大久保　純也</v>
      </c>
      <c r="F103" s="17">
        <f t="shared" si="1"/>
        <v>42544</v>
      </c>
      <c r="G103" s="13">
        <v>360000</v>
      </c>
    </row>
    <row r="104" spans="1:7" x14ac:dyDescent="0.4">
      <c r="A104" s="10"/>
      <c r="B104" s="11">
        <v>42545</v>
      </c>
      <c r="C104" s="12">
        <v>10100</v>
      </c>
      <c r="D104" s="12" t="str">
        <f>VLOOKUP(C104,販売店別売上!$A$4:$G$34,2,FALSE)</f>
        <v>やまと電気</v>
      </c>
      <c r="E104" s="12" t="str">
        <f>VLOOKUP(C104,販売店別売上!$A$4:$G$34,3,FALSE)</f>
        <v>野田　恭一郎</v>
      </c>
      <c r="F104" s="17">
        <f t="shared" si="1"/>
        <v>42545</v>
      </c>
      <c r="G104" s="13">
        <v>465000</v>
      </c>
    </row>
    <row r="105" spans="1:7" x14ac:dyDescent="0.4">
      <c r="A105" s="10"/>
      <c r="B105" s="11">
        <v>42545</v>
      </c>
      <c r="C105" s="12">
        <v>30080</v>
      </c>
      <c r="D105" s="12" t="str">
        <f>VLOOKUP(C105,販売店別売上!$A$4:$G$34,2,FALSE)</f>
        <v>安富通信</v>
      </c>
      <c r="E105" s="12" t="str">
        <f>VLOOKUP(C105,販売店別売上!$A$4:$G$34,3,FALSE)</f>
        <v>久木田　博</v>
      </c>
      <c r="F105" s="17">
        <f t="shared" si="1"/>
        <v>42545</v>
      </c>
      <c r="G105" s="13">
        <v>420000</v>
      </c>
    </row>
    <row r="106" spans="1:7" x14ac:dyDescent="0.4">
      <c r="A106" s="10"/>
      <c r="B106" s="11">
        <v>42546</v>
      </c>
      <c r="C106" s="12">
        <v>20100</v>
      </c>
      <c r="D106" s="12" t="str">
        <f>VLOOKUP(C106,販売店別売上!$A$4:$G$34,2,FALSE)</f>
        <v>わたなべ通信システム</v>
      </c>
      <c r="E106" s="12" t="str">
        <f>VLOOKUP(C106,販売店別売上!$A$4:$G$34,3,FALSE)</f>
        <v>山内　雄介</v>
      </c>
      <c r="F106" s="17">
        <f t="shared" si="1"/>
        <v>42546</v>
      </c>
      <c r="G106" s="13">
        <v>150000</v>
      </c>
    </row>
    <row r="107" spans="1:7" x14ac:dyDescent="0.4">
      <c r="A107" s="10"/>
      <c r="B107" s="11">
        <v>42546</v>
      </c>
      <c r="C107" s="12">
        <v>20010</v>
      </c>
      <c r="D107" s="12" t="str">
        <f>VLOOKUP(C107,販売店別売上!$A$4:$G$34,2,FALSE)</f>
        <v>大森電機</v>
      </c>
      <c r="E107" s="12" t="str">
        <f>VLOOKUP(C107,販売店別売上!$A$4:$G$34,3,FALSE)</f>
        <v>荒木　泰明</v>
      </c>
      <c r="F107" s="17">
        <f t="shared" si="1"/>
        <v>42546</v>
      </c>
      <c r="G107" s="13">
        <v>450000</v>
      </c>
    </row>
    <row r="108" spans="1:7" x14ac:dyDescent="0.4">
      <c r="A108" s="10"/>
      <c r="B108" s="11">
        <v>42547</v>
      </c>
      <c r="C108" s="12">
        <v>20080</v>
      </c>
      <c r="D108" s="12" t="str">
        <f>VLOOKUP(C108,販売店別売上!$A$4:$G$34,2,FALSE)</f>
        <v>町田販売</v>
      </c>
      <c r="E108" s="12" t="str">
        <f>VLOOKUP(C108,販売店別売上!$A$4:$G$34,3,FALSE)</f>
        <v>荒木　泰明</v>
      </c>
      <c r="F108" s="17">
        <f t="shared" si="1"/>
        <v>42547</v>
      </c>
      <c r="G108" s="13">
        <v>450000</v>
      </c>
    </row>
    <row r="109" spans="1:7" x14ac:dyDescent="0.4">
      <c r="A109" s="10"/>
      <c r="B109" s="11">
        <v>42548</v>
      </c>
      <c r="C109" s="12">
        <v>30070</v>
      </c>
      <c r="D109" s="12" t="str">
        <f>VLOOKUP(C109,販売店別売上!$A$4:$G$34,2,FALSE)</f>
        <v>村山電機販売</v>
      </c>
      <c r="E109" s="12" t="str">
        <f>VLOOKUP(C109,販売店別売上!$A$4:$G$34,3,FALSE)</f>
        <v>久木田　博</v>
      </c>
      <c r="F109" s="17">
        <f t="shared" si="1"/>
        <v>42548</v>
      </c>
      <c r="G109" s="13">
        <v>690000</v>
      </c>
    </row>
    <row r="110" spans="1:7" x14ac:dyDescent="0.4">
      <c r="A110" s="10"/>
      <c r="B110" s="11">
        <v>42548</v>
      </c>
      <c r="C110" s="12">
        <v>20080</v>
      </c>
      <c r="D110" s="12" t="str">
        <f>VLOOKUP(C110,販売店別売上!$A$4:$G$34,2,FALSE)</f>
        <v>町田販売</v>
      </c>
      <c r="E110" s="12" t="str">
        <f>VLOOKUP(C110,販売店別売上!$A$4:$G$34,3,FALSE)</f>
        <v>荒木　泰明</v>
      </c>
      <c r="F110" s="17">
        <f t="shared" si="1"/>
        <v>42548</v>
      </c>
      <c r="G110" s="13">
        <v>555000</v>
      </c>
    </row>
    <row r="111" spans="1:7" x14ac:dyDescent="0.4">
      <c r="A111" s="10"/>
      <c r="B111" s="11">
        <v>42548</v>
      </c>
      <c r="C111" s="12">
        <v>30090</v>
      </c>
      <c r="D111" s="12" t="str">
        <f>VLOOKUP(C111,販売店別売上!$A$4:$G$34,2,FALSE)</f>
        <v>吉岡電気機器</v>
      </c>
      <c r="E111" s="12" t="str">
        <f>VLOOKUP(C111,販売店別売上!$A$4:$G$34,3,FALSE)</f>
        <v>畑　慎之介</v>
      </c>
      <c r="F111" s="17">
        <f t="shared" si="1"/>
        <v>42548</v>
      </c>
      <c r="G111" s="13">
        <v>195000</v>
      </c>
    </row>
    <row r="112" spans="1:7" x14ac:dyDescent="0.4">
      <c r="A112" s="10"/>
      <c r="B112" s="11">
        <v>42552</v>
      </c>
      <c r="C112" s="12">
        <v>10090</v>
      </c>
      <c r="D112" s="12" t="str">
        <f>VLOOKUP(C112,販売店別売上!$A$4:$G$34,2,FALSE)</f>
        <v>南条電機販売</v>
      </c>
      <c r="E112" s="12" t="str">
        <f>VLOOKUP(C112,販売店別売上!$A$4:$G$34,3,FALSE)</f>
        <v>大久保　純也</v>
      </c>
      <c r="F112" s="17">
        <f t="shared" si="1"/>
        <v>42552</v>
      </c>
      <c r="G112" s="13">
        <v>705000</v>
      </c>
    </row>
    <row r="113" spans="1:7" x14ac:dyDescent="0.4">
      <c r="A113" s="10"/>
      <c r="B113" s="11">
        <v>42552</v>
      </c>
      <c r="C113" s="12">
        <v>30070</v>
      </c>
      <c r="D113" s="12" t="str">
        <f>VLOOKUP(C113,販売店別売上!$A$4:$G$34,2,FALSE)</f>
        <v>村山電機販売</v>
      </c>
      <c r="E113" s="12" t="str">
        <f>VLOOKUP(C113,販売店別売上!$A$4:$G$34,3,FALSE)</f>
        <v>久木田　博</v>
      </c>
      <c r="F113" s="17">
        <f t="shared" si="1"/>
        <v>42552</v>
      </c>
      <c r="G113" s="13">
        <v>195000</v>
      </c>
    </row>
    <row r="114" spans="1:7" x14ac:dyDescent="0.4">
      <c r="A114" s="10"/>
      <c r="B114" s="11">
        <v>42557</v>
      </c>
      <c r="C114" s="12">
        <v>30080</v>
      </c>
      <c r="D114" s="12" t="str">
        <f>VLOOKUP(C114,販売店別売上!$A$4:$G$34,2,FALSE)</f>
        <v>安富通信</v>
      </c>
      <c r="E114" s="12" t="str">
        <f>VLOOKUP(C114,販売店別売上!$A$4:$G$34,3,FALSE)</f>
        <v>久木田　博</v>
      </c>
      <c r="F114" s="17">
        <f t="shared" si="1"/>
        <v>42557</v>
      </c>
      <c r="G114" s="13">
        <v>645000</v>
      </c>
    </row>
    <row r="115" spans="1:7" x14ac:dyDescent="0.4">
      <c r="A115" s="10"/>
      <c r="B115" s="11">
        <v>42558</v>
      </c>
      <c r="C115" s="12">
        <v>20010</v>
      </c>
      <c r="D115" s="12" t="str">
        <f>VLOOKUP(C115,販売店別売上!$A$4:$G$34,2,FALSE)</f>
        <v>大森電機</v>
      </c>
      <c r="E115" s="12" t="str">
        <f>VLOOKUP(C115,販売店別売上!$A$4:$G$34,3,FALSE)</f>
        <v>荒木　泰明</v>
      </c>
      <c r="F115" s="17">
        <f t="shared" si="1"/>
        <v>42558</v>
      </c>
      <c r="G115" s="13">
        <v>660000</v>
      </c>
    </row>
    <row r="116" spans="1:7" x14ac:dyDescent="0.4">
      <c r="A116" s="10"/>
      <c r="B116" s="11">
        <v>42559</v>
      </c>
      <c r="C116" s="12">
        <v>20070</v>
      </c>
      <c r="D116" s="12" t="str">
        <f>VLOOKUP(C116,販売店別売上!$A$4:$G$34,2,FALSE)</f>
        <v>萩原電機販売</v>
      </c>
      <c r="E116" s="12" t="str">
        <f>VLOOKUP(C116,販売店別売上!$A$4:$G$34,3,FALSE)</f>
        <v>荒木　泰明</v>
      </c>
      <c r="F116" s="17">
        <f t="shared" si="1"/>
        <v>42559</v>
      </c>
      <c r="G116" s="13">
        <v>405000</v>
      </c>
    </row>
    <row r="117" spans="1:7" x14ac:dyDescent="0.4">
      <c r="A117" s="10"/>
      <c r="B117" s="11">
        <v>42559</v>
      </c>
      <c r="C117" s="12">
        <v>30060</v>
      </c>
      <c r="D117" s="12" t="str">
        <f>VLOOKUP(C117,販売店別売上!$A$4:$G$34,2,FALSE)</f>
        <v>東野システム</v>
      </c>
      <c r="E117" s="12" t="str">
        <f>VLOOKUP(C117,販売店別売上!$A$4:$G$34,3,FALSE)</f>
        <v>畑　慎之介</v>
      </c>
      <c r="F117" s="17">
        <f t="shared" si="1"/>
        <v>42559</v>
      </c>
      <c r="G117" s="13">
        <v>750000</v>
      </c>
    </row>
    <row r="118" spans="1:7" x14ac:dyDescent="0.4">
      <c r="A118" s="10"/>
      <c r="B118" s="11">
        <v>42560</v>
      </c>
      <c r="C118" s="12">
        <v>30040</v>
      </c>
      <c r="D118" s="12" t="str">
        <f>VLOOKUP(C118,販売店別売上!$A$4:$G$34,2,FALSE)</f>
        <v>千田電機販売</v>
      </c>
      <c r="E118" s="12" t="str">
        <f>VLOOKUP(C118,販売店別売上!$A$4:$G$34,3,FALSE)</f>
        <v>久木田　博</v>
      </c>
      <c r="F118" s="17">
        <f t="shared" si="1"/>
        <v>42560</v>
      </c>
      <c r="G118" s="13">
        <v>270000</v>
      </c>
    </row>
    <row r="119" spans="1:7" x14ac:dyDescent="0.4">
      <c r="A119" s="10"/>
      <c r="B119" s="11">
        <v>42560</v>
      </c>
      <c r="C119" s="12">
        <v>30020</v>
      </c>
      <c r="D119" s="12" t="str">
        <f>VLOOKUP(C119,販売店別売上!$A$4:$G$34,2,FALSE)</f>
        <v>工藤電気</v>
      </c>
      <c r="E119" s="12" t="str">
        <f>VLOOKUP(C119,販売店別売上!$A$4:$G$34,3,FALSE)</f>
        <v>久木田　博</v>
      </c>
      <c r="F119" s="17">
        <f t="shared" si="1"/>
        <v>42560</v>
      </c>
      <c r="G119" s="13">
        <v>585000</v>
      </c>
    </row>
    <row r="120" spans="1:7" x14ac:dyDescent="0.4">
      <c r="A120" s="10"/>
      <c r="B120" s="11">
        <v>42561</v>
      </c>
      <c r="C120" s="12">
        <v>20010</v>
      </c>
      <c r="D120" s="12" t="str">
        <f>VLOOKUP(C120,販売店別売上!$A$4:$G$34,2,FALSE)</f>
        <v>大森電機</v>
      </c>
      <c r="E120" s="12" t="str">
        <f>VLOOKUP(C120,販売店別売上!$A$4:$G$34,3,FALSE)</f>
        <v>荒木　泰明</v>
      </c>
      <c r="F120" s="17">
        <f t="shared" si="1"/>
        <v>42561</v>
      </c>
      <c r="G120" s="13">
        <v>540000</v>
      </c>
    </row>
    <row r="121" spans="1:7" x14ac:dyDescent="0.4">
      <c r="A121" s="10"/>
      <c r="B121" s="11">
        <v>42562</v>
      </c>
      <c r="C121" s="12">
        <v>10080</v>
      </c>
      <c r="D121" s="12" t="str">
        <f>VLOOKUP(C121,販売店別売上!$A$4:$G$34,2,FALSE)</f>
        <v>土田機器</v>
      </c>
      <c r="E121" s="12" t="str">
        <f>VLOOKUP(C121,販売店別売上!$A$4:$G$34,3,FALSE)</f>
        <v>野田　恭一郎</v>
      </c>
      <c r="F121" s="17">
        <f t="shared" si="1"/>
        <v>42562</v>
      </c>
      <c r="G121" s="13">
        <v>240000</v>
      </c>
    </row>
    <row r="122" spans="1:7" x14ac:dyDescent="0.4">
      <c r="A122" s="10"/>
      <c r="B122" s="11">
        <v>42562</v>
      </c>
      <c r="C122" s="12">
        <v>30070</v>
      </c>
      <c r="D122" s="12" t="str">
        <f>VLOOKUP(C122,販売店別売上!$A$4:$G$34,2,FALSE)</f>
        <v>村山電機販売</v>
      </c>
      <c r="E122" s="12" t="str">
        <f>VLOOKUP(C122,販売店別売上!$A$4:$G$34,3,FALSE)</f>
        <v>久木田　博</v>
      </c>
      <c r="F122" s="17">
        <f t="shared" si="1"/>
        <v>42562</v>
      </c>
      <c r="G122" s="13">
        <v>180000</v>
      </c>
    </row>
    <row r="123" spans="1:7" x14ac:dyDescent="0.4">
      <c r="A123" s="10"/>
      <c r="B123" s="11">
        <v>42563</v>
      </c>
      <c r="C123" s="12">
        <v>20020</v>
      </c>
      <c r="D123" s="12" t="str">
        <f>VLOOKUP(C123,販売店別売上!$A$4:$G$34,2,FALSE)</f>
        <v>北村通信販売</v>
      </c>
      <c r="E123" s="12" t="str">
        <f>VLOOKUP(C123,販売店別売上!$A$4:$G$34,3,FALSE)</f>
        <v>山内　雄介</v>
      </c>
      <c r="F123" s="17">
        <f t="shared" si="1"/>
        <v>42563</v>
      </c>
      <c r="G123" s="13">
        <v>555000</v>
      </c>
    </row>
    <row r="124" spans="1:7" x14ac:dyDescent="0.4">
      <c r="A124" s="10"/>
      <c r="B124" s="11">
        <v>42563</v>
      </c>
      <c r="C124" s="12">
        <v>10040</v>
      </c>
      <c r="D124" s="12" t="str">
        <f>VLOOKUP(C124,販売店別売上!$A$4:$G$34,2,FALSE)</f>
        <v>小南電機通信</v>
      </c>
      <c r="E124" s="12" t="str">
        <f>VLOOKUP(C124,販売店別売上!$A$4:$G$34,3,FALSE)</f>
        <v>野田　恭一郎</v>
      </c>
      <c r="F124" s="17">
        <f t="shared" si="1"/>
        <v>42563</v>
      </c>
      <c r="G124" s="13">
        <v>150000</v>
      </c>
    </row>
    <row r="125" spans="1:7" x14ac:dyDescent="0.4">
      <c r="A125" s="10"/>
      <c r="B125" s="11">
        <v>42564</v>
      </c>
      <c r="C125" s="12">
        <v>30020</v>
      </c>
      <c r="D125" s="12" t="str">
        <f>VLOOKUP(C125,販売店別売上!$A$4:$G$34,2,FALSE)</f>
        <v>工藤電気</v>
      </c>
      <c r="E125" s="12" t="str">
        <f>VLOOKUP(C125,販売店別売上!$A$4:$G$34,3,FALSE)</f>
        <v>久木田　博</v>
      </c>
      <c r="F125" s="17">
        <f t="shared" si="1"/>
        <v>42564</v>
      </c>
      <c r="G125" s="13">
        <v>225000</v>
      </c>
    </row>
    <row r="126" spans="1:7" x14ac:dyDescent="0.4">
      <c r="A126" s="10"/>
      <c r="B126" s="11">
        <v>42564</v>
      </c>
      <c r="C126" s="12">
        <v>10020</v>
      </c>
      <c r="D126" s="12" t="str">
        <f>VLOOKUP(C126,販売店別売上!$A$4:$G$34,2,FALSE)</f>
        <v>上田販売</v>
      </c>
      <c r="E126" s="12" t="str">
        <f>VLOOKUP(C126,販売店別売上!$A$4:$G$34,3,FALSE)</f>
        <v>大久保　純也</v>
      </c>
      <c r="F126" s="17">
        <f t="shared" si="1"/>
        <v>42564</v>
      </c>
      <c r="G126" s="13">
        <v>315000</v>
      </c>
    </row>
    <row r="127" spans="1:7" x14ac:dyDescent="0.4">
      <c r="A127" s="10"/>
      <c r="B127" s="11">
        <v>42565</v>
      </c>
      <c r="C127" s="12">
        <v>30080</v>
      </c>
      <c r="D127" s="12" t="str">
        <f>VLOOKUP(C127,販売店別売上!$A$4:$G$34,2,FALSE)</f>
        <v>安富通信</v>
      </c>
      <c r="E127" s="12" t="str">
        <f>VLOOKUP(C127,販売店別売上!$A$4:$G$34,3,FALSE)</f>
        <v>久木田　博</v>
      </c>
      <c r="F127" s="17">
        <f t="shared" si="1"/>
        <v>42565</v>
      </c>
      <c r="G127" s="13">
        <v>480000</v>
      </c>
    </row>
    <row r="128" spans="1:7" x14ac:dyDescent="0.4">
      <c r="A128" s="10"/>
      <c r="B128" s="11">
        <v>42565</v>
      </c>
      <c r="C128" s="12">
        <v>30090</v>
      </c>
      <c r="D128" s="12" t="str">
        <f>VLOOKUP(C128,販売店別売上!$A$4:$G$34,2,FALSE)</f>
        <v>吉岡電気機器</v>
      </c>
      <c r="E128" s="12" t="str">
        <f>VLOOKUP(C128,販売店別売上!$A$4:$G$34,3,FALSE)</f>
        <v>畑　慎之介</v>
      </c>
      <c r="F128" s="17">
        <f t="shared" si="1"/>
        <v>42565</v>
      </c>
      <c r="G128" s="13">
        <v>165000</v>
      </c>
    </row>
    <row r="129" spans="1:7" x14ac:dyDescent="0.4">
      <c r="A129" s="10"/>
      <c r="B129" s="11">
        <v>42566</v>
      </c>
      <c r="C129" s="12">
        <v>10100</v>
      </c>
      <c r="D129" s="12" t="str">
        <f>VLOOKUP(C129,販売店別売上!$A$4:$G$34,2,FALSE)</f>
        <v>やまと電気</v>
      </c>
      <c r="E129" s="12" t="str">
        <f>VLOOKUP(C129,販売店別売上!$A$4:$G$34,3,FALSE)</f>
        <v>野田　恭一郎</v>
      </c>
      <c r="F129" s="17">
        <f t="shared" si="1"/>
        <v>42566</v>
      </c>
      <c r="G129" s="13">
        <v>450000</v>
      </c>
    </row>
    <row r="130" spans="1:7" x14ac:dyDescent="0.4">
      <c r="A130" s="10"/>
      <c r="B130" s="11">
        <v>42566</v>
      </c>
      <c r="C130" s="12">
        <v>10070</v>
      </c>
      <c r="D130" s="12" t="str">
        <f>VLOOKUP(C130,販売店別売上!$A$4:$G$34,2,FALSE)</f>
        <v>高橋電化</v>
      </c>
      <c r="E130" s="12" t="str">
        <f>VLOOKUP(C130,販売店別売上!$A$4:$G$34,3,FALSE)</f>
        <v>野田　恭一郎</v>
      </c>
      <c r="F130" s="17">
        <f t="shared" si="1"/>
        <v>42566</v>
      </c>
      <c r="G130" s="13">
        <v>690000</v>
      </c>
    </row>
    <row r="131" spans="1:7" x14ac:dyDescent="0.4">
      <c r="A131" s="10"/>
      <c r="B131" s="11">
        <v>42567</v>
      </c>
      <c r="C131" s="12">
        <v>30070</v>
      </c>
      <c r="D131" s="12" t="str">
        <f>VLOOKUP(C131,販売店別売上!$A$4:$G$34,2,FALSE)</f>
        <v>村山電機販売</v>
      </c>
      <c r="E131" s="12" t="str">
        <f>VLOOKUP(C131,販売店別売上!$A$4:$G$34,3,FALSE)</f>
        <v>久木田　博</v>
      </c>
      <c r="F131" s="17">
        <f t="shared" si="1"/>
        <v>42567</v>
      </c>
      <c r="G131" s="13">
        <v>690000</v>
      </c>
    </row>
    <row r="132" spans="1:7" x14ac:dyDescent="0.4">
      <c r="A132" s="10"/>
      <c r="B132" s="11">
        <v>42568</v>
      </c>
      <c r="C132" s="12">
        <v>30080</v>
      </c>
      <c r="D132" s="12" t="str">
        <f>VLOOKUP(C132,販売店別売上!$A$4:$G$34,2,FALSE)</f>
        <v>安富通信</v>
      </c>
      <c r="E132" s="12" t="str">
        <f>VLOOKUP(C132,販売店別売上!$A$4:$G$34,3,FALSE)</f>
        <v>久木田　博</v>
      </c>
      <c r="F132" s="17">
        <f t="shared" ref="F132:F195" si="2">B132</f>
        <v>42568</v>
      </c>
      <c r="G132" s="13">
        <v>240000</v>
      </c>
    </row>
    <row r="133" spans="1:7" x14ac:dyDescent="0.4">
      <c r="A133" s="10"/>
      <c r="B133" s="11">
        <v>42568</v>
      </c>
      <c r="C133" s="12">
        <v>30080</v>
      </c>
      <c r="D133" s="12" t="str">
        <f>VLOOKUP(C133,販売店別売上!$A$4:$G$34,2,FALSE)</f>
        <v>安富通信</v>
      </c>
      <c r="E133" s="12" t="str">
        <f>VLOOKUP(C133,販売店別売上!$A$4:$G$34,3,FALSE)</f>
        <v>久木田　博</v>
      </c>
      <c r="F133" s="17">
        <f t="shared" si="2"/>
        <v>42568</v>
      </c>
      <c r="G133" s="13">
        <v>570000</v>
      </c>
    </row>
    <row r="134" spans="1:7" x14ac:dyDescent="0.4">
      <c r="A134" s="10"/>
      <c r="B134" s="11">
        <v>42568</v>
      </c>
      <c r="C134" s="12">
        <v>10040</v>
      </c>
      <c r="D134" s="12" t="str">
        <f>VLOOKUP(C134,販売店別売上!$A$4:$G$34,2,FALSE)</f>
        <v>小南電機通信</v>
      </c>
      <c r="E134" s="12" t="str">
        <f>VLOOKUP(C134,販売店別売上!$A$4:$G$34,3,FALSE)</f>
        <v>野田　恭一郎</v>
      </c>
      <c r="F134" s="17">
        <f t="shared" si="2"/>
        <v>42568</v>
      </c>
      <c r="G134" s="13">
        <v>750000</v>
      </c>
    </row>
    <row r="135" spans="1:7" x14ac:dyDescent="0.4">
      <c r="A135" s="10"/>
      <c r="B135" s="11">
        <v>42569</v>
      </c>
      <c r="C135" s="12">
        <v>10010</v>
      </c>
      <c r="D135" s="12" t="str">
        <f>VLOOKUP(C135,販売店別売上!$A$4:$G$34,2,FALSE)</f>
        <v>安藤電機</v>
      </c>
      <c r="E135" s="12" t="str">
        <f>VLOOKUP(C135,販売店別売上!$A$4:$G$34,3,FALSE)</f>
        <v>野田　恭一郎</v>
      </c>
      <c r="F135" s="17">
        <f t="shared" si="2"/>
        <v>42569</v>
      </c>
      <c r="G135" s="13">
        <v>345000</v>
      </c>
    </row>
    <row r="136" spans="1:7" x14ac:dyDescent="0.4">
      <c r="A136" s="10"/>
      <c r="B136" s="11">
        <v>42571</v>
      </c>
      <c r="C136" s="12">
        <v>30070</v>
      </c>
      <c r="D136" s="12" t="str">
        <f>VLOOKUP(C136,販売店別売上!$A$4:$G$34,2,FALSE)</f>
        <v>村山電機販売</v>
      </c>
      <c r="E136" s="12" t="str">
        <f>VLOOKUP(C136,販売店別売上!$A$4:$G$34,3,FALSE)</f>
        <v>久木田　博</v>
      </c>
      <c r="F136" s="17">
        <f t="shared" si="2"/>
        <v>42571</v>
      </c>
      <c r="G136" s="13">
        <v>585000</v>
      </c>
    </row>
    <row r="137" spans="1:7" x14ac:dyDescent="0.4">
      <c r="A137" s="10"/>
      <c r="B137" s="11">
        <v>42572</v>
      </c>
      <c r="C137" s="12">
        <v>10100</v>
      </c>
      <c r="D137" s="12" t="str">
        <f>VLOOKUP(C137,販売店別売上!$A$4:$G$34,2,FALSE)</f>
        <v>やまと電気</v>
      </c>
      <c r="E137" s="12" t="str">
        <f>VLOOKUP(C137,販売店別売上!$A$4:$G$34,3,FALSE)</f>
        <v>野田　恭一郎</v>
      </c>
      <c r="F137" s="17">
        <f t="shared" si="2"/>
        <v>42572</v>
      </c>
      <c r="G137" s="13">
        <v>510000</v>
      </c>
    </row>
    <row r="138" spans="1:7" x14ac:dyDescent="0.4">
      <c r="A138" s="10"/>
      <c r="B138" s="11">
        <v>42572</v>
      </c>
      <c r="C138" s="12">
        <v>20070</v>
      </c>
      <c r="D138" s="12" t="str">
        <f>VLOOKUP(C138,販売店別売上!$A$4:$G$34,2,FALSE)</f>
        <v>萩原電機販売</v>
      </c>
      <c r="E138" s="12" t="str">
        <f>VLOOKUP(C138,販売店別売上!$A$4:$G$34,3,FALSE)</f>
        <v>荒木　泰明</v>
      </c>
      <c r="F138" s="17">
        <f t="shared" si="2"/>
        <v>42572</v>
      </c>
      <c r="G138" s="13">
        <v>315000</v>
      </c>
    </row>
    <row r="139" spans="1:7" x14ac:dyDescent="0.4">
      <c r="A139" s="10"/>
      <c r="B139" s="11">
        <v>42573</v>
      </c>
      <c r="C139" s="12">
        <v>20110</v>
      </c>
      <c r="D139" s="12" t="str">
        <f>VLOOKUP(C139,販売店別売上!$A$4:$G$34,2,FALSE)</f>
        <v>草野情報システム</v>
      </c>
      <c r="E139" s="12" t="str">
        <f>VLOOKUP(C139,販売店別売上!$A$4:$G$34,3,FALSE)</f>
        <v>荒木　泰明</v>
      </c>
      <c r="F139" s="17">
        <f t="shared" si="2"/>
        <v>42573</v>
      </c>
      <c r="G139" s="13">
        <v>270000</v>
      </c>
    </row>
    <row r="140" spans="1:7" x14ac:dyDescent="0.4">
      <c r="A140" s="10"/>
      <c r="B140" s="11">
        <v>42575</v>
      </c>
      <c r="C140" s="12">
        <v>30040</v>
      </c>
      <c r="D140" s="12" t="str">
        <f>VLOOKUP(C140,販売店別売上!$A$4:$G$34,2,FALSE)</f>
        <v>千田電機販売</v>
      </c>
      <c r="E140" s="12" t="str">
        <f>VLOOKUP(C140,販売店別売上!$A$4:$G$34,3,FALSE)</f>
        <v>久木田　博</v>
      </c>
      <c r="F140" s="17">
        <f t="shared" si="2"/>
        <v>42575</v>
      </c>
      <c r="G140" s="13">
        <v>750000</v>
      </c>
    </row>
    <row r="141" spans="1:7" x14ac:dyDescent="0.4">
      <c r="A141" s="10"/>
      <c r="B141" s="11">
        <v>42575</v>
      </c>
      <c r="C141" s="12">
        <v>20090</v>
      </c>
      <c r="D141" s="12" t="str">
        <f>VLOOKUP(C141,販売店別売上!$A$4:$G$34,2,FALSE)</f>
        <v>横田商店</v>
      </c>
      <c r="E141" s="12" t="str">
        <f>VLOOKUP(C141,販売店別売上!$A$4:$G$34,3,FALSE)</f>
        <v>山内　雄介</v>
      </c>
      <c r="F141" s="17">
        <f t="shared" si="2"/>
        <v>42575</v>
      </c>
      <c r="G141" s="13">
        <v>495000</v>
      </c>
    </row>
    <row r="142" spans="1:7" x14ac:dyDescent="0.4">
      <c r="A142" s="10"/>
      <c r="B142" s="11">
        <v>42575</v>
      </c>
      <c r="C142" s="12">
        <v>20080</v>
      </c>
      <c r="D142" s="12" t="str">
        <f>VLOOKUP(C142,販売店別売上!$A$4:$G$34,2,FALSE)</f>
        <v>町田販売</v>
      </c>
      <c r="E142" s="12" t="str">
        <f>VLOOKUP(C142,販売店別売上!$A$4:$G$34,3,FALSE)</f>
        <v>荒木　泰明</v>
      </c>
      <c r="F142" s="17">
        <f t="shared" si="2"/>
        <v>42575</v>
      </c>
      <c r="G142" s="13">
        <v>720000</v>
      </c>
    </row>
    <row r="143" spans="1:7" x14ac:dyDescent="0.4">
      <c r="A143" s="10"/>
      <c r="B143" s="11">
        <v>42575</v>
      </c>
      <c r="C143" s="12">
        <v>10060</v>
      </c>
      <c r="D143" s="12" t="str">
        <f>VLOOKUP(C143,販売店別売上!$A$4:$G$34,2,FALSE)</f>
        <v>鈴木電機</v>
      </c>
      <c r="E143" s="12" t="str">
        <f>VLOOKUP(C143,販売店別売上!$A$4:$G$34,3,FALSE)</f>
        <v>大久保　純也</v>
      </c>
      <c r="F143" s="17">
        <f t="shared" si="2"/>
        <v>42575</v>
      </c>
      <c r="G143" s="13">
        <v>705000</v>
      </c>
    </row>
    <row r="144" spans="1:7" x14ac:dyDescent="0.4">
      <c r="A144" s="10"/>
      <c r="B144" s="11">
        <v>42577</v>
      </c>
      <c r="C144" s="12">
        <v>20030</v>
      </c>
      <c r="D144" s="12" t="str">
        <f>VLOOKUP(C144,販売店別売上!$A$4:$G$34,2,FALSE)</f>
        <v>くらし電気</v>
      </c>
      <c r="E144" s="12" t="str">
        <f>VLOOKUP(C144,販売店別売上!$A$4:$G$34,3,FALSE)</f>
        <v>荒木　泰明</v>
      </c>
      <c r="F144" s="17">
        <f t="shared" si="2"/>
        <v>42577</v>
      </c>
      <c r="G144" s="13">
        <v>750000</v>
      </c>
    </row>
    <row r="145" spans="1:7" x14ac:dyDescent="0.4">
      <c r="A145" s="10"/>
      <c r="B145" s="11">
        <v>42577</v>
      </c>
      <c r="C145" s="12">
        <v>10020</v>
      </c>
      <c r="D145" s="12" t="str">
        <f>VLOOKUP(C145,販売店別売上!$A$4:$G$34,2,FALSE)</f>
        <v>上田販売</v>
      </c>
      <c r="E145" s="12" t="str">
        <f>VLOOKUP(C145,販売店別売上!$A$4:$G$34,3,FALSE)</f>
        <v>大久保　純也</v>
      </c>
      <c r="F145" s="17">
        <f t="shared" si="2"/>
        <v>42577</v>
      </c>
      <c r="G145" s="13">
        <v>510000</v>
      </c>
    </row>
    <row r="146" spans="1:7" x14ac:dyDescent="0.4">
      <c r="A146" s="10"/>
      <c r="B146" s="11">
        <v>42578</v>
      </c>
      <c r="C146" s="12">
        <v>30070</v>
      </c>
      <c r="D146" s="12" t="str">
        <f>VLOOKUP(C146,販売店別売上!$A$4:$G$34,2,FALSE)</f>
        <v>村山電機販売</v>
      </c>
      <c r="E146" s="12" t="str">
        <f>VLOOKUP(C146,販売店別売上!$A$4:$G$34,3,FALSE)</f>
        <v>久木田　博</v>
      </c>
      <c r="F146" s="17">
        <f t="shared" si="2"/>
        <v>42578</v>
      </c>
      <c r="G146" s="13">
        <v>570000</v>
      </c>
    </row>
    <row r="147" spans="1:7" x14ac:dyDescent="0.4">
      <c r="A147" s="10"/>
      <c r="B147" s="11">
        <v>42579</v>
      </c>
      <c r="C147" s="12">
        <v>20010</v>
      </c>
      <c r="D147" s="12" t="str">
        <f>VLOOKUP(C147,販売店別売上!$A$4:$G$34,2,FALSE)</f>
        <v>大森電機</v>
      </c>
      <c r="E147" s="12" t="str">
        <f>VLOOKUP(C147,販売店別売上!$A$4:$G$34,3,FALSE)</f>
        <v>荒木　泰明</v>
      </c>
      <c r="F147" s="17">
        <f t="shared" si="2"/>
        <v>42579</v>
      </c>
      <c r="G147" s="13">
        <v>315000</v>
      </c>
    </row>
    <row r="148" spans="1:7" x14ac:dyDescent="0.4">
      <c r="A148" s="10"/>
      <c r="B148" s="11">
        <v>42579</v>
      </c>
      <c r="C148" s="12">
        <v>20030</v>
      </c>
      <c r="D148" s="12" t="str">
        <f>VLOOKUP(C148,販売店別売上!$A$4:$G$34,2,FALSE)</f>
        <v>くらし電気</v>
      </c>
      <c r="E148" s="12" t="str">
        <f>VLOOKUP(C148,販売店別売上!$A$4:$G$34,3,FALSE)</f>
        <v>荒木　泰明</v>
      </c>
      <c r="F148" s="17">
        <f t="shared" si="2"/>
        <v>42579</v>
      </c>
      <c r="G148" s="13">
        <v>315000</v>
      </c>
    </row>
    <row r="149" spans="1:7" x14ac:dyDescent="0.4">
      <c r="A149" s="10"/>
      <c r="B149" s="11">
        <v>42579</v>
      </c>
      <c r="C149" s="12">
        <v>30070</v>
      </c>
      <c r="D149" s="12" t="str">
        <f>VLOOKUP(C149,販売店別売上!$A$4:$G$34,2,FALSE)</f>
        <v>村山電機販売</v>
      </c>
      <c r="E149" s="12" t="str">
        <f>VLOOKUP(C149,販売店別売上!$A$4:$G$34,3,FALSE)</f>
        <v>久木田　博</v>
      </c>
      <c r="F149" s="17">
        <f t="shared" si="2"/>
        <v>42579</v>
      </c>
      <c r="G149" s="13">
        <v>270000</v>
      </c>
    </row>
    <row r="150" spans="1:7" x14ac:dyDescent="0.4">
      <c r="A150" s="10"/>
      <c r="B150" s="11">
        <v>42581</v>
      </c>
      <c r="C150" s="12">
        <v>30010</v>
      </c>
      <c r="D150" s="12" t="str">
        <f>VLOOKUP(C150,販売店別売上!$A$4:$G$34,2,FALSE)</f>
        <v>猪田システム販売</v>
      </c>
      <c r="E150" s="12" t="str">
        <f>VLOOKUP(C150,販売店別売上!$A$4:$G$34,3,FALSE)</f>
        <v>畑　慎之介</v>
      </c>
      <c r="F150" s="17">
        <f t="shared" si="2"/>
        <v>42581</v>
      </c>
      <c r="G150" s="13">
        <v>390000</v>
      </c>
    </row>
    <row r="151" spans="1:7" x14ac:dyDescent="0.4">
      <c r="A151" s="10"/>
      <c r="B151" s="11">
        <v>42582</v>
      </c>
      <c r="C151" s="12">
        <v>10070</v>
      </c>
      <c r="D151" s="12" t="str">
        <f>VLOOKUP(C151,販売店別売上!$A$4:$G$34,2,FALSE)</f>
        <v>高橋電化</v>
      </c>
      <c r="E151" s="12" t="str">
        <f>VLOOKUP(C151,販売店別売上!$A$4:$G$34,3,FALSE)</f>
        <v>野田　恭一郎</v>
      </c>
      <c r="F151" s="17">
        <f t="shared" si="2"/>
        <v>42582</v>
      </c>
      <c r="G151" s="13">
        <v>510000</v>
      </c>
    </row>
    <row r="152" spans="1:7" x14ac:dyDescent="0.4">
      <c r="A152" s="10"/>
      <c r="B152" s="11">
        <v>42582</v>
      </c>
      <c r="C152" s="12">
        <v>30020</v>
      </c>
      <c r="D152" s="12" t="str">
        <f>VLOOKUP(C152,販売店別売上!$A$4:$G$34,2,FALSE)</f>
        <v>工藤電気</v>
      </c>
      <c r="E152" s="12" t="str">
        <f>VLOOKUP(C152,販売店別売上!$A$4:$G$34,3,FALSE)</f>
        <v>久木田　博</v>
      </c>
      <c r="F152" s="17">
        <f t="shared" si="2"/>
        <v>42582</v>
      </c>
      <c r="G152" s="13">
        <v>330000</v>
      </c>
    </row>
    <row r="153" spans="1:7" x14ac:dyDescent="0.4">
      <c r="A153" s="10"/>
      <c r="B153" s="11">
        <v>42583</v>
      </c>
      <c r="C153" s="12">
        <v>10020</v>
      </c>
      <c r="D153" s="12" t="str">
        <f>VLOOKUP(C153,販売店別売上!$A$4:$G$34,2,FALSE)</f>
        <v>上田販売</v>
      </c>
      <c r="E153" s="12" t="str">
        <f>VLOOKUP(C153,販売店別売上!$A$4:$G$34,3,FALSE)</f>
        <v>大久保　純也</v>
      </c>
      <c r="F153" s="17">
        <f t="shared" si="2"/>
        <v>42583</v>
      </c>
      <c r="G153" s="13">
        <v>405000</v>
      </c>
    </row>
    <row r="154" spans="1:7" x14ac:dyDescent="0.4">
      <c r="A154" s="10"/>
      <c r="B154" s="11">
        <v>42584</v>
      </c>
      <c r="C154" s="12">
        <v>10090</v>
      </c>
      <c r="D154" s="12" t="str">
        <f>VLOOKUP(C154,販売店別売上!$A$4:$G$34,2,FALSE)</f>
        <v>南条電機販売</v>
      </c>
      <c r="E154" s="12" t="str">
        <f>VLOOKUP(C154,販売店別売上!$A$4:$G$34,3,FALSE)</f>
        <v>大久保　純也</v>
      </c>
      <c r="F154" s="17">
        <f t="shared" si="2"/>
        <v>42584</v>
      </c>
      <c r="G154" s="13">
        <v>645000</v>
      </c>
    </row>
    <row r="155" spans="1:7" x14ac:dyDescent="0.4">
      <c r="A155" s="10"/>
      <c r="B155" s="11">
        <v>42584</v>
      </c>
      <c r="C155" s="12">
        <v>20040</v>
      </c>
      <c r="D155" s="12" t="str">
        <f>VLOOKUP(C155,販売店別売上!$A$4:$G$34,2,FALSE)</f>
        <v>園田電機</v>
      </c>
      <c r="E155" s="12" t="str">
        <f>VLOOKUP(C155,販売店別売上!$A$4:$G$34,3,FALSE)</f>
        <v>山内　雄介</v>
      </c>
      <c r="F155" s="17">
        <f t="shared" si="2"/>
        <v>42584</v>
      </c>
      <c r="G155" s="13">
        <v>405000</v>
      </c>
    </row>
    <row r="156" spans="1:7" x14ac:dyDescent="0.4">
      <c r="A156" s="10"/>
      <c r="B156" s="11">
        <v>42585</v>
      </c>
      <c r="C156" s="12">
        <v>10030</v>
      </c>
      <c r="D156" s="12" t="str">
        <f>VLOOKUP(C156,販売店別売上!$A$4:$G$34,2,FALSE)</f>
        <v>関東商会</v>
      </c>
      <c r="E156" s="12" t="str">
        <f>VLOOKUP(C156,販売店別売上!$A$4:$G$34,3,FALSE)</f>
        <v>大久保　純也</v>
      </c>
      <c r="F156" s="17">
        <f t="shared" si="2"/>
        <v>42585</v>
      </c>
      <c r="G156" s="13">
        <v>255000</v>
      </c>
    </row>
    <row r="157" spans="1:7" x14ac:dyDescent="0.4">
      <c r="A157" s="10"/>
      <c r="B157" s="11">
        <v>42585</v>
      </c>
      <c r="C157" s="12">
        <v>10080</v>
      </c>
      <c r="D157" s="12" t="str">
        <f>VLOOKUP(C157,販売店別売上!$A$4:$G$34,2,FALSE)</f>
        <v>土田機器</v>
      </c>
      <c r="E157" s="12" t="str">
        <f>VLOOKUP(C157,販売店別売上!$A$4:$G$34,3,FALSE)</f>
        <v>野田　恭一郎</v>
      </c>
      <c r="F157" s="17">
        <f t="shared" si="2"/>
        <v>42585</v>
      </c>
      <c r="G157" s="13">
        <v>660000</v>
      </c>
    </row>
    <row r="158" spans="1:7" x14ac:dyDescent="0.4">
      <c r="A158" s="10"/>
      <c r="B158" s="11">
        <v>42585</v>
      </c>
      <c r="C158" s="12">
        <v>10020</v>
      </c>
      <c r="D158" s="12" t="str">
        <f>VLOOKUP(C158,販売店別売上!$A$4:$G$34,2,FALSE)</f>
        <v>上田販売</v>
      </c>
      <c r="E158" s="12" t="str">
        <f>VLOOKUP(C158,販売店別売上!$A$4:$G$34,3,FALSE)</f>
        <v>大久保　純也</v>
      </c>
      <c r="F158" s="17">
        <f t="shared" si="2"/>
        <v>42585</v>
      </c>
      <c r="G158" s="13">
        <v>510000</v>
      </c>
    </row>
    <row r="159" spans="1:7" x14ac:dyDescent="0.4">
      <c r="A159" s="10"/>
      <c r="B159" s="11">
        <v>42585</v>
      </c>
      <c r="C159" s="12">
        <v>10020</v>
      </c>
      <c r="D159" s="12" t="str">
        <f>VLOOKUP(C159,販売店別売上!$A$4:$G$34,2,FALSE)</f>
        <v>上田販売</v>
      </c>
      <c r="E159" s="12" t="str">
        <f>VLOOKUP(C159,販売店別売上!$A$4:$G$34,3,FALSE)</f>
        <v>大久保　純也</v>
      </c>
      <c r="F159" s="17">
        <f t="shared" si="2"/>
        <v>42585</v>
      </c>
      <c r="G159" s="13">
        <v>315000</v>
      </c>
    </row>
    <row r="160" spans="1:7" x14ac:dyDescent="0.4">
      <c r="A160" s="10"/>
      <c r="B160" s="11">
        <v>42587</v>
      </c>
      <c r="C160" s="12">
        <v>10090</v>
      </c>
      <c r="D160" s="12" t="str">
        <f>VLOOKUP(C160,販売店別売上!$A$4:$G$34,2,FALSE)</f>
        <v>南条電機販売</v>
      </c>
      <c r="E160" s="12" t="str">
        <f>VLOOKUP(C160,販売店別売上!$A$4:$G$34,3,FALSE)</f>
        <v>大久保　純也</v>
      </c>
      <c r="F160" s="17">
        <f t="shared" si="2"/>
        <v>42587</v>
      </c>
      <c r="G160" s="13">
        <v>255000</v>
      </c>
    </row>
    <row r="161" spans="1:7" x14ac:dyDescent="0.4">
      <c r="A161" s="10"/>
      <c r="B161" s="11">
        <v>42588</v>
      </c>
      <c r="C161" s="12">
        <v>10080</v>
      </c>
      <c r="D161" s="12" t="str">
        <f>VLOOKUP(C161,販売店別売上!$A$4:$G$34,2,FALSE)</f>
        <v>土田機器</v>
      </c>
      <c r="E161" s="12" t="str">
        <f>VLOOKUP(C161,販売店別売上!$A$4:$G$34,3,FALSE)</f>
        <v>野田　恭一郎</v>
      </c>
      <c r="F161" s="17">
        <f t="shared" si="2"/>
        <v>42588</v>
      </c>
      <c r="G161" s="13">
        <v>525000</v>
      </c>
    </row>
    <row r="162" spans="1:7" x14ac:dyDescent="0.4">
      <c r="A162" s="10"/>
      <c r="B162" s="11">
        <v>42589</v>
      </c>
      <c r="C162" s="12">
        <v>10090</v>
      </c>
      <c r="D162" s="12" t="str">
        <f>VLOOKUP(C162,販売店別売上!$A$4:$G$34,2,FALSE)</f>
        <v>南条電機販売</v>
      </c>
      <c r="E162" s="12" t="str">
        <f>VLOOKUP(C162,販売店別売上!$A$4:$G$34,3,FALSE)</f>
        <v>大久保　純也</v>
      </c>
      <c r="F162" s="17">
        <f t="shared" si="2"/>
        <v>42589</v>
      </c>
      <c r="G162" s="13">
        <v>510000</v>
      </c>
    </row>
    <row r="163" spans="1:7" x14ac:dyDescent="0.4">
      <c r="A163" s="10"/>
      <c r="B163" s="11">
        <v>42589</v>
      </c>
      <c r="C163" s="12">
        <v>20110</v>
      </c>
      <c r="D163" s="12" t="str">
        <f>VLOOKUP(C163,販売店別売上!$A$4:$G$34,2,FALSE)</f>
        <v>草野情報システム</v>
      </c>
      <c r="E163" s="12" t="str">
        <f>VLOOKUP(C163,販売店別売上!$A$4:$G$34,3,FALSE)</f>
        <v>荒木　泰明</v>
      </c>
      <c r="F163" s="17">
        <f t="shared" si="2"/>
        <v>42589</v>
      </c>
      <c r="G163" s="13">
        <v>570000</v>
      </c>
    </row>
    <row r="164" spans="1:7" x14ac:dyDescent="0.4">
      <c r="A164" s="10"/>
      <c r="B164" s="11">
        <v>42590</v>
      </c>
      <c r="C164" s="12">
        <v>10080</v>
      </c>
      <c r="D164" s="12" t="str">
        <f>VLOOKUP(C164,販売店別売上!$A$4:$G$34,2,FALSE)</f>
        <v>土田機器</v>
      </c>
      <c r="E164" s="12" t="str">
        <f>VLOOKUP(C164,販売店別売上!$A$4:$G$34,3,FALSE)</f>
        <v>野田　恭一郎</v>
      </c>
      <c r="F164" s="17">
        <f t="shared" si="2"/>
        <v>42590</v>
      </c>
      <c r="G164" s="13">
        <v>750000</v>
      </c>
    </row>
    <row r="165" spans="1:7" x14ac:dyDescent="0.4">
      <c r="A165" s="10"/>
      <c r="B165" s="11">
        <v>42590</v>
      </c>
      <c r="C165" s="12">
        <v>30030</v>
      </c>
      <c r="D165" s="12" t="str">
        <f>VLOOKUP(C165,販売店別売上!$A$4:$G$34,2,FALSE)</f>
        <v>瀬川商会</v>
      </c>
      <c r="E165" s="12" t="str">
        <f>VLOOKUP(C165,販売店別売上!$A$4:$G$34,3,FALSE)</f>
        <v>畑　慎之介</v>
      </c>
      <c r="F165" s="17">
        <f t="shared" si="2"/>
        <v>42590</v>
      </c>
      <c r="G165" s="13">
        <v>525000</v>
      </c>
    </row>
    <row r="166" spans="1:7" x14ac:dyDescent="0.4">
      <c r="A166" s="10"/>
      <c r="B166" s="11">
        <v>42591</v>
      </c>
      <c r="C166" s="12">
        <v>20080</v>
      </c>
      <c r="D166" s="12" t="str">
        <f>VLOOKUP(C166,販売店別売上!$A$4:$G$34,2,FALSE)</f>
        <v>町田販売</v>
      </c>
      <c r="E166" s="12" t="str">
        <f>VLOOKUP(C166,販売店別売上!$A$4:$G$34,3,FALSE)</f>
        <v>荒木　泰明</v>
      </c>
      <c r="F166" s="17">
        <f t="shared" si="2"/>
        <v>42591</v>
      </c>
      <c r="G166" s="13">
        <v>600000</v>
      </c>
    </row>
    <row r="167" spans="1:7" x14ac:dyDescent="0.4">
      <c r="A167" s="10"/>
      <c r="B167" s="11">
        <v>42592</v>
      </c>
      <c r="C167" s="12">
        <v>20020</v>
      </c>
      <c r="D167" s="12" t="str">
        <f>VLOOKUP(C167,販売店別売上!$A$4:$G$34,2,FALSE)</f>
        <v>北村通信販売</v>
      </c>
      <c r="E167" s="12" t="str">
        <f>VLOOKUP(C167,販売店別売上!$A$4:$G$34,3,FALSE)</f>
        <v>山内　雄介</v>
      </c>
      <c r="F167" s="17">
        <f t="shared" si="2"/>
        <v>42592</v>
      </c>
      <c r="G167" s="13">
        <v>540000</v>
      </c>
    </row>
    <row r="168" spans="1:7" x14ac:dyDescent="0.4">
      <c r="A168" s="10"/>
      <c r="B168" s="11">
        <v>42592</v>
      </c>
      <c r="C168" s="12">
        <v>30040</v>
      </c>
      <c r="D168" s="12" t="str">
        <f>VLOOKUP(C168,販売店別売上!$A$4:$G$34,2,FALSE)</f>
        <v>千田電機販売</v>
      </c>
      <c r="E168" s="12" t="str">
        <f>VLOOKUP(C168,販売店別売上!$A$4:$G$34,3,FALSE)</f>
        <v>久木田　博</v>
      </c>
      <c r="F168" s="17">
        <f t="shared" si="2"/>
        <v>42592</v>
      </c>
      <c r="G168" s="13">
        <v>495000</v>
      </c>
    </row>
    <row r="169" spans="1:7" x14ac:dyDescent="0.4">
      <c r="A169" s="10"/>
      <c r="B169" s="11">
        <v>42592</v>
      </c>
      <c r="C169" s="12">
        <v>30100</v>
      </c>
      <c r="D169" s="12" t="str">
        <f>VLOOKUP(C169,販売店別売上!$A$4:$G$34,2,FALSE)</f>
        <v>らいおん電機</v>
      </c>
      <c r="E169" s="12" t="str">
        <f>VLOOKUP(C169,販売店別売上!$A$4:$G$34,3,FALSE)</f>
        <v>久木田　博</v>
      </c>
      <c r="F169" s="17">
        <f t="shared" si="2"/>
        <v>42592</v>
      </c>
      <c r="G169" s="13">
        <v>615000</v>
      </c>
    </row>
    <row r="170" spans="1:7" x14ac:dyDescent="0.4">
      <c r="A170" s="10"/>
      <c r="B170" s="11">
        <v>42594</v>
      </c>
      <c r="C170" s="12">
        <v>30020</v>
      </c>
      <c r="D170" s="12" t="str">
        <f>VLOOKUP(C170,販売店別売上!$A$4:$G$34,2,FALSE)</f>
        <v>工藤電気</v>
      </c>
      <c r="E170" s="12" t="str">
        <f>VLOOKUP(C170,販売店別売上!$A$4:$G$34,3,FALSE)</f>
        <v>久木田　博</v>
      </c>
      <c r="F170" s="17">
        <f t="shared" si="2"/>
        <v>42594</v>
      </c>
      <c r="G170" s="13">
        <v>330000</v>
      </c>
    </row>
    <row r="171" spans="1:7" x14ac:dyDescent="0.4">
      <c r="A171" s="10"/>
      <c r="B171" s="11">
        <v>42595</v>
      </c>
      <c r="C171" s="12">
        <v>30030</v>
      </c>
      <c r="D171" s="12" t="str">
        <f>VLOOKUP(C171,販売店別売上!$A$4:$G$34,2,FALSE)</f>
        <v>瀬川商会</v>
      </c>
      <c r="E171" s="12" t="str">
        <f>VLOOKUP(C171,販売店別売上!$A$4:$G$34,3,FALSE)</f>
        <v>畑　慎之介</v>
      </c>
      <c r="F171" s="17">
        <f t="shared" si="2"/>
        <v>42595</v>
      </c>
      <c r="G171" s="13">
        <v>150000</v>
      </c>
    </row>
    <row r="172" spans="1:7" x14ac:dyDescent="0.4">
      <c r="A172" s="10"/>
      <c r="B172" s="11">
        <v>42595</v>
      </c>
      <c r="C172" s="12">
        <v>20110</v>
      </c>
      <c r="D172" s="12" t="str">
        <f>VLOOKUP(C172,販売店別売上!$A$4:$G$34,2,FALSE)</f>
        <v>草野情報システム</v>
      </c>
      <c r="E172" s="12" t="str">
        <f>VLOOKUP(C172,販売店別売上!$A$4:$G$34,3,FALSE)</f>
        <v>荒木　泰明</v>
      </c>
      <c r="F172" s="17">
        <f t="shared" si="2"/>
        <v>42595</v>
      </c>
      <c r="G172" s="13">
        <v>720000</v>
      </c>
    </row>
    <row r="173" spans="1:7" x14ac:dyDescent="0.4">
      <c r="A173" s="10"/>
      <c r="B173" s="11">
        <v>42596</v>
      </c>
      <c r="C173" s="12">
        <v>10010</v>
      </c>
      <c r="D173" s="12" t="str">
        <f>VLOOKUP(C173,販売店別売上!$A$4:$G$34,2,FALSE)</f>
        <v>安藤電機</v>
      </c>
      <c r="E173" s="12" t="str">
        <f>VLOOKUP(C173,販売店別売上!$A$4:$G$34,3,FALSE)</f>
        <v>野田　恭一郎</v>
      </c>
      <c r="F173" s="17">
        <f t="shared" si="2"/>
        <v>42596</v>
      </c>
      <c r="G173" s="13">
        <v>510000</v>
      </c>
    </row>
    <row r="174" spans="1:7" x14ac:dyDescent="0.4">
      <c r="A174" s="10"/>
      <c r="B174" s="11">
        <v>42596</v>
      </c>
      <c r="C174" s="12">
        <v>30030</v>
      </c>
      <c r="D174" s="12" t="str">
        <f>VLOOKUP(C174,販売店別売上!$A$4:$G$34,2,FALSE)</f>
        <v>瀬川商会</v>
      </c>
      <c r="E174" s="12" t="str">
        <f>VLOOKUP(C174,販売店別売上!$A$4:$G$34,3,FALSE)</f>
        <v>畑　慎之介</v>
      </c>
      <c r="F174" s="17">
        <f t="shared" si="2"/>
        <v>42596</v>
      </c>
      <c r="G174" s="13">
        <v>270000</v>
      </c>
    </row>
    <row r="175" spans="1:7" x14ac:dyDescent="0.4">
      <c r="A175" s="10"/>
      <c r="B175" s="11">
        <v>42597</v>
      </c>
      <c r="C175" s="12">
        <v>30030</v>
      </c>
      <c r="D175" s="12" t="str">
        <f>VLOOKUP(C175,販売店別売上!$A$4:$G$34,2,FALSE)</f>
        <v>瀬川商会</v>
      </c>
      <c r="E175" s="12" t="str">
        <f>VLOOKUP(C175,販売店別売上!$A$4:$G$34,3,FALSE)</f>
        <v>畑　慎之介</v>
      </c>
      <c r="F175" s="17">
        <f t="shared" si="2"/>
        <v>42597</v>
      </c>
      <c r="G175" s="13">
        <v>750000</v>
      </c>
    </row>
    <row r="176" spans="1:7" x14ac:dyDescent="0.4">
      <c r="A176" s="10"/>
      <c r="B176" s="11">
        <v>42597</v>
      </c>
      <c r="C176" s="12">
        <v>10040</v>
      </c>
      <c r="D176" s="12" t="str">
        <f>VLOOKUP(C176,販売店別売上!$A$4:$G$34,2,FALSE)</f>
        <v>小南電機通信</v>
      </c>
      <c r="E176" s="12" t="str">
        <f>VLOOKUP(C176,販売店別売上!$A$4:$G$34,3,FALSE)</f>
        <v>野田　恭一郎</v>
      </c>
      <c r="F176" s="17">
        <f t="shared" si="2"/>
        <v>42597</v>
      </c>
      <c r="G176" s="13">
        <v>750000</v>
      </c>
    </row>
    <row r="177" spans="1:7" x14ac:dyDescent="0.4">
      <c r="A177" s="10"/>
      <c r="B177" s="11">
        <v>42599</v>
      </c>
      <c r="C177" s="12">
        <v>20090</v>
      </c>
      <c r="D177" s="12" t="str">
        <f>VLOOKUP(C177,販売店別売上!$A$4:$G$34,2,FALSE)</f>
        <v>横田商店</v>
      </c>
      <c r="E177" s="12" t="str">
        <f>VLOOKUP(C177,販売店別売上!$A$4:$G$34,3,FALSE)</f>
        <v>山内　雄介</v>
      </c>
      <c r="F177" s="17">
        <f t="shared" si="2"/>
        <v>42599</v>
      </c>
      <c r="G177" s="13">
        <v>315000</v>
      </c>
    </row>
    <row r="178" spans="1:7" x14ac:dyDescent="0.4">
      <c r="A178" s="10"/>
      <c r="B178" s="11">
        <v>42599</v>
      </c>
      <c r="C178" s="12">
        <v>20030</v>
      </c>
      <c r="D178" s="12" t="str">
        <f>VLOOKUP(C178,販売店別売上!$A$4:$G$34,2,FALSE)</f>
        <v>くらし電気</v>
      </c>
      <c r="E178" s="12" t="str">
        <f>VLOOKUP(C178,販売店別売上!$A$4:$G$34,3,FALSE)</f>
        <v>荒木　泰明</v>
      </c>
      <c r="F178" s="17">
        <f t="shared" si="2"/>
        <v>42599</v>
      </c>
      <c r="G178" s="13">
        <v>450000</v>
      </c>
    </row>
    <row r="179" spans="1:7" x14ac:dyDescent="0.4">
      <c r="A179" s="10"/>
      <c r="B179" s="11">
        <v>42600</v>
      </c>
      <c r="C179" s="12">
        <v>20110</v>
      </c>
      <c r="D179" s="12" t="str">
        <f>VLOOKUP(C179,販売店別売上!$A$4:$G$34,2,FALSE)</f>
        <v>草野情報システム</v>
      </c>
      <c r="E179" s="12" t="str">
        <f>VLOOKUP(C179,販売店別売上!$A$4:$G$34,3,FALSE)</f>
        <v>荒木　泰明</v>
      </c>
      <c r="F179" s="17">
        <f t="shared" si="2"/>
        <v>42600</v>
      </c>
      <c r="G179" s="13">
        <v>270000</v>
      </c>
    </row>
    <row r="180" spans="1:7" x14ac:dyDescent="0.4">
      <c r="A180" s="10"/>
      <c r="B180" s="11">
        <v>42602</v>
      </c>
      <c r="C180" s="12">
        <v>20110</v>
      </c>
      <c r="D180" s="12" t="str">
        <f>VLOOKUP(C180,販売店別売上!$A$4:$G$34,2,FALSE)</f>
        <v>草野情報システム</v>
      </c>
      <c r="E180" s="12" t="str">
        <f>VLOOKUP(C180,販売店別売上!$A$4:$G$34,3,FALSE)</f>
        <v>荒木　泰明</v>
      </c>
      <c r="F180" s="17">
        <f t="shared" si="2"/>
        <v>42602</v>
      </c>
      <c r="G180" s="13">
        <v>585000</v>
      </c>
    </row>
    <row r="181" spans="1:7" x14ac:dyDescent="0.4">
      <c r="A181" s="10"/>
      <c r="B181" s="11">
        <v>42603</v>
      </c>
      <c r="C181" s="12">
        <v>10100</v>
      </c>
      <c r="D181" s="12" t="str">
        <f>VLOOKUP(C181,販売店別売上!$A$4:$G$34,2,FALSE)</f>
        <v>やまと電気</v>
      </c>
      <c r="E181" s="12" t="str">
        <f>VLOOKUP(C181,販売店別売上!$A$4:$G$34,3,FALSE)</f>
        <v>野田　恭一郎</v>
      </c>
      <c r="F181" s="17">
        <f t="shared" si="2"/>
        <v>42603</v>
      </c>
      <c r="G181" s="13">
        <v>150000</v>
      </c>
    </row>
    <row r="182" spans="1:7" x14ac:dyDescent="0.4">
      <c r="A182" s="10"/>
      <c r="B182" s="11">
        <v>42604</v>
      </c>
      <c r="C182" s="12">
        <v>10010</v>
      </c>
      <c r="D182" s="12" t="str">
        <f>VLOOKUP(C182,販売店別売上!$A$4:$G$34,2,FALSE)</f>
        <v>安藤電機</v>
      </c>
      <c r="E182" s="12" t="str">
        <f>VLOOKUP(C182,販売店別売上!$A$4:$G$34,3,FALSE)</f>
        <v>野田　恭一郎</v>
      </c>
      <c r="F182" s="17">
        <f t="shared" si="2"/>
        <v>42604</v>
      </c>
      <c r="G182" s="13">
        <v>345000</v>
      </c>
    </row>
    <row r="183" spans="1:7" x14ac:dyDescent="0.4">
      <c r="A183" s="10"/>
      <c r="B183" s="11">
        <v>42604</v>
      </c>
      <c r="C183" s="12">
        <v>10070</v>
      </c>
      <c r="D183" s="12" t="str">
        <f>VLOOKUP(C183,販売店別売上!$A$4:$G$34,2,FALSE)</f>
        <v>高橋電化</v>
      </c>
      <c r="E183" s="12" t="str">
        <f>VLOOKUP(C183,販売店別売上!$A$4:$G$34,3,FALSE)</f>
        <v>野田　恭一郎</v>
      </c>
      <c r="F183" s="17">
        <f t="shared" si="2"/>
        <v>42604</v>
      </c>
      <c r="G183" s="13">
        <v>615000</v>
      </c>
    </row>
    <row r="184" spans="1:7" x14ac:dyDescent="0.4">
      <c r="A184" s="10"/>
      <c r="B184" s="11">
        <v>42607</v>
      </c>
      <c r="C184" s="12">
        <v>20060</v>
      </c>
      <c r="D184" s="12" t="str">
        <f>VLOOKUP(C184,販売店別売上!$A$4:$G$34,2,FALSE)</f>
        <v>のばら通信</v>
      </c>
      <c r="E184" s="12" t="str">
        <f>VLOOKUP(C184,販売店別売上!$A$4:$G$34,3,FALSE)</f>
        <v>山内　雄介</v>
      </c>
      <c r="F184" s="17">
        <f t="shared" si="2"/>
        <v>42607</v>
      </c>
      <c r="G184" s="13">
        <v>495000</v>
      </c>
    </row>
    <row r="185" spans="1:7" x14ac:dyDescent="0.4">
      <c r="A185" s="10"/>
      <c r="B185" s="11">
        <v>42607</v>
      </c>
      <c r="C185" s="12">
        <v>30010</v>
      </c>
      <c r="D185" s="12" t="str">
        <f>VLOOKUP(C185,販売店別売上!$A$4:$G$34,2,FALSE)</f>
        <v>猪田システム販売</v>
      </c>
      <c r="E185" s="12" t="str">
        <f>VLOOKUP(C185,販売店別売上!$A$4:$G$34,3,FALSE)</f>
        <v>畑　慎之介</v>
      </c>
      <c r="F185" s="17">
        <f t="shared" si="2"/>
        <v>42607</v>
      </c>
      <c r="G185" s="13">
        <v>750000</v>
      </c>
    </row>
    <row r="186" spans="1:7" x14ac:dyDescent="0.4">
      <c r="A186" s="10"/>
      <c r="B186" s="11">
        <v>42608</v>
      </c>
      <c r="C186" s="12">
        <v>20010</v>
      </c>
      <c r="D186" s="12" t="str">
        <f>VLOOKUP(C186,販売店別売上!$A$4:$G$34,2,FALSE)</f>
        <v>大森電機</v>
      </c>
      <c r="E186" s="12" t="str">
        <f>VLOOKUP(C186,販売店別売上!$A$4:$G$34,3,FALSE)</f>
        <v>荒木　泰明</v>
      </c>
      <c r="F186" s="17">
        <f t="shared" si="2"/>
        <v>42608</v>
      </c>
      <c r="G186" s="13">
        <v>495000</v>
      </c>
    </row>
    <row r="187" spans="1:7" x14ac:dyDescent="0.4">
      <c r="A187" s="10"/>
      <c r="B187" s="11">
        <v>42608</v>
      </c>
      <c r="C187" s="12">
        <v>10060</v>
      </c>
      <c r="D187" s="12" t="str">
        <f>VLOOKUP(C187,販売店別売上!$A$4:$G$34,2,FALSE)</f>
        <v>鈴木電機</v>
      </c>
      <c r="E187" s="12" t="str">
        <f>VLOOKUP(C187,販売店別売上!$A$4:$G$34,3,FALSE)</f>
        <v>大久保　純也</v>
      </c>
      <c r="F187" s="17">
        <f t="shared" si="2"/>
        <v>42608</v>
      </c>
      <c r="G187" s="13">
        <v>525000</v>
      </c>
    </row>
    <row r="188" spans="1:7" x14ac:dyDescent="0.4">
      <c r="A188" s="10"/>
      <c r="B188" s="11">
        <v>42609</v>
      </c>
      <c r="C188" s="12">
        <v>20050</v>
      </c>
      <c r="D188" s="12" t="str">
        <f>VLOOKUP(C188,販売店別売上!$A$4:$G$34,2,FALSE)</f>
        <v>田所電化</v>
      </c>
      <c r="E188" s="12" t="str">
        <f>VLOOKUP(C188,販売店別売上!$A$4:$G$34,3,FALSE)</f>
        <v>荒木　泰明</v>
      </c>
      <c r="F188" s="17">
        <f t="shared" si="2"/>
        <v>42609</v>
      </c>
      <c r="G188" s="13">
        <v>345000</v>
      </c>
    </row>
    <row r="189" spans="1:7" x14ac:dyDescent="0.4">
      <c r="A189" s="10"/>
      <c r="B189" s="11">
        <v>42609</v>
      </c>
      <c r="C189" s="12">
        <v>30010</v>
      </c>
      <c r="D189" s="12" t="str">
        <f>VLOOKUP(C189,販売店別売上!$A$4:$G$34,2,FALSE)</f>
        <v>猪田システム販売</v>
      </c>
      <c r="E189" s="12" t="str">
        <f>VLOOKUP(C189,販売店別売上!$A$4:$G$34,3,FALSE)</f>
        <v>畑　慎之介</v>
      </c>
      <c r="F189" s="17">
        <f t="shared" si="2"/>
        <v>42609</v>
      </c>
      <c r="G189" s="13">
        <v>375000</v>
      </c>
    </row>
    <row r="190" spans="1:7" x14ac:dyDescent="0.4">
      <c r="A190" s="10"/>
      <c r="B190" s="11">
        <v>42610</v>
      </c>
      <c r="C190" s="12">
        <v>10040</v>
      </c>
      <c r="D190" s="12" t="str">
        <f>VLOOKUP(C190,販売店別売上!$A$4:$G$34,2,FALSE)</f>
        <v>小南電機通信</v>
      </c>
      <c r="E190" s="12" t="str">
        <f>VLOOKUP(C190,販売店別売上!$A$4:$G$34,3,FALSE)</f>
        <v>野田　恭一郎</v>
      </c>
      <c r="F190" s="17">
        <f t="shared" si="2"/>
        <v>42610</v>
      </c>
      <c r="G190" s="13">
        <v>720000</v>
      </c>
    </row>
    <row r="191" spans="1:7" x14ac:dyDescent="0.4">
      <c r="A191" s="10"/>
      <c r="B191" s="11">
        <v>42611</v>
      </c>
      <c r="C191" s="12">
        <v>20040</v>
      </c>
      <c r="D191" s="12" t="str">
        <f>VLOOKUP(C191,販売店別売上!$A$4:$G$34,2,FALSE)</f>
        <v>園田電機</v>
      </c>
      <c r="E191" s="12" t="str">
        <f>VLOOKUP(C191,販売店別売上!$A$4:$G$34,3,FALSE)</f>
        <v>山内　雄介</v>
      </c>
      <c r="F191" s="17">
        <f t="shared" si="2"/>
        <v>42611</v>
      </c>
      <c r="G191" s="13">
        <v>465000</v>
      </c>
    </row>
    <row r="192" spans="1:7" x14ac:dyDescent="0.4">
      <c r="A192" s="10"/>
      <c r="B192" s="11">
        <v>42611</v>
      </c>
      <c r="C192" s="12">
        <v>10010</v>
      </c>
      <c r="D192" s="12" t="str">
        <f>VLOOKUP(C192,販売店別売上!$A$4:$G$34,2,FALSE)</f>
        <v>安藤電機</v>
      </c>
      <c r="E192" s="12" t="str">
        <f>VLOOKUP(C192,販売店別売上!$A$4:$G$34,3,FALSE)</f>
        <v>野田　恭一郎</v>
      </c>
      <c r="F192" s="17">
        <f t="shared" si="2"/>
        <v>42611</v>
      </c>
      <c r="G192" s="13">
        <v>705000</v>
      </c>
    </row>
    <row r="193" spans="1:7" x14ac:dyDescent="0.4">
      <c r="A193" s="10"/>
      <c r="B193" s="11">
        <v>42611</v>
      </c>
      <c r="C193" s="12">
        <v>20010</v>
      </c>
      <c r="D193" s="12" t="str">
        <f>VLOOKUP(C193,販売店別売上!$A$4:$G$34,2,FALSE)</f>
        <v>大森電機</v>
      </c>
      <c r="E193" s="12" t="str">
        <f>VLOOKUP(C193,販売店別売上!$A$4:$G$34,3,FALSE)</f>
        <v>荒木　泰明</v>
      </c>
      <c r="F193" s="17">
        <f t="shared" si="2"/>
        <v>42611</v>
      </c>
      <c r="G193" s="13">
        <v>735000</v>
      </c>
    </row>
    <row r="194" spans="1:7" x14ac:dyDescent="0.4">
      <c r="A194" s="10"/>
      <c r="B194" s="11">
        <v>42612</v>
      </c>
      <c r="C194" s="12">
        <v>20110</v>
      </c>
      <c r="D194" s="12" t="str">
        <f>VLOOKUP(C194,販売店別売上!$A$4:$G$34,2,FALSE)</f>
        <v>草野情報システム</v>
      </c>
      <c r="E194" s="12" t="str">
        <f>VLOOKUP(C194,販売店別売上!$A$4:$G$34,3,FALSE)</f>
        <v>荒木　泰明</v>
      </c>
      <c r="F194" s="17">
        <f t="shared" si="2"/>
        <v>42612</v>
      </c>
      <c r="G194" s="13">
        <v>570000</v>
      </c>
    </row>
    <row r="195" spans="1:7" x14ac:dyDescent="0.4">
      <c r="A195" s="10"/>
      <c r="B195" s="11">
        <v>42613</v>
      </c>
      <c r="C195" s="12">
        <v>20080</v>
      </c>
      <c r="D195" s="12" t="str">
        <f>VLOOKUP(C195,販売店別売上!$A$4:$G$34,2,FALSE)</f>
        <v>町田販売</v>
      </c>
      <c r="E195" s="12" t="str">
        <f>VLOOKUP(C195,販売店別売上!$A$4:$G$34,3,FALSE)</f>
        <v>荒木　泰明</v>
      </c>
      <c r="F195" s="17">
        <f t="shared" si="2"/>
        <v>42613</v>
      </c>
      <c r="G195" s="13">
        <v>360000</v>
      </c>
    </row>
    <row r="196" spans="1:7" x14ac:dyDescent="0.4">
      <c r="A196" s="10"/>
      <c r="B196" s="11">
        <v>42613</v>
      </c>
      <c r="C196" s="12">
        <v>20040</v>
      </c>
      <c r="D196" s="12" t="str">
        <f>VLOOKUP(C196,販売店別売上!$A$4:$G$34,2,FALSE)</f>
        <v>園田電機</v>
      </c>
      <c r="E196" s="12" t="str">
        <f>VLOOKUP(C196,販売店別売上!$A$4:$G$34,3,FALSE)</f>
        <v>山内　雄介</v>
      </c>
      <c r="F196" s="17">
        <f t="shared" ref="F196:F259" si="3">B196</f>
        <v>42613</v>
      </c>
      <c r="G196" s="13">
        <v>435000</v>
      </c>
    </row>
    <row r="197" spans="1:7" x14ac:dyDescent="0.4">
      <c r="A197" s="10"/>
      <c r="B197" s="11">
        <v>42616</v>
      </c>
      <c r="C197" s="12">
        <v>10010</v>
      </c>
      <c r="D197" s="12" t="str">
        <f>VLOOKUP(C197,販売店別売上!$A$4:$G$34,2,FALSE)</f>
        <v>安藤電機</v>
      </c>
      <c r="E197" s="12" t="str">
        <f>VLOOKUP(C197,販売店別売上!$A$4:$G$34,3,FALSE)</f>
        <v>野田　恭一郎</v>
      </c>
      <c r="F197" s="17">
        <f t="shared" si="3"/>
        <v>42616</v>
      </c>
      <c r="G197" s="13">
        <v>330000</v>
      </c>
    </row>
    <row r="198" spans="1:7" x14ac:dyDescent="0.4">
      <c r="A198" s="10"/>
      <c r="B198" s="11">
        <v>42617</v>
      </c>
      <c r="C198" s="12">
        <v>20110</v>
      </c>
      <c r="D198" s="12" t="str">
        <f>VLOOKUP(C198,販売店別売上!$A$4:$G$34,2,FALSE)</f>
        <v>草野情報システム</v>
      </c>
      <c r="E198" s="12" t="str">
        <f>VLOOKUP(C198,販売店別売上!$A$4:$G$34,3,FALSE)</f>
        <v>荒木　泰明</v>
      </c>
      <c r="F198" s="17">
        <f t="shared" si="3"/>
        <v>42617</v>
      </c>
      <c r="G198" s="13">
        <v>495000</v>
      </c>
    </row>
    <row r="199" spans="1:7" x14ac:dyDescent="0.4">
      <c r="A199" s="10"/>
      <c r="B199" s="11">
        <v>42618</v>
      </c>
      <c r="C199" s="12">
        <v>10040</v>
      </c>
      <c r="D199" s="12" t="str">
        <f>VLOOKUP(C199,販売店別売上!$A$4:$G$34,2,FALSE)</f>
        <v>小南電機通信</v>
      </c>
      <c r="E199" s="12" t="str">
        <f>VLOOKUP(C199,販売店別売上!$A$4:$G$34,3,FALSE)</f>
        <v>野田　恭一郎</v>
      </c>
      <c r="F199" s="17">
        <f t="shared" si="3"/>
        <v>42618</v>
      </c>
      <c r="G199" s="13">
        <v>240000</v>
      </c>
    </row>
    <row r="200" spans="1:7" x14ac:dyDescent="0.4">
      <c r="A200" s="10"/>
      <c r="B200" s="11">
        <v>42619</v>
      </c>
      <c r="C200" s="12">
        <v>20030</v>
      </c>
      <c r="D200" s="12" t="str">
        <f>VLOOKUP(C200,販売店別売上!$A$4:$G$34,2,FALSE)</f>
        <v>くらし電気</v>
      </c>
      <c r="E200" s="12" t="str">
        <f>VLOOKUP(C200,販売店別売上!$A$4:$G$34,3,FALSE)</f>
        <v>荒木　泰明</v>
      </c>
      <c r="F200" s="17">
        <f t="shared" si="3"/>
        <v>42619</v>
      </c>
      <c r="G200" s="13">
        <v>660000</v>
      </c>
    </row>
    <row r="201" spans="1:7" x14ac:dyDescent="0.4">
      <c r="A201" s="10"/>
      <c r="B201" s="11">
        <v>42619</v>
      </c>
      <c r="C201" s="12">
        <v>30100</v>
      </c>
      <c r="D201" s="12" t="str">
        <f>VLOOKUP(C201,販売店別売上!$A$4:$G$34,2,FALSE)</f>
        <v>らいおん電機</v>
      </c>
      <c r="E201" s="12" t="str">
        <f>VLOOKUP(C201,販売店別売上!$A$4:$G$34,3,FALSE)</f>
        <v>久木田　博</v>
      </c>
      <c r="F201" s="17">
        <f t="shared" si="3"/>
        <v>42619</v>
      </c>
      <c r="G201" s="13">
        <v>645000</v>
      </c>
    </row>
    <row r="202" spans="1:7" x14ac:dyDescent="0.4">
      <c r="A202" s="10"/>
      <c r="B202" s="11">
        <v>42619</v>
      </c>
      <c r="C202" s="12">
        <v>10070</v>
      </c>
      <c r="D202" s="12" t="str">
        <f>VLOOKUP(C202,販売店別売上!$A$4:$G$34,2,FALSE)</f>
        <v>高橋電化</v>
      </c>
      <c r="E202" s="12" t="str">
        <f>VLOOKUP(C202,販売店別売上!$A$4:$G$34,3,FALSE)</f>
        <v>野田　恭一郎</v>
      </c>
      <c r="F202" s="17">
        <f t="shared" si="3"/>
        <v>42619</v>
      </c>
      <c r="G202" s="13">
        <v>495000</v>
      </c>
    </row>
    <row r="203" spans="1:7" x14ac:dyDescent="0.4">
      <c r="A203" s="10"/>
      <c r="B203" s="11">
        <v>42620</v>
      </c>
      <c r="C203" s="12">
        <v>30030</v>
      </c>
      <c r="D203" s="12" t="str">
        <f>VLOOKUP(C203,販売店別売上!$A$4:$G$34,2,FALSE)</f>
        <v>瀬川商会</v>
      </c>
      <c r="E203" s="12" t="str">
        <f>VLOOKUP(C203,販売店別売上!$A$4:$G$34,3,FALSE)</f>
        <v>畑　慎之介</v>
      </c>
      <c r="F203" s="17">
        <f t="shared" si="3"/>
        <v>42620</v>
      </c>
      <c r="G203" s="13">
        <v>180000</v>
      </c>
    </row>
    <row r="204" spans="1:7" x14ac:dyDescent="0.4">
      <c r="A204" s="10"/>
      <c r="B204" s="11">
        <v>42622</v>
      </c>
      <c r="C204" s="12">
        <v>10070</v>
      </c>
      <c r="D204" s="12" t="str">
        <f>VLOOKUP(C204,販売店別売上!$A$4:$G$34,2,FALSE)</f>
        <v>高橋電化</v>
      </c>
      <c r="E204" s="12" t="str">
        <f>VLOOKUP(C204,販売店別売上!$A$4:$G$34,3,FALSE)</f>
        <v>野田　恭一郎</v>
      </c>
      <c r="F204" s="17">
        <f t="shared" si="3"/>
        <v>42622</v>
      </c>
      <c r="G204" s="13">
        <v>315000</v>
      </c>
    </row>
    <row r="205" spans="1:7" x14ac:dyDescent="0.4">
      <c r="A205" s="10"/>
      <c r="B205" s="11">
        <v>42622</v>
      </c>
      <c r="C205" s="12">
        <v>20080</v>
      </c>
      <c r="D205" s="12" t="str">
        <f>VLOOKUP(C205,販売店別売上!$A$4:$G$34,2,FALSE)</f>
        <v>町田販売</v>
      </c>
      <c r="E205" s="12" t="str">
        <f>VLOOKUP(C205,販売店別売上!$A$4:$G$34,3,FALSE)</f>
        <v>荒木　泰明</v>
      </c>
      <c r="F205" s="17">
        <f t="shared" si="3"/>
        <v>42622</v>
      </c>
      <c r="G205" s="13">
        <v>450000</v>
      </c>
    </row>
    <row r="206" spans="1:7" x14ac:dyDescent="0.4">
      <c r="A206" s="10"/>
      <c r="B206" s="11">
        <v>42623</v>
      </c>
      <c r="C206" s="12">
        <v>30100</v>
      </c>
      <c r="D206" s="12" t="str">
        <f>VLOOKUP(C206,販売店別売上!$A$4:$G$34,2,FALSE)</f>
        <v>らいおん電機</v>
      </c>
      <c r="E206" s="12" t="str">
        <f>VLOOKUP(C206,販売店別売上!$A$4:$G$34,3,FALSE)</f>
        <v>久木田　博</v>
      </c>
      <c r="F206" s="17">
        <f t="shared" si="3"/>
        <v>42623</v>
      </c>
      <c r="G206" s="13">
        <v>330000</v>
      </c>
    </row>
    <row r="207" spans="1:7" x14ac:dyDescent="0.4">
      <c r="A207" s="10"/>
      <c r="B207" s="11">
        <v>42624</v>
      </c>
      <c r="C207" s="12">
        <v>20110</v>
      </c>
      <c r="D207" s="12" t="str">
        <f>VLOOKUP(C207,販売店別売上!$A$4:$G$34,2,FALSE)</f>
        <v>草野情報システム</v>
      </c>
      <c r="E207" s="12" t="str">
        <f>VLOOKUP(C207,販売店別売上!$A$4:$G$34,3,FALSE)</f>
        <v>荒木　泰明</v>
      </c>
      <c r="F207" s="17">
        <f t="shared" si="3"/>
        <v>42624</v>
      </c>
      <c r="G207" s="13">
        <v>270000</v>
      </c>
    </row>
    <row r="208" spans="1:7" x14ac:dyDescent="0.4">
      <c r="A208" s="10"/>
      <c r="B208" s="11">
        <v>42626</v>
      </c>
      <c r="C208" s="12">
        <v>10070</v>
      </c>
      <c r="D208" s="12" t="str">
        <f>VLOOKUP(C208,販売店別売上!$A$4:$G$34,2,FALSE)</f>
        <v>高橋電化</v>
      </c>
      <c r="E208" s="12" t="str">
        <f>VLOOKUP(C208,販売店別売上!$A$4:$G$34,3,FALSE)</f>
        <v>野田　恭一郎</v>
      </c>
      <c r="F208" s="17">
        <f t="shared" si="3"/>
        <v>42626</v>
      </c>
      <c r="G208" s="13">
        <v>540000</v>
      </c>
    </row>
    <row r="209" spans="1:7" x14ac:dyDescent="0.4">
      <c r="A209" s="10"/>
      <c r="B209" s="11">
        <v>42626</v>
      </c>
      <c r="C209" s="12">
        <v>20100</v>
      </c>
      <c r="D209" s="12" t="str">
        <f>VLOOKUP(C209,販売店別売上!$A$4:$G$34,2,FALSE)</f>
        <v>わたなべ通信システム</v>
      </c>
      <c r="E209" s="12" t="str">
        <f>VLOOKUP(C209,販売店別売上!$A$4:$G$34,3,FALSE)</f>
        <v>山内　雄介</v>
      </c>
      <c r="F209" s="17">
        <f t="shared" si="3"/>
        <v>42626</v>
      </c>
      <c r="G209" s="13">
        <v>540000</v>
      </c>
    </row>
    <row r="210" spans="1:7" x14ac:dyDescent="0.4">
      <c r="A210" s="10"/>
      <c r="B210" s="11">
        <v>42627</v>
      </c>
      <c r="C210" s="12">
        <v>30090</v>
      </c>
      <c r="D210" s="12" t="str">
        <f>VLOOKUP(C210,販売店別売上!$A$4:$G$34,2,FALSE)</f>
        <v>吉岡電気機器</v>
      </c>
      <c r="E210" s="12" t="str">
        <f>VLOOKUP(C210,販売店別売上!$A$4:$G$34,3,FALSE)</f>
        <v>畑　慎之介</v>
      </c>
      <c r="F210" s="17">
        <f t="shared" si="3"/>
        <v>42627</v>
      </c>
      <c r="G210" s="13">
        <v>585000</v>
      </c>
    </row>
    <row r="211" spans="1:7" x14ac:dyDescent="0.4">
      <c r="A211" s="10"/>
      <c r="B211" s="11">
        <v>42627</v>
      </c>
      <c r="C211" s="12">
        <v>10050</v>
      </c>
      <c r="D211" s="12" t="str">
        <f>VLOOKUP(C211,販売店別売上!$A$4:$G$34,2,FALSE)</f>
        <v>さくらシステム</v>
      </c>
      <c r="E211" s="12" t="str">
        <f>VLOOKUP(C211,販売店別売上!$A$4:$G$34,3,FALSE)</f>
        <v>大久保　純也</v>
      </c>
      <c r="F211" s="17">
        <f t="shared" si="3"/>
        <v>42627</v>
      </c>
      <c r="G211" s="13">
        <v>270000</v>
      </c>
    </row>
    <row r="212" spans="1:7" x14ac:dyDescent="0.4">
      <c r="A212" s="10"/>
      <c r="B212" s="11">
        <v>42628</v>
      </c>
      <c r="C212" s="12">
        <v>10030</v>
      </c>
      <c r="D212" s="12" t="str">
        <f>VLOOKUP(C212,販売店別売上!$A$4:$G$34,2,FALSE)</f>
        <v>関東商会</v>
      </c>
      <c r="E212" s="12" t="str">
        <f>VLOOKUP(C212,販売店別売上!$A$4:$G$34,3,FALSE)</f>
        <v>大久保　純也</v>
      </c>
      <c r="F212" s="17">
        <f t="shared" si="3"/>
        <v>42628</v>
      </c>
      <c r="G212" s="13">
        <v>435000</v>
      </c>
    </row>
    <row r="213" spans="1:7" x14ac:dyDescent="0.4">
      <c r="A213" s="10"/>
      <c r="B213" s="11">
        <v>42628</v>
      </c>
      <c r="C213" s="12">
        <v>30080</v>
      </c>
      <c r="D213" s="12" t="str">
        <f>VLOOKUP(C213,販売店別売上!$A$4:$G$34,2,FALSE)</f>
        <v>安富通信</v>
      </c>
      <c r="E213" s="12" t="str">
        <f>VLOOKUP(C213,販売店別売上!$A$4:$G$34,3,FALSE)</f>
        <v>久木田　博</v>
      </c>
      <c r="F213" s="17">
        <f t="shared" si="3"/>
        <v>42628</v>
      </c>
      <c r="G213" s="13">
        <v>600000</v>
      </c>
    </row>
    <row r="214" spans="1:7" x14ac:dyDescent="0.4">
      <c r="A214" s="10"/>
      <c r="B214" s="11">
        <v>42628</v>
      </c>
      <c r="C214" s="12">
        <v>10080</v>
      </c>
      <c r="D214" s="12" t="str">
        <f>VLOOKUP(C214,販売店別売上!$A$4:$G$34,2,FALSE)</f>
        <v>土田機器</v>
      </c>
      <c r="E214" s="12" t="str">
        <f>VLOOKUP(C214,販売店別売上!$A$4:$G$34,3,FALSE)</f>
        <v>野田　恭一郎</v>
      </c>
      <c r="F214" s="17">
        <f t="shared" si="3"/>
        <v>42628</v>
      </c>
      <c r="G214" s="13">
        <v>240000</v>
      </c>
    </row>
    <row r="215" spans="1:7" x14ac:dyDescent="0.4">
      <c r="A215" s="10"/>
      <c r="B215" s="11">
        <v>42629</v>
      </c>
      <c r="C215" s="12">
        <v>30060</v>
      </c>
      <c r="D215" s="12" t="str">
        <f>VLOOKUP(C215,販売店別売上!$A$4:$G$34,2,FALSE)</f>
        <v>東野システム</v>
      </c>
      <c r="E215" s="12" t="str">
        <f>VLOOKUP(C215,販売店別売上!$A$4:$G$34,3,FALSE)</f>
        <v>畑　慎之介</v>
      </c>
      <c r="F215" s="17">
        <f t="shared" si="3"/>
        <v>42629</v>
      </c>
      <c r="G215" s="13">
        <v>495000</v>
      </c>
    </row>
    <row r="216" spans="1:7" x14ac:dyDescent="0.4">
      <c r="A216" s="10"/>
      <c r="B216" s="11">
        <v>42629</v>
      </c>
      <c r="C216" s="12">
        <v>30080</v>
      </c>
      <c r="D216" s="12" t="str">
        <f>VLOOKUP(C216,販売店別売上!$A$4:$G$34,2,FALSE)</f>
        <v>安富通信</v>
      </c>
      <c r="E216" s="12" t="str">
        <f>VLOOKUP(C216,販売店別売上!$A$4:$G$34,3,FALSE)</f>
        <v>久木田　博</v>
      </c>
      <c r="F216" s="17">
        <f t="shared" si="3"/>
        <v>42629</v>
      </c>
      <c r="G216" s="13">
        <v>240000</v>
      </c>
    </row>
    <row r="217" spans="1:7" x14ac:dyDescent="0.4">
      <c r="A217" s="10"/>
      <c r="B217" s="11">
        <v>42630</v>
      </c>
      <c r="C217" s="12">
        <v>30030</v>
      </c>
      <c r="D217" s="12" t="str">
        <f>VLOOKUP(C217,販売店別売上!$A$4:$G$34,2,FALSE)</f>
        <v>瀬川商会</v>
      </c>
      <c r="E217" s="12" t="str">
        <f>VLOOKUP(C217,販売店別売上!$A$4:$G$34,3,FALSE)</f>
        <v>畑　慎之介</v>
      </c>
      <c r="F217" s="17">
        <f t="shared" si="3"/>
        <v>42630</v>
      </c>
      <c r="G217" s="13">
        <v>300000</v>
      </c>
    </row>
    <row r="218" spans="1:7" x14ac:dyDescent="0.4">
      <c r="A218" s="10"/>
      <c r="B218" s="11">
        <v>42630</v>
      </c>
      <c r="C218" s="12">
        <v>20070</v>
      </c>
      <c r="D218" s="12" t="str">
        <f>VLOOKUP(C218,販売店別売上!$A$4:$G$34,2,FALSE)</f>
        <v>萩原電機販売</v>
      </c>
      <c r="E218" s="12" t="str">
        <f>VLOOKUP(C218,販売店別売上!$A$4:$G$34,3,FALSE)</f>
        <v>荒木　泰明</v>
      </c>
      <c r="F218" s="17">
        <f t="shared" si="3"/>
        <v>42630</v>
      </c>
      <c r="G218" s="13">
        <v>330000</v>
      </c>
    </row>
    <row r="219" spans="1:7" x14ac:dyDescent="0.4">
      <c r="A219" s="10"/>
      <c r="B219" s="11">
        <v>42630</v>
      </c>
      <c r="C219" s="12">
        <v>30010</v>
      </c>
      <c r="D219" s="12" t="str">
        <f>VLOOKUP(C219,販売店別売上!$A$4:$G$34,2,FALSE)</f>
        <v>猪田システム販売</v>
      </c>
      <c r="E219" s="12" t="str">
        <f>VLOOKUP(C219,販売店別売上!$A$4:$G$34,3,FALSE)</f>
        <v>畑　慎之介</v>
      </c>
      <c r="F219" s="17">
        <f t="shared" si="3"/>
        <v>42630</v>
      </c>
      <c r="G219" s="13">
        <v>225000</v>
      </c>
    </row>
    <row r="220" spans="1:7" x14ac:dyDescent="0.4">
      <c r="A220" s="10"/>
      <c r="B220" s="11">
        <v>42632</v>
      </c>
      <c r="C220" s="12">
        <v>20020</v>
      </c>
      <c r="D220" s="12" t="str">
        <f>VLOOKUP(C220,販売店別売上!$A$4:$G$34,2,FALSE)</f>
        <v>北村通信販売</v>
      </c>
      <c r="E220" s="12" t="str">
        <f>VLOOKUP(C220,販売店別売上!$A$4:$G$34,3,FALSE)</f>
        <v>山内　雄介</v>
      </c>
      <c r="F220" s="17">
        <f t="shared" si="3"/>
        <v>42632</v>
      </c>
      <c r="G220" s="13">
        <v>690000</v>
      </c>
    </row>
    <row r="221" spans="1:7" x14ac:dyDescent="0.4">
      <c r="A221" s="10"/>
      <c r="B221" s="11">
        <v>42633</v>
      </c>
      <c r="C221" s="12">
        <v>10090</v>
      </c>
      <c r="D221" s="12" t="str">
        <f>VLOOKUP(C221,販売店別売上!$A$4:$G$34,2,FALSE)</f>
        <v>南条電機販売</v>
      </c>
      <c r="E221" s="12" t="str">
        <f>VLOOKUP(C221,販売店別売上!$A$4:$G$34,3,FALSE)</f>
        <v>大久保　純也</v>
      </c>
      <c r="F221" s="17">
        <f t="shared" si="3"/>
        <v>42633</v>
      </c>
      <c r="G221" s="13">
        <v>570000</v>
      </c>
    </row>
    <row r="222" spans="1:7" x14ac:dyDescent="0.4">
      <c r="A222" s="10"/>
      <c r="B222" s="11">
        <v>42633</v>
      </c>
      <c r="C222" s="12">
        <v>10090</v>
      </c>
      <c r="D222" s="12" t="str">
        <f>VLOOKUP(C222,販売店別売上!$A$4:$G$34,2,FALSE)</f>
        <v>南条電機販売</v>
      </c>
      <c r="E222" s="12" t="str">
        <f>VLOOKUP(C222,販売店別売上!$A$4:$G$34,3,FALSE)</f>
        <v>大久保　純也</v>
      </c>
      <c r="F222" s="17">
        <f t="shared" si="3"/>
        <v>42633</v>
      </c>
      <c r="G222" s="13">
        <v>615000</v>
      </c>
    </row>
    <row r="223" spans="1:7" x14ac:dyDescent="0.4">
      <c r="A223" s="10"/>
      <c r="B223" s="11">
        <v>42635</v>
      </c>
      <c r="C223" s="12">
        <v>10100</v>
      </c>
      <c r="D223" s="12" t="str">
        <f>VLOOKUP(C223,販売店別売上!$A$4:$G$34,2,FALSE)</f>
        <v>やまと電気</v>
      </c>
      <c r="E223" s="12" t="str">
        <f>VLOOKUP(C223,販売店別売上!$A$4:$G$34,3,FALSE)</f>
        <v>野田　恭一郎</v>
      </c>
      <c r="F223" s="17">
        <f t="shared" si="3"/>
        <v>42635</v>
      </c>
      <c r="G223" s="13">
        <v>345000</v>
      </c>
    </row>
    <row r="224" spans="1:7" x14ac:dyDescent="0.4">
      <c r="A224" s="10"/>
      <c r="B224" s="11">
        <v>42635</v>
      </c>
      <c r="C224" s="12">
        <v>20110</v>
      </c>
      <c r="D224" s="12" t="str">
        <f>VLOOKUP(C224,販売店別売上!$A$4:$G$34,2,FALSE)</f>
        <v>草野情報システム</v>
      </c>
      <c r="E224" s="12" t="str">
        <f>VLOOKUP(C224,販売店別売上!$A$4:$G$34,3,FALSE)</f>
        <v>荒木　泰明</v>
      </c>
      <c r="F224" s="17">
        <f t="shared" si="3"/>
        <v>42635</v>
      </c>
      <c r="G224" s="13">
        <v>345000</v>
      </c>
    </row>
    <row r="225" spans="1:7" x14ac:dyDescent="0.4">
      <c r="A225" s="10"/>
      <c r="B225" s="11">
        <v>42635</v>
      </c>
      <c r="C225" s="12">
        <v>20030</v>
      </c>
      <c r="D225" s="12" t="str">
        <f>VLOOKUP(C225,販売店別売上!$A$4:$G$34,2,FALSE)</f>
        <v>くらし電気</v>
      </c>
      <c r="E225" s="12" t="str">
        <f>VLOOKUP(C225,販売店別売上!$A$4:$G$34,3,FALSE)</f>
        <v>荒木　泰明</v>
      </c>
      <c r="F225" s="17">
        <f t="shared" si="3"/>
        <v>42635</v>
      </c>
      <c r="G225" s="13">
        <v>660000</v>
      </c>
    </row>
    <row r="226" spans="1:7" x14ac:dyDescent="0.4">
      <c r="A226" s="10"/>
      <c r="B226" s="11">
        <v>42636</v>
      </c>
      <c r="C226" s="12">
        <v>10070</v>
      </c>
      <c r="D226" s="12" t="str">
        <f>VLOOKUP(C226,販売店別売上!$A$4:$G$34,2,FALSE)</f>
        <v>高橋電化</v>
      </c>
      <c r="E226" s="12" t="str">
        <f>VLOOKUP(C226,販売店別売上!$A$4:$G$34,3,FALSE)</f>
        <v>野田　恭一郎</v>
      </c>
      <c r="F226" s="17">
        <f t="shared" si="3"/>
        <v>42636</v>
      </c>
      <c r="G226" s="13">
        <v>315000</v>
      </c>
    </row>
    <row r="227" spans="1:7" x14ac:dyDescent="0.4">
      <c r="A227" s="10"/>
      <c r="B227" s="11">
        <v>42636</v>
      </c>
      <c r="C227" s="12">
        <v>10100</v>
      </c>
      <c r="D227" s="12" t="str">
        <f>VLOOKUP(C227,販売店別売上!$A$4:$G$34,2,FALSE)</f>
        <v>やまと電気</v>
      </c>
      <c r="E227" s="12" t="str">
        <f>VLOOKUP(C227,販売店別売上!$A$4:$G$34,3,FALSE)</f>
        <v>野田　恭一郎</v>
      </c>
      <c r="F227" s="17">
        <f t="shared" si="3"/>
        <v>42636</v>
      </c>
      <c r="G227" s="13">
        <v>270000</v>
      </c>
    </row>
    <row r="228" spans="1:7" x14ac:dyDescent="0.4">
      <c r="A228" s="10"/>
      <c r="B228" s="11">
        <v>42637</v>
      </c>
      <c r="C228" s="12">
        <v>20010</v>
      </c>
      <c r="D228" s="12" t="str">
        <f>VLOOKUP(C228,販売店別売上!$A$4:$G$34,2,FALSE)</f>
        <v>大森電機</v>
      </c>
      <c r="E228" s="12" t="str">
        <f>VLOOKUP(C228,販売店別売上!$A$4:$G$34,3,FALSE)</f>
        <v>荒木　泰明</v>
      </c>
      <c r="F228" s="17">
        <f t="shared" si="3"/>
        <v>42637</v>
      </c>
      <c r="G228" s="13">
        <v>675000</v>
      </c>
    </row>
    <row r="229" spans="1:7" x14ac:dyDescent="0.4">
      <c r="A229" s="10"/>
      <c r="B229" s="11">
        <v>42638</v>
      </c>
      <c r="C229" s="12">
        <v>10010</v>
      </c>
      <c r="D229" s="12" t="str">
        <f>VLOOKUP(C229,販売店別売上!$A$4:$G$34,2,FALSE)</f>
        <v>安藤電機</v>
      </c>
      <c r="E229" s="12" t="str">
        <f>VLOOKUP(C229,販売店別売上!$A$4:$G$34,3,FALSE)</f>
        <v>野田　恭一郎</v>
      </c>
      <c r="F229" s="17">
        <f t="shared" si="3"/>
        <v>42638</v>
      </c>
      <c r="G229" s="13">
        <v>285000</v>
      </c>
    </row>
    <row r="230" spans="1:7" x14ac:dyDescent="0.4">
      <c r="A230" s="10"/>
      <c r="B230" s="11">
        <v>42639</v>
      </c>
      <c r="C230" s="12">
        <v>20080</v>
      </c>
      <c r="D230" s="12" t="str">
        <f>VLOOKUP(C230,販売店別売上!$A$4:$G$34,2,FALSE)</f>
        <v>町田販売</v>
      </c>
      <c r="E230" s="12" t="str">
        <f>VLOOKUP(C230,販売店別売上!$A$4:$G$34,3,FALSE)</f>
        <v>荒木　泰明</v>
      </c>
      <c r="F230" s="17">
        <f t="shared" si="3"/>
        <v>42639</v>
      </c>
      <c r="G230" s="13">
        <v>330000</v>
      </c>
    </row>
    <row r="231" spans="1:7" x14ac:dyDescent="0.4">
      <c r="A231" s="10"/>
      <c r="B231" s="11">
        <v>42639</v>
      </c>
      <c r="C231" s="12">
        <v>10050</v>
      </c>
      <c r="D231" s="12" t="str">
        <f>VLOOKUP(C231,販売店別売上!$A$4:$G$34,2,FALSE)</f>
        <v>さくらシステム</v>
      </c>
      <c r="E231" s="12" t="str">
        <f>VLOOKUP(C231,販売店別売上!$A$4:$G$34,3,FALSE)</f>
        <v>大久保　純也</v>
      </c>
      <c r="F231" s="17">
        <f t="shared" si="3"/>
        <v>42639</v>
      </c>
      <c r="G231" s="13">
        <v>555000</v>
      </c>
    </row>
    <row r="232" spans="1:7" x14ac:dyDescent="0.4">
      <c r="A232" s="10"/>
      <c r="B232" s="11">
        <v>42640</v>
      </c>
      <c r="C232" s="12">
        <v>20030</v>
      </c>
      <c r="D232" s="12" t="str">
        <f>VLOOKUP(C232,販売店別売上!$A$4:$G$34,2,FALSE)</f>
        <v>くらし電気</v>
      </c>
      <c r="E232" s="12" t="str">
        <f>VLOOKUP(C232,販売店別売上!$A$4:$G$34,3,FALSE)</f>
        <v>荒木　泰明</v>
      </c>
      <c r="F232" s="17">
        <f t="shared" si="3"/>
        <v>42640</v>
      </c>
      <c r="G232" s="13">
        <v>150000</v>
      </c>
    </row>
    <row r="233" spans="1:7" x14ac:dyDescent="0.4">
      <c r="A233" s="10"/>
      <c r="B233" s="11">
        <v>42640</v>
      </c>
      <c r="C233" s="12">
        <v>30040</v>
      </c>
      <c r="D233" s="12" t="str">
        <f>VLOOKUP(C233,販売店別売上!$A$4:$G$34,2,FALSE)</f>
        <v>千田電機販売</v>
      </c>
      <c r="E233" s="12" t="str">
        <f>VLOOKUP(C233,販売店別売上!$A$4:$G$34,3,FALSE)</f>
        <v>久木田　博</v>
      </c>
      <c r="F233" s="17">
        <f t="shared" si="3"/>
        <v>42640</v>
      </c>
      <c r="G233" s="13">
        <v>465000</v>
      </c>
    </row>
    <row r="234" spans="1:7" x14ac:dyDescent="0.4">
      <c r="A234" s="10"/>
      <c r="B234" s="11">
        <v>42640</v>
      </c>
      <c r="C234" s="12">
        <v>20080</v>
      </c>
      <c r="D234" s="12" t="str">
        <f>VLOOKUP(C234,販売店別売上!$A$4:$G$34,2,FALSE)</f>
        <v>町田販売</v>
      </c>
      <c r="E234" s="12" t="str">
        <f>VLOOKUP(C234,販売店別売上!$A$4:$G$34,3,FALSE)</f>
        <v>荒木　泰明</v>
      </c>
      <c r="F234" s="17">
        <f t="shared" si="3"/>
        <v>42640</v>
      </c>
      <c r="G234" s="13">
        <v>720000</v>
      </c>
    </row>
    <row r="235" spans="1:7" x14ac:dyDescent="0.4">
      <c r="A235" s="10"/>
      <c r="B235" s="11">
        <v>42640</v>
      </c>
      <c r="C235" s="12">
        <v>30050</v>
      </c>
      <c r="D235" s="12" t="str">
        <f>VLOOKUP(C235,販売店別売上!$A$4:$G$34,2,FALSE)</f>
        <v>西田通信機器</v>
      </c>
      <c r="E235" s="12" t="str">
        <f>VLOOKUP(C235,販売店別売上!$A$4:$G$34,3,FALSE)</f>
        <v>畑　慎之介</v>
      </c>
      <c r="F235" s="17">
        <f t="shared" si="3"/>
        <v>42640</v>
      </c>
      <c r="G235" s="13">
        <v>195000</v>
      </c>
    </row>
    <row r="236" spans="1:7" x14ac:dyDescent="0.4">
      <c r="A236" s="10"/>
      <c r="B236" s="11">
        <v>42641</v>
      </c>
      <c r="C236" s="12">
        <v>20080</v>
      </c>
      <c r="D236" s="12" t="str">
        <f>VLOOKUP(C236,販売店別売上!$A$4:$G$34,2,FALSE)</f>
        <v>町田販売</v>
      </c>
      <c r="E236" s="12" t="str">
        <f>VLOOKUP(C236,販売店別売上!$A$4:$G$34,3,FALSE)</f>
        <v>荒木　泰明</v>
      </c>
      <c r="F236" s="17">
        <f t="shared" si="3"/>
        <v>42641</v>
      </c>
      <c r="G236" s="13">
        <v>285000</v>
      </c>
    </row>
    <row r="237" spans="1:7" x14ac:dyDescent="0.4">
      <c r="A237" s="10"/>
      <c r="B237" s="11">
        <v>42641</v>
      </c>
      <c r="C237" s="12">
        <v>10040</v>
      </c>
      <c r="D237" s="12" t="str">
        <f>VLOOKUP(C237,販売店別売上!$A$4:$G$34,2,FALSE)</f>
        <v>小南電機通信</v>
      </c>
      <c r="E237" s="12" t="str">
        <f>VLOOKUP(C237,販売店別売上!$A$4:$G$34,3,FALSE)</f>
        <v>野田　恭一郎</v>
      </c>
      <c r="F237" s="17">
        <f t="shared" si="3"/>
        <v>42641</v>
      </c>
      <c r="G237" s="13">
        <v>525000</v>
      </c>
    </row>
    <row r="238" spans="1:7" x14ac:dyDescent="0.4">
      <c r="A238" s="10"/>
      <c r="B238" s="11">
        <v>42642</v>
      </c>
      <c r="C238" s="12">
        <v>30100</v>
      </c>
      <c r="D238" s="12" t="str">
        <f>VLOOKUP(C238,販売店別売上!$A$4:$G$34,2,FALSE)</f>
        <v>らいおん電機</v>
      </c>
      <c r="E238" s="12" t="str">
        <f>VLOOKUP(C238,販売店別売上!$A$4:$G$34,3,FALSE)</f>
        <v>久木田　博</v>
      </c>
      <c r="F238" s="17">
        <f t="shared" si="3"/>
        <v>42642</v>
      </c>
      <c r="G238" s="13">
        <v>480000</v>
      </c>
    </row>
    <row r="239" spans="1:7" x14ac:dyDescent="0.4">
      <c r="A239" s="10"/>
      <c r="B239" s="11">
        <v>42642</v>
      </c>
      <c r="C239" s="12">
        <v>10030</v>
      </c>
      <c r="D239" s="12" t="str">
        <f>VLOOKUP(C239,販売店別売上!$A$4:$G$34,2,FALSE)</f>
        <v>関東商会</v>
      </c>
      <c r="E239" s="12" t="str">
        <f>VLOOKUP(C239,販売店別売上!$A$4:$G$34,3,FALSE)</f>
        <v>大久保　純也</v>
      </c>
      <c r="F239" s="17">
        <f t="shared" si="3"/>
        <v>42642</v>
      </c>
      <c r="G239" s="13">
        <v>345000</v>
      </c>
    </row>
    <row r="240" spans="1:7" x14ac:dyDescent="0.4">
      <c r="A240" s="10"/>
      <c r="B240" s="11">
        <v>42642</v>
      </c>
      <c r="C240" s="12">
        <v>30040</v>
      </c>
      <c r="D240" s="12" t="str">
        <f>VLOOKUP(C240,販売店別売上!$A$4:$G$34,2,FALSE)</f>
        <v>千田電機販売</v>
      </c>
      <c r="E240" s="12" t="str">
        <f>VLOOKUP(C240,販売店別売上!$A$4:$G$34,3,FALSE)</f>
        <v>久木田　博</v>
      </c>
      <c r="F240" s="17">
        <f t="shared" si="3"/>
        <v>42642</v>
      </c>
      <c r="G240" s="13">
        <v>615000</v>
      </c>
    </row>
    <row r="241" spans="1:7" x14ac:dyDescent="0.4">
      <c r="A241" s="10"/>
      <c r="B241" s="11">
        <v>42643</v>
      </c>
      <c r="C241" s="12">
        <v>30010</v>
      </c>
      <c r="D241" s="12" t="str">
        <f>VLOOKUP(C241,販売店別売上!$A$4:$G$34,2,FALSE)</f>
        <v>猪田システム販売</v>
      </c>
      <c r="E241" s="12" t="str">
        <f>VLOOKUP(C241,販売店別売上!$A$4:$G$34,3,FALSE)</f>
        <v>畑　慎之介</v>
      </c>
      <c r="F241" s="17">
        <f t="shared" si="3"/>
        <v>42643</v>
      </c>
      <c r="G241" s="13">
        <v>510000</v>
      </c>
    </row>
    <row r="242" spans="1:7" x14ac:dyDescent="0.4">
      <c r="A242" s="10"/>
      <c r="B242" s="11">
        <v>42643</v>
      </c>
      <c r="C242" s="12">
        <v>30040</v>
      </c>
      <c r="D242" s="12" t="str">
        <f>VLOOKUP(C242,販売店別売上!$A$4:$G$34,2,FALSE)</f>
        <v>千田電機販売</v>
      </c>
      <c r="E242" s="12" t="str">
        <f>VLOOKUP(C242,販売店別売上!$A$4:$G$34,3,FALSE)</f>
        <v>久木田　博</v>
      </c>
      <c r="F242" s="17">
        <f t="shared" si="3"/>
        <v>42643</v>
      </c>
      <c r="G242" s="13">
        <v>630000</v>
      </c>
    </row>
    <row r="243" spans="1:7" x14ac:dyDescent="0.4">
      <c r="A243" s="10"/>
      <c r="B243" s="11">
        <v>42646</v>
      </c>
      <c r="C243" s="12">
        <v>10030</v>
      </c>
      <c r="D243" s="12" t="str">
        <f>VLOOKUP(C243,販売店別売上!$A$4:$G$34,2,FALSE)</f>
        <v>関東商会</v>
      </c>
      <c r="E243" s="12" t="str">
        <f>VLOOKUP(C243,販売店別売上!$A$4:$G$34,3,FALSE)</f>
        <v>大久保　純也</v>
      </c>
      <c r="F243" s="17">
        <f t="shared" si="3"/>
        <v>42646</v>
      </c>
      <c r="G243" s="13">
        <v>390000</v>
      </c>
    </row>
    <row r="244" spans="1:7" x14ac:dyDescent="0.4">
      <c r="A244" s="10"/>
      <c r="B244" s="11">
        <v>42646</v>
      </c>
      <c r="C244" s="12">
        <v>10070</v>
      </c>
      <c r="D244" s="12" t="str">
        <f>VLOOKUP(C244,販売店別売上!$A$4:$G$34,2,FALSE)</f>
        <v>高橋電化</v>
      </c>
      <c r="E244" s="12" t="str">
        <f>VLOOKUP(C244,販売店別売上!$A$4:$G$34,3,FALSE)</f>
        <v>野田　恭一郎</v>
      </c>
      <c r="F244" s="17">
        <f t="shared" si="3"/>
        <v>42646</v>
      </c>
      <c r="G244" s="13">
        <v>360000</v>
      </c>
    </row>
    <row r="245" spans="1:7" x14ac:dyDescent="0.4">
      <c r="A245" s="10"/>
      <c r="B245" s="11">
        <v>42647</v>
      </c>
      <c r="C245" s="12">
        <v>10080</v>
      </c>
      <c r="D245" s="12" t="str">
        <f>VLOOKUP(C245,販売店別売上!$A$4:$G$34,2,FALSE)</f>
        <v>土田機器</v>
      </c>
      <c r="E245" s="12" t="str">
        <f>VLOOKUP(C245,販売店別売上!$A$4:$G$34,3,FALSE)</f>
        <v>野田　恭一郎</v>
      </c>
      <c r="F245" s="17">
        <f t="shared" si="3"/>
        <v>42647</v>
      </c>
      <c r="G245" s="13">
        <v>510000</v>
      </c>
    </row>
    <row r="246" spans="1:7" x14ac:dyDescent="0.4">
      <c r="A246" s="10"/>
      <c r="B246" s="11">
        <v>42649</v>
      </c>
      <c r="C246" s="12">
        <v>10010</v>
      </c>
      <c r="D246" s="12" t="str">
        <f>VLOOKUP(C246,販売店別売上!$A$4:$G$34,2,FALSE)</f>
        <v>安藤電機</v>
      </c>
      <c r="E246" s="12" t="str">
        <f>VLOOKUP(C246,販売店別売上!$A$4:$G$34,3,FALSE)</f>
        <v>野田　恭一郎</v>
      </c>
      <c r="F246" s="17">
        <f t="shared" si="3"/>
        <v>42649</v>
      </c>
      <c r="G246" s="13">
        <v>690000</v>
      </c>
    </row>
    <row r="247" spans="1:7" x14ac:dyDescent="0.4">
      <c r="A247" s="10"/>
      <c r="B247" s="11">
        <v>42649</v>
      </c>
      <c r="C247" s="12">
        <v>30060</v>
      </c>
      <c r="D247" s="12" t="str">
        <f>VLOOKUP(C247,販売店別売上!$A$4:$G$34,2,FALSE)</f>
        <v>東野システム</v>
      </c>
      <c r="E247" s="12" t="str">
        <f>VLOOKUP(C247,販売店別売上!$A$4:$G$34,3,FALSE)</f>
        <v>畑　慎之介</v>
      </c>
      <c r="F247" s="17">
        <f t="shared" si="3"/>
        <v>42649</v>
      </c>
      <c r="G247" s="13">
        <v>645000</v>
      </c>
    </row>
    <row r="248" spans="1:7" x14ac:dyDescent="0.4">
      <c r="A248" s="10"/>
      <c r="B248" s="11">
        <v>42650</v>
      </c>
      <c r="C248" s="12">
        <v>30010</v>
      </c>
      <c r="D248" s="12" t="str">
        <f>VLOOKUP(C248,販売店別売上!$A$4:$G$34,2,FALSE)</f>
        <v>猪田システム販売</v>
      </c>
      <c r="E248" s="12" t="str">
        <f>VLOOKUP(C248,販売店別売上!$A$4:$G$34,3,FALSE)</f>
        <v>畑　慎之介</v>
      </c>
      <c r="F248" s="17">
        <f t="shared" si="3"/>
        <v>42650</v>
      </c>
      <c r="G248" s="13">
        <v>570000</v>
      </c>
    </row>
    <row r="249" spans="1:7" x14ac:dyDescent="0.4">
      <c r="A249" s="10"/>
      <c r="B249" s="11">
        <v>42650</v>
      </c>
      <c r="C249" s="12">
        <v>10010</v>
      </c>
      <c r="D249" s="12" t="str">
        <f>VLOOKUP(C249,販売店別売上!$A$4:$G$34,2,FALSE)</f>
        <v>安藤電機</v>
      </c>
      <c r="E249" s="12" t="str">
        <f>VLOOKUP(C249,販売店別売上!$A$4:$G$34,3,FALSE)</f>
        <v>野田　恭一郎</v>
      </c>
      <c r="F249" s="17">
        <f t="shared" si="3"/>
        <v>42650</v>
      </c>
      <c r="G249" s="13">
        <v>555000</v>
      </c>
    </row>
    <row r="250" spans="1:7" x14ac:dyDescent="0.4">
      <c r="A250" s="10"/>
      <c r="B250" s="11">
        <v>42650</v>
      </c>
      <c r="C250" s="12">
        <v>30030</v>
      </c>
      <c r="D250" s="12" t="str">
        <f>VLOOKUP(C250,販売店別売上!$A$4:$G$34,2,FALSE)</f>
        <v>瀬川商会</v>
      </c>
      <c r="E250" s="12" t="str">
        <f>VLOOKUP(C250,販売店別売上!$A$4:$G$34,3,FALSE)</f>
        <v>畑　慎之介</v>
      </c>
      <c r="F250" s="17">
        <f t="shared" si="3"/>
        <v>42650</v>
      </c>
      <c r="G250" s="13">
        <v>300000</v>
      </c>
    </row>
    <row r="251" spans="1:7" x14ac:dyDescent="0.4">
      <c r="A251" s="10"/>
      <c r="B251" s="11">
        <v>42651</v>
      </c>
      <c r="C251" s="12">
        <v>20100</v>
      </c>
      <c r="D251" s="12" t="str">
        <f>VLOOKUP(C251,販売店別売上!$A$4:$G$34,2,FALSE)</f>
        <v>わたなべ通信システム</v>
      </c>
      <c r="E251" s="12" t="str">
        <f>VLOOKUP(C251,販売店別売上!$A$4:$G$34,3,FALSE)</f>
        <v>山内　雄介</v>
      </c>
      <c r="F251" s="17">
        <f t="shared" si="3"/>
        <v>42651</v>
      </c>
      <c r="G251" s="13">
        <v>330000</v>
      </c>
    </row>
    <row r="252" spans="1:7" x14ac:dyDescent="0.4">
      <c r="A252" s="10"/>
      <c r="B252" s="11">
        <v>42651</v>
      </c>
      <c r="C252" s="12">
        <v>20050</v>
      </c>
      <c r="D252" s="12" t="str">
        <f>VLOOKUP(C252,販売店別売上!$A$4:$G$34,2,FALSE)</f>
        <v>田所電化</v>
      </c>
      <c r="E252" s="12" t="str">
        <f>VLOOKUP(C252,販売店別売上!$A$4:$G$34,3,FALSE)</f>
        <v>荒木　泰明</v>
      </c>
      <c r="F252" s="17">
        <f t="shared" si="3"/>
        <v>42651</v>
      </c>
      <c r="G252" s="13">
        <v>270000</v>
      </c>
    </row>
    <row r="253" spans="1:7" x14ac:dyDescent="0.4">
      <c r="A253" s="10"/>
      <c r="B253" s="11">
        <v>42652</v>
      </c>
      <c r="C253" s="12">
        <v>30100</v>
      </c>
      <c r="D253" s="12" t="str">
        <f>VLOOKUP(C253,販売店別売上!$A$4:$G$34,2,FALSE)</f>
        <v>らいおん電機</v>
      </c>
      <c r="E253" s="12" t="str">
        <f>VLOOKUP(C253,販売店別売上!$A$4:$G$34,3,FALSE)</f>
        <v>久木田　博</v>
      </c>
      <c r="F253" s="17">
        <f t="shared" si="3"/>
        <v>42652</v>
      </c>
      <c r="G253" s="13">
        <v>150000</v>
      </c>
    </row>
    <row r="254" spans="1:7" x14ac:dyDescent="0.4">
      <c r="A254" s="10"/>
      <c r="B254" s="11">
        <v>42653</v>
      </c>
      <c r="C254" s="12">
        <v>20030</v>
      </c>
      <c r="D254" s="12" t="str">
        <f>VLOOKUP(C254,販売店別売上!$A$4:$G$34,2,FALSE)</f>
        <v>くらし電気</v>
      </c>
      <c r="E254" s="12" t="str">
        <f>VLOOKUP(C254,販売店別売上!$A$4:$G$34,3,FALSE)</f>
        <v>荒木　泰明</v>
      </c>
      <c r="F254" s="17">
        <f t="shared" si="3"/>
        <v>42653</v>
      </c>
      <c r="G254" s="13">
        <v>435000</v>
      </c>
    </row>
    <row r="255" spans="1:7" x14ac:dyDescent="0.4">
      <c r="A255" s="10"/>
      <c r="B255" s="11">
        <v>42654</v>
      </c>
      <c r="C255" s="12">
        <v>10030</v>
      </c>
      <c r="D255" s="12" t="str">
        <f>VLOOKUP(C255,販売店別売上!$A$4:$G$34,2,FALSE)</f>
        <v>関東商会</v>
      </c>
      <c r="E255" s="12" t="str">
        <f>VLOOKUP(C255,販売店別売上!$A$4:$G$34,3,FALSE)</f>
        <v>大久保　純也</v>
      </c>
      <c r="F255" s="17">
        <f t="shared" si="3"/>
        <v>42654</v>
      </c>
      <c r="G255" s="13">
        <v>270000</v>
      </c>
    </row>
    <row r="256" spans="1:7" x14ac:dyDescent="0.4">
      <c r="A256" s="10"/>
      <c r="B256" s="11">
        <v>42654</v>
      </c>
      <c r="C256" s="12">
        <v>20040</v>
      </c>
      <c r="D256" s="12" t="str">
        <f>VLOOKUP(C256,販売店別売上!$A$4:$G$34,2,FALSE)</f>
        <v>園田電機</v>
      </c>
      <c r="E256" s="12" t="str">
        <f>VLOOKUP(C256,販売店別売上!$A$4:$G$34,3,FALSE)</f>
        <v>山内　雄介</v>
      </c>
      <c r="F256" s="17">
        <f t="shared" si="3"/>
        <v>42654</v>
      </c>
      <c r="G256" s="13">
        <v>750000</v>
      </c>
    </row>
    <row r="257" spans="1:7" x14ac:dyDescent="0.4">
      <c r="A257" s="10"/>
      <c r="B257" s="11">
        <v>42655</v>
      </c>
      <c r="C257" s="12">
        <v>20080</v>
      </c>
      <c r="D257" s="12" t="str">
        <f>VLOOKUP(C257,販売店別売上!$A$4:$G$34,2,FALSE)</f>
        <v>町田販売</v>
      </c>
      <c r="E257" s="12" t="str">
        <f>VLOOKUP(C257,販売店別売上!$A$4:$G$34,3,FALSE)</f>
        <v>荒木　泰明</v>
      </c>
      <c r="F257" s="17">
        <f t="shared" si="3"/>
        <v>42655</v>
      </c>
      <c r="G257" s="13">
        <v>300000</v>
      </c>
    </row>
    <row r="258" spans="1:7" x14ac:dyDescent="0.4">
      <c r="A258" s="10"/>
      <c r="B258" s="11">
        <v>42656</v>
      </c>
      <c r="C258" s="12">
        <v>10010</v>
      </c>
      <c r="D258" s="12" t="str">
        <f>VLOOKUP(C258,販売店別売上!$A$4:$G$34,2,FALSE)</f>
        <v>安藤電機</v>
      </c>
      <c r="E258" s="12" t="str">
        <f>VLOOKUP(C258,販売店別売上!$A$4:$G$34,3,FALSE)</f>
        <v>野田　恭一郎</v>
      </c>
      <c r="F258" s="17">
        <f t="shared" si="3"/>
        <v>42656</v>
      </c>
      <c r="G258" s="13">
        <v>585000</v>
      </c>
    </row>
    <row r="259" spans="1:7" x14ac:dyDescent="0.4">
      <c r="A259" s="10"/>
      <c r="B259" s="11">
        <v>42656</v>
      </c>
      <c r="C259" s="12">
        <v>20110</v>
      </c>
      <c r="D259" s="12" t="str">
        <f>VLOOKUP(C259,販売店別売上!$A$4:$G$34,2,FALSE)</f>
        <v>草野情報システム</v>
      </c>
      <c r="E259" s="12" t="str">
        <f>VLOOKUP(C259,販売店別売上!$A$4:$G$34,3,FALSE)</f>
        <v>荒木　泰明</v>
      </c>
      <c r="F259" s="17">
        <f t="shared" si="3"/>
        <v>42656</v>
      </c>
      <c r="G259" s="13">
        <v>165000</v>
      </c>
    </row>
    <row r="260" spans="1:7" x14ac:dyDescent="0.4">
      <c r="A260" s="10"/>
      <c r="B260" s="11">
        <v>42656</v>
      </c>
      <c r="C260" s="12">
        <v>20090</v>
      </c>
      <c r="D260" s="12" t="str">
        <f>VLOOKUP(C260,販売店別売上!$A$4:$G$34,2,FALSE)</f>
        <v>横田商店</v>
      </c>
      <c r="E260" s="12" t="str">
        <f>VLOOKUP(C260,販売店別売上!$A$4:$G$34,3,FALSE)</f>
        <v>山内　雄介</v>
      </c>
      <c r="F260" s="17">
        <f t="shared" ref="F260:F323" si="4">B260</f>
        <v>42656</v>
      </c>
      <c r="G260" s="13">
        <v>345000</v>
      </c>
    </row>
    <row r="261" spans="1:7" x14ac:dyDescent="0.4">
      <c r="A261" s="10"/>
      <c r="B261" s="11">
        <v>42656</v>
      </c>
      <c r="C261" s="12">
        <v>10070</v>
      </c>
      <c r="D261" s="12" t="str">
        <f>VLOOKUP(C261,販売店別売上!$A$4:$G$34,2,FALSE)</f>
        <v>高橋電化</v>
      </c>
      <c r="E261" s="12" t="str">
        <f>VLOOKUP(C261,販売店別売上!$A$4:$G$34,3,FALSE)</f>
        <v>野田　恭一郎</v>
      </c>
      <c r="F261" s="17">
        <f t="shared" si="4"/>
        <v>42656</v>
      </c>
      <c r="G261" s="13">
        <v>390000</v>
      </c>
    </row>
    <row r="262" spans="1:7" x14ac:dyDescent="0.4">
      <c r="A262" s="10"/>
      <c r="B262" s="11">
        <v>42656</v>
      </c>
      <c r="C262" s="12">
        <v>30050</v>
      </c>
      <c r="D262" s="12" t="str">
        <f>VLOOKUP(C262,販売店別売上!$A$4:$G$34,2,FALSE)</f>
        <v>西田通信機器</v>
      </c>
      <c r="E262" s="12" t="str">
        <f>VLOOKUP(C262,販売店別売上!$A$4:$G$34,3,FALSE)</f>
        <v>畑　慎之介</v>
      </c>
      <c r="F262" s="17">
        <f t="shared" si="4"/>
        <v>42656</v>
      </c>
      <c r="G262" s="13">
        <v>645000</v>
      </c>
    </row>
    <row r="263" spans="1:7" x14ac:dyDescent="0.4">
      <c r="A263" s="10"/>
      <c r="B263" s="11">
        <v>42656</v>
      </c>
      <c r="C263" s="12">
        <v>20050</v>
      </c>
      <c r="D263" s="12" t="str">
        <f>VLOOKUP(C263,販売店別売上!$A$4:$G$34,2,FALSE)</f>
        <v>田所電化</v>
      </c>
      <c r="E263" s="12" t="str">
        <f>VLOOKUP(C263,販売店別売上!$A$4:$G$34,3,FALSE)</f>
        <v>荒木　泰明</v>
      </c>
      <c r="F263" s="17">
        <f t="shared" si="4"/>
        <v>42656</v>
      </c>
      <c r="G263" s="13">
        <v>600000</v>
      </c>
    </row>
    <row r="264" spans="1:7" x14ac:dyDescent="0.4">
      <c r="A264" s="10"/>
      <c r="B264" s="11">
        <v>42657</v>
      </c>
      <c r="C264" s="12">
        <v>20010</v>
      </c>
      <c r="D264" s="12" t="str">
        <f>VLOOKUP(C264,販売店別売上!$A$4:$G$34,2,FALSE)</f>
        <v>大森電機</v>
      </c>
      <c r="E264" s="12" t="str">
        <f>VLOOKUP(C264,販売店別売上!$A$4:$G$34,3,FALSE)</f>
        <v>荒木　泰明</v>
      </c>
      <c r="F264" s="17">
        <f t="shared" si="4"/>
        <v>42657</v>
      </c>
      <c r="G264" s="13">
        <v>225000</v>
      </c>
    </row>
    <row r="265" spans="1:7" x14ac:dyDescent="0.4">
      <c r="A265" s="10"/>
      <c r="B265" s="11">
        <v>42657</v>
      </c>
      <c r="C265" s="12">
        <v>20110</v>
      </c>
      <c r="D265" s="12" t="str">
        <f>VLOOKUP(C265,販売店別売上!$A$4:$G$34,2,FALSE)</f>
        <v>草野情報システム</v>
      </c>
      <c r="E265" s="12" t="str">
        <f>VLOOKUP(C265,販売店別売上!$A$4:$G$34,3,FALSE)</f>
        <v>荒木　泰明</v>
      </c>
      <c r="F265" s="17">
        <f t="shared" si="4"/>
        <v>42657</v>
      </c>
      <c r="G265" s="13">
        <v>150000</v>
      </c>
    </row>
    <row r="266" spans="1:7" x14ac:dyDescent="0.4">
      <c r="A266" s="10"/>
      <c r="B266" s="11">
        <v>42657</v>
      </c>
      <c r="C266" s="12">
        <v>10040</v>
      </c>
      <c r="D266" s="12" t="str">
        <f>VLOOKUP(C266,販売店別売上!$A$4:$G$34,2,FALSE)</f>
        <v>小南電機通信</v>
      </c>
      <c r="E266" s="12" t="str">
        <f>VLOOKUP(C266,販売店別売上!$A$4:$G$34,3,FALSE)</f>
        <v>野田　恭一郎</v>
      </c>
      <c r="F266" s="17">
        <f t="shared" si="4"/>
        <v>42657</v>
      </c>
      <c r="G266" s="13">
        <v>720000</v>
      </c>
    </row>
    <row r="267" spans="1:7" x14ac:dyDescent="0.4">
      <c r="A267" s="10"/>
      <c r="B267" s="11">
        <v>42657</v>
      </c>
      <c r="C267" s="12">
        <v>10040</v>
      </c>
      <c r="D267" s="12" t="str">
        <f>VLOOKUP(C267,販売店別売上!$A$4:$G$34,2,FALSE)</f>
        <v>小南電機通信</v>
      </c>
      <c r="E267" s="12" t="str">
        <f>VLOOKUP(C267,販売店別売上!$A$4:$G$34,3,FALSE)</f>
        <v>野田　恭一郎</v>
      </c>
      <c r="F267" s="17">
        <f t="shared" si="4"/>
        <v>42657</v>
      </c>
      <c r="G267" s="13">
        <v>255000</v>
      </c>
    </row>
    <row r="268" spans="1:7" x14ac:dyDescent="0.4">
      <c r="A268" s="10"/>
      <c r="B268" s="11">
        <v>42658</v>
      </c>
      <c r="C268" s="12">
        <v>30100</v>
      </c>
      <c r="D268" s="12" t="str">
        <f>VLOOKUP(C268,販売店別売上!$A$4:$G$34,2,FALSE)</f>
        <v>らいおん電機</v>
      </c>
      <c r="E268" s="12" t="str">
        <f>VLOOKUP(C268,販売店別売上!$A$4:$G$34,3,FALSE)</f>
        <v>久木田　博</v>
      </c>
      <c r="F268" s="17">
        <f t="shared" si="4"/>
        <v>42658</v>
      </c>
      <c r="G268" s="13">
        <v>405000</v>
      </c>
    </row>
    <row r="269" spans="1:7" x14ac:dyDescent="0.4">
      <c r="A269" s="10"/>
      <c r="B269" s="11">
        <v>42658</v>
      </c>
      <c r="C269" s="12">
        <v>30060</v>
      </c>
      <c r="D269" s="12" t="str">
        <f>VLOOKUP(C269,販売店別売上!$A$4:$G$34,2,FALSE)</f>
        <v>東野システム</v>
      </c>
      <c r="E269" s="12" t="str">
        <f>VLOOKUP(C269,販売店別売上!$A$4:$G$34,3,FALSE)</f>
        <v>畑　慎之介</v>
      </c>
      <c r="F269" s="17">
        <f t="shared" si="4"/>
        <v>42658</v>
      </c>
      <c r="G269" s="13">
        <v>735000</v>
      </c>
    </row>
    <row r="270" spans="1:7" x14ac:dyDescent="0.4">
      <c r="A270" s="10"/>
      <c r="B270" s="11">
        <v>42659</v>
      </c>
      <c r="C270" s="12">
        <v>20030</v>
      </c>
      <c r="D270" s="12" t="str">
        <f>VLOOKUP(C270,販売店別売上!$A$4:$G$34,2,FALSE)</f>
        <v>くらし電気</v>
      </c>
      <c r="E270" s="12" t="str">
        <f>VLOOKUP(C270,販売店別売上!$A$4:$G$34,3,FALSE)</f>
        <v>荒木　泰明</v>
      </c>
      <c r="F270" s="17">
        <f t="shared" si="4"/>
        <v>42659</v>
      </c>
      <c r="G270" s="13">
        <v>345000</v>
      </c>
    </row>
    <row r="271" spans="1:7" x14ac:dyDescent="0.4">
      <c r="A271" s="10"/>
      <c r="B271" s="11">
        <v>42659</v>
      </c>
      <c r="C271" s="12">
        <v>20030</v>
      </c>
      <c r="D271" s="12" t="str">
        <f>VLOOKUP(C271,販売店別売上!$A$4:$G$34,2,FALSE)</f>
        <v>くらし電気</v>
      </c>
      <c r="E271" s="12" t="str">
        <f>VLOOKUP(C271,販売店別売上!$A$4:$G$34,3,FALSE)</f>
        <v>荒木　泰明</v>
      </c>
      <c r="F271" s="17">
        <f t="shared" si="4"/>
        <v>42659</v>
      </c>
      <c r="G271" s="13">
        <v>570000</v>
      </c>
    </row>
    <row r="272" spans="1:7" x14ac:dyDescent="0.4">
      <c r="A272" s="10"/>
      <c r="B272" s="11">
        <v>42660</v>
      </c>
      <c r="C272" s="12">
        <v>10040</v>
      </c>
      <c r="D272" s="12" t="str">
        <f>VLOOKUP(C272,販売店別売上!$A$4:$G$34,2,FALSE)</f>
        <v>小南電機通信</v>
      </c>
      <c r="E272" s="12" t="str">
        <f>VLOOKUP(C272,販売店別売上!$A$4:$G$34,3,FALSE)</f>
        <v>野田　恭一郎</v>
      </c>
      <c r="F272" s="17">
        <f t="shared" si="4"/>
        <v>42660</v>
      </c>
      <c r="G272" s="13">
        <v>675000</v>
      </c>
    </row>
    <row r="273" spans="1:7" x14ac:dyDescent="0.4">
      <c r="A273" s="10"/>
      <c r="B273" s="11">
        <v>42661</v>
      </c>
      <c r="C273" s="12">
        <v>10070</v>
      </c>
      <c r="D273" s="12" t="str">
        <f>VLOOKUP(C273,販売店別売上!$A$4:$G$34,2,FALSE)</f>
        <v>高橋電化</v>
      </c>
      <c r="E273" s="12" t="str">
        <f>VLOOKUP(C273,販売店別売上!$A$4:$G$34,3,FALSE)</f>
        <v>野田　恭一郎</v>
      </c>
      <c r="F273" s="17">
        <f t="shared" si="4"/>
        <v>42661</v>
      </c>
      <c r="G273" s="13">
        <v>450000</v>
      </c>
    </row>
    <row r="274" spans="1:7" x14ac:dyDescent="0.4">
      <c r="A274" s="10"/>
      <c r="B274" s="11">
        <v>42662</v>
      </c>
      <c r="C274" s="12">
        <v>20100</v>
      </c>
      <c r="D274" s="12" t="str">
        <f>VLOOKUP(C274,販売店別売上!$A$4:$G$34,2,FALSE)</f>
        <v>わたなべ通信システム</v>
      </c>
      <c r="E274" s="12" t="str">
        <f>VLOOKUP(C274,販売店別売上!$A$4:$G$34,3,FALSE)</f>
        <v>山内　雄介</v>
      </c>
      <c r="F274" s="17">
        <f t="shared" si="4"/>
        <v>42662</v>
      </c>
      <c r="G274" s="13">
        <v>675000</v>
      </c>
    </row>
    <row r="275" spans="1:7" x14ac:dyDescent="0.4">
      <c r="A275" s="10"/>
      <c r="B275" s="11">
        <v>42663</v>
      </c>
      <c r="C275" s="12">
        <v>30080</v>
      </c>
      <c r="D275" s="12" t="str">
        <f>VLOOKUP(C275,販売店別売上!$A$4:$G$34,2,FALSE)</f>
        <v>安富通信</v>
      </c>
      <c r="E275" s="12" t="str">
        <f>VLOOKUP(C275,販売店別売上!$A$4:$G$34,3,FALSE)</f>
        <v>久木田　博</v>
      </c>
      <c r="F275" s="17">
        <f t="shared" si="4"/>
        <v>42663</v>
      </c>
      <c r="G275" s="13">
        <v>705000</v>
      </c>
    </row>
    <row r="276" spans="1:7" x14ac:dyDescent="0.4">
      <c r="A276" s="10"/>
      <c r="B276" s="11">
        <v>42665</v>
      </c>
      <c r="C276" s="12">
        <v>10100</v>
      </c>
      <c r="D276" s="12" t="str">
        <f>VLOOKUP(C276,販売店別売上!$A$4:$G$34,2,FALSE)</f>
        <v>やまと電気</v>
      </c>
      <c r="E276" s="12" t="str">
        <f>VLOOKUP(C276,販売店別売上!$A$4:$G$34,3,FALSE)</f>
        <v>野田　恭一郎</v>
      </c>
      <c r="F276" s="17">
        <f t="shared" si="4"/>
        <v>42665</v>
      </c>
      <c r="G276" s="13">
        <v>540000</v>
      </c>
    </row>
    <row r="277" spans="1:7" x14ac:dyDescent="0.4">
      <c r="A277" s="10"/>
      <c r="B277" s="11">
        <v>42667</v>
      </c>
      <c r="C277" s="12">
        <v>30040</v>
      </c>
      <c r="D277" s="12" t="str">
        <f>VLOOKUP(C277,販売店別売上!$A$4:$G$34,2,FALSE)</f>
        <v>千田電機販売</v>
      </c>
      <c r="E277" s="12" t="str">
        <f>VLOOKUP(C277,販売店別売上!$A$4:$G$34,3,FALSE)</f>
        <v>久木田　博</v>
      </c>
      <c r="F277" s="17">
        <f t="shared" si="4"/>
        <v>42667</v>
      </c>
      <c r="G277" s="13">
        <v>750000</v>
      </c>
    </row>
    <row r="278" spans="1:7" x14ac:dyDescent="0.4">
      <c r="A278" s="10"/>
      <c r="B278" s="11">
        <v>42667</v>
      </c>
      <c r="C278" s="12">
        <v>10100</v>
      </c>
      <c r="D278" s="12" t="str">
        <f>VLOOKUP(C278,販売店別売上!$A$4:$G$34,2,FALSE)</f>
        <v>やまと電気</v>
      </c>
      <c r="E278" s="12" t="str">
        <f>VLOOKUP(C278,販売店別売上!$A$4:$G$34,3,FALSE)</f>
        <v>野田　恭一郎</v>
      </c>
      <c r="F278" s="17">
        <f t="shared" si="4"/>
        <v>42667</v>
      </c>
      <c r="G278" s="13">
        <v>210000</v>
      </c>
    </row>
    <row r="279" spans="1:7" x14ac:dyDescent="0.4">
      <c r="A279" s="10"/>
      <c r="B279" s="11">
        <v>42667</v>
      </c>
      <c r="C279" s="12">
        <v>20100</v>
      </c>
      <c r="D279" s="12" t="str">
        <f>VLOOKUP(C279,販売店別売上!$A$4:$G$34,2,FALSE)</f>
        <v>わたなべ通信システム</v>
      </c>
      <c r="E279" s="12" t="str">
        <f>VLOOKUP(C279,販売店別売上!$A$4:$G$34,3,FALSE)</f>
        <v>山内　雄介</v>
      </c>
      <c r="F279" s="17">
        <f t="shared" si="4"/>
        <v>42667</v>
      </c>
      <c r="G279" s="13">
        <v>450000</v>
      </c>
    </row>
    <row r="280" spans="1:7" x14ac:dyDescent="0.4">
      <c r="A280" s="10"/>
      <c r="B280" s="11">
        <v>42667</v>
      </c>
      <c r="C280" s="12">
        <v>20080</v>
      </c>
      <c r="D280" s="12" t="str">
        <f>VLOOKUP(C280,販売店別売上!$A$4:$G$34,2,FALSE)</f>
        <v>町田販売</v>
      </c>
      <c r="E280" s="12" t="str">
        <f>VLOOKUP(C280,販売店別売上!$A$4:$G$34,3,FALSE)</f>
        <v>荒木　泰明</v>
      </c>
      <c r="F280" s="17">
        <f t="shared" si="4"/>
        <v>42667</v>
      </c>
      <c r="G280" s="13">
        <v>750000</v>
      </c>
    </row>
    <row r="281" spans="1:7" x14ac:dyDescent="0.4">
      <c r="A281" s="10"/>
      <c r="B281" s="11">
        <v>42669</v>
      </c>
      <c r="C281" s="12">
        <v>20080</v>
      </c>
      <c r="D281" s="12" t="str">
        <f>VLOOKUP(C281,販売店別売上!$A$4:$G$34,2,FALSE)</f>
        <v>町田販売</v>
      </c>
      <c r="E281" s="12" t="str">
        <f>VLOOKUP(C281,販売店別売上!$A$4:$G$34,3,FALSE)</f>
        <v>荒木　泰明</v>
      </c>
      <c r="F281" s="17">
        <f t="shared" si="4"/>
        <v>42669</v>
      </c>
      <c r="G281" s="13">
        <v>510000</v>
      </c>
    </row>
    <row r="282" spans="1:7" x14ac:dyDescent="0.4">
      <c r="A282" s="10"/>
      <c r="B282" s="11">
        <v>42669</v>
      </c>
      <c r="C282" s="12">
        <v>10030</v>
      </c>
      <c r="D282" s="12" t="str">
        <f>VLOOKUP(C282,販売店別売上!$A$4:$G$34,2,FALSE)</f>
        <v>関東商会</v>
      </c>
      <c r="E282" s="12" t="str">
        <f>VLOOKUP(C282,販売店別売上!$A$4:$G$34,3,FALSE)</f>
        <v>大久保　純也</v>
      </c>
      <c r="F282" s="17">
        <f t="shared" si="4"/>
        <v>42669</v>
      </c>
      <c r="G282" s="13">
        <v>285000</v>
      </c>
    </row>
    <row r="283" spans="1:7" x14ac:dyDescent="0.4">
      <c r="A283" s="10"/>
      <c r="B283" s="11">
        <v>42671</v>
      </c>
      <c r="C283" s="12">
        <v>20030</v>
      </c>
      <c r="D283" s="12" t="str">
        <f>VLOOKUP(C283,販売店別売上!$A$4:$G$34,2,FALSE)</f>
        <v>くらし電気</v>
      </c>
      <c r="E283" s="12" t="str">
        <f>VLOOKUP(C283,販売店別売上!$A$4:$G$34,3,FALSE)</f>
        <v>荒木　泰明</v>
      </c>
      <c r="F283" s="17">
        <f t="shared" si="4"/>
        <v>42671</v>
      </c>
      <c r="G283" s="13">
        <v>150000</v>
      </c>
    </row>
    <row r="284" spans="1:7" x14ac:dyDescent="0.4">
      <c r="A284" s="10"/>
      <c r="B284" s="11">
        <v>42673</v>
      </c>
      <c r="C284" s="12">
        <v>10090</v>
      </c>
      <c r="D284" s="12" t="str">
        <f>VLOOKUP(C284,販売店別売上!$A$4:$G$34,2,FALSE)</f>
        <v>南条電機販売</v>
      </c>
      <c r="E284" s="12" t="str">
        <f>VLOOKUP(C284,販売店別売上!$A$4:$G$34,3,FALSE)</f>
        <v>大久保　純也</v>
      </c>
      <c r="F284" s="17">
        <f t="shared" si="4"/>
        <v>42673</v>
      </c>
      <c r="G284" s="13">
        <v>210000</v>
      </c>
    </row>
    <row r="285" spans="1:7" x14ac:dyDescent="0.4">
      <c r="A285" s="10"/>
      <c r="B285" s="11">
        <v>42673</v>
      </c>
      <c r="C285" s="12">
        <v>10030</v>
      </c>
      <c r="D285" s="12" t="str">
        <f>VLOOKUP(C285,販売店別売上!$A$4:$G$34,2,FALSE)</f>
        <v>関東商会</v>
      </c>
      <c r="E285" s="12" t="str">
        <f>VLOOKUP(C285,販売店別売上!$A$4:$G$34,3,FALSE)</f>
        <v>大久保　純也</v>
      </c>
      <c r="F285" s="17">
        <f t="shared" si="4"/>
        <v>42673</v>
      </c>
      <c r="G285" s="13">
        <v>255000</v>
      </c>
    </row>
    <row r="286" spans="1:7" x14ac:dyDescent="0.4">
      <c r="A286" s="10"/>
      <c r="B286" s="11">
        <v>42673</v>
      </c>
      <c r="C286" s="12">
        <v>10040</v>
      </c>
      <c r="D286" s="12" t="str">
        <f>VLOOKUP(C286,販売店別売上!$A$4:$G$34,2,FALSE)</f>
        <v>小南電機通信</v>
      </c>
      <c r="E286" s="12" t="str">
        <f>VLOOKUP(C286,販売店別売上!$A$4:$G$34,3,FALSE)</f>
        <v>野田　恭一郎</v>
      </c>
      <c r="F286" s="17">
        <f t="shared" si="4"/>
        <v>42673</v>
      </c>
      <c r="G286" s="13">
        <v>195000</v>
      </c>
    </row>
    <row r="287" spans="1:7" x14ac:dyDescent="0.4">
      <c r="A287" s="10"/>
      <c r="B287" s="11">
        <v>42673</v>
      </c>
      <c r="C287" s="12">
        <v>30040</v>
      </c>
      <c r="D287" s="12" t="str">
        <f>VLOOKUP(C287,販売店別売上!$A$4:$G$34,2,FALSE)</f>
        <v>千田電機販売</v>
      </c>
      <c r="E287" s="12" t="str">
        <f>VLOOKUP(C287,販売店別売上!$A$4:$G$34,3,FALSE)</f>
        <v>久木田　博</v>
      </c>
      <c r="F287" s="17">
        <f t="shared" si="4"/>
        <v>42673</v>
      </c>
      <c r="G287" s="13">
        <v>330000</v>
      </c>
    </row>
    <row r="288" spans="1:7" x14ac:dyDescent="0.4">
      <c r="A288" s="10"/>
      <c r="B288" s="11">
        <v>42673</v>
      </c>
      <c r="C288" s="12">
        <v>10040</v>
      </c>
      <c r="D288" s="12" t="str">
        <f>VLOOKUP(C288,販売店別売上!$A$4:$G$34,2,FALSE)</f>
        <v>小南電機通信</v>
      </c>
      <c r="E288" s="12" t="str">
        <f>VLOOKUP(C288,販売店別売上!$A$4:$G$34,3,FALSE)</f>
        <v>野田　恭一郎</v>
      </c>
      <c r="F288" s="17">
        <f t="shared" si="4"/>
        <v>42673</v>
      </c>
      <c r="G288" s="13">
        <v>315000</v>
      </c>
    </row>
    <row r="289" spans="1:7" x14ac:dyDescent="0.4">
      <c r="A289" s="10"/>
      <c r="B289" s="11">
        <v>42674</v>
      </c>
      <c r="C289" s="12">
        <v>10060</v>
      </c>
      <c r="D289" s="12" t="str">
        <f>VLOOKUP(C289,販売店別売上!$A$4:$G$34,2,FALSE)</f>
        <v>鈴木電機</v>
      </c>
      <c r="E289" s="12" t="str">
        <f>VLOOKUP(C289,販売店別売上!$A$4:$G$34,3,FALSE)</f>
        <v>大久保　純也</v>
      </c>
      <c r="F289" s="17">
        <f t="shared" si="4"/>
        <v>42674</v>
      </c>
      <c r="G289" s="13">
        <v>465000</v>
      </c>
    </row>
    <row r="290" spans="1:7" x14ac:dyDescent="0.4">
      <c r="A290" s="10"/>
      <c r="B290" s="11">
        <v>42675</v>
      </c>
      <c r="C290" s="12">
        <v>10070</v>
      </c>
      <c r="D290" s="12" t="str">
        <f>VLOOKUP(C290,販売店別売上!$A$4:$G$34,2,FALSE)</f>
        <v>高橋電化</v>
      </c>
      <c r="E290" s="12" t="str">
        <f>VLOOKUP(C290,販売店別売上!$A$4:$G$34,3,FALSE)</f>
        <v>野田　恭一郎</v>
      </c>
      <c r="F290" s="17">
        <f t="shared" si="4"/>
        <v>42675</v>
      </c>
      <c r="G290" s="13">
        <v>345000</v>
      </c>
    </row>
    <row r="291" spans="1:7" x14ac:dyDescent="0.4">
      <c r="A291" s="10"/>
      <c r="B291" s="11">
        <v>42675</v>
      </c>
      <c r="C291" s="12">
        <v>10080</v>
      </c>
      <c r="D291" s="12" t="str">
        <f>VLOOKUP(C291,販売店別売上!$A$4:$G$34,2,FALSE)</f>
        <v>土田機器</v>
      </c>
      <c r="E291" s="12" t="str">
        <f>VLOOKUP(C291,販売店別売上!$A$4:$G$34,3,FALSE)</f>
        <v>野田　恭一郎</v>
      </c>
      <c r="F291" s="17">
        <f t="shared" si="4"/>
        <v>42675</v>
      </c>
      <c r="G291" s="13">
        <v>390000</v>
      </c>
    </row>
    <row r="292" spans="1:7" x14ac:dyDescent="0.4">
      <c r="A292" s="10"/>
      <c r="B292" s="11">
        <v>42675</v>
      </c>
      <c r="C292" s="12">
        <v>30020</v>
      </c>
      <c r="D292" s="12" t="str">
        <f>VLOOKUP(C292,販売店別売上!$A$4:$G$34,2,FALSE)</f>
        <v>工藤電気</v>
      </c>
      <c r="E292" s="12" t="str">
        <f>VLOOKUP(C292,販売店別売上!$A$4:$G$34,3,FALSE)</f>
        <v>久木田　博</v>
      </c>
      <c r="F292" s="17">
        <f t="shared" si="4"/>
        <v>42675</v>
      </c>
      <c r="G292" s="13">
        <v>510000</v>
      </c>
    </row>
    <row r="293" spans="1:7" x14ac:dyDescent="0.4">
      <c r="A293" s="10"/>
      <c r="B293" s="11">
        <v>42675</v>
      </c>
      <c r="C293" s="12">
        <v>10050</v>
      </c>
      <c r="D293" s="12" t="str">
        <f>VLOOKUP(C293,販売店別売上!$A$4:$G$34,2,FALSE)</f>
        <v>さくらシステム</v>
      </c>
      <c r="E293" s="12" t="str">
        <f>VLOOKUP(C293,販売店別売上!$A$4:$G$34,3,FALSE)</f>
        <v>大久保　純也</v>
      </c>
      <c r="F293" s="17">
        <f t="shared" si="4"/>
        <v>42675</v>
      </c>
      <c r="G293" s="13">
        <v>735000</v>
      </c>
    </row>
    <row r="294" spans="1:7" x14ac:dyDescent="0.4">
      <c r="A294" s="10"/>
      <c r="B294" s="11">
        <v>42676</v>
      </c>
      <c r="C294" s="12">
        <v>10020</v>
      </c>
      <c r="D294" s="12" t="str">
        <f>VLOOKUP(C294,販売店別売上!$A$4:$G$34,2,FALSE)</f>
        <v>上田販売</v>
      </c>
      <c r="E294" s="12" t="str">
        <f>VLOOKUP(C294,販売店別売上!$A$4:$G$34,3,FALSE)</f>
        <v>大久保　純也</v>
      </c>
      <c r="F294" s="17">
        <f t="shared" si="4"/>
        <v>42676</v>
      </c>
      <c r="G294" s="13">
        <v>525000</v>
      </c>
    </row>
    <row r="295" spans="1:7" x14ac:dyDescent="0.4">
      <c r="A295" s="10"/>
      <c r="B295" s="11">
        <v>42677</v>
      </c>
      <c r="C295" s="12">
        <v>20070</v>
      </c>
      <c r="D295" s="12" t="str">
        <f>VLOOKUP(C295,販売店別売上!$A$4:$G$34,2,FALSE)</f>
        <v>萩原電機販売</v>
      </c>
      <c r="E295" s="12" t="str">
        <f>VLOOKUP(C295,販売店別売上!$A$4:$G$34,3,FALSE)</f>
        <v>荒木　泰明</v>
      </c>
      <c r="F295" s="17">
        <f t="shared" si="4"/>
        <v>42677</v>
      </c>
      <c r="G295" s="13">
        <v>615000</v>
      </c>
    </row>
    <row r="296" spans="1:7" x14ac:dyDescent="0.4">
      <c r="A296" s="10"/>
      <c r="B296" s="11">
        <v>42678</v>
      </c>
      <c r="C296" s="12">
        <v>30090</v>
      </c>
      <c r="D296" s="12" t="str">
        <f>VLOOKUP(C296,販売店別売上!$A$4:$G$34,2,FALSE)</f>
        <v>吉岡電気機器</v>
      </c>
      <c r="E296" s="12" t="str">
        <f>VLOOKUP(C296,販売店別売上!$A$4:$G$34,3,FALSE)</f>
        <v>畑　慎之介</v>
      </c>
      <c r="F296" s="17">
        <f t="shared" si="4"/>
        <v>42678</v>
      </c>
      <c r="G296" s="13">
        <v>195000</v>
      </c>
    </row>
    <row r="297" spans="1:7" x14ac:dyDescent="0.4">
      <c r="A297" s="10"/>
      <c r="B297" s="11">
        <v>42678</v>
      </c>
      <c r="C297" s="12">
        <v>20020</v>
      </c>
      <c r="D297" s="12" t="str">
        <f>VLOOKUP(C297,販売店別売上!$A$4:$G$34,2,FALSE)</f>
        <v>北村通信販売</v>
      </c>
      <c r="E297" s="12" t="str">
        <f>VLOOKUP(C297,販売店別売上!$A$4:$G$34,3,FALSE)</f>
        <v>山内　雄介</v>
      </c>
      <c r="F297" s="17">
        <f t="shared" si="4"/>
        <v>42678</v>
      </c>
      <c r="G297" s="13">
        <v>690000</v>
      </c>
    </row>
    <row r="298" spans="1:7" x14ac:dyDescent="0.4">
      <c r="A298" s="10"/>
      <c r="B298" s="11">
        <v>42680</v>
      </c>
      <c r="C298" s="12">
        <v>10070</v>
      </c>
      <c r="D298" s="12" t="str">
        <f>VLOOKUP(C298,販売店別売上!$A$4:$G$34,2,FALSE)</f>
        <v>高橋電化</v>
      </c>
      <c r="E298" s="12" t="str">
        <f>VLOOKUP(C298,販売店別売上!$A$4:$G$34,3,FALSE)</f>
        <v>野田　恭一郎</v>
      </c>
      <c r="F298" s="17">
        <f t="shared" si="4"/>
        <v>42680</v>
      </c>
      <c r="G298" s="13">
        <v>675000</v>
      </c>
    </row>
    <row r="299" spans="1:7" x14ac:dyDescent="0.4">
      <c r="A299" s="10"/>
      <c r="B299" s="11">
        <v>42681</v>
      </c>
      <c r="C299" s="12">
        <v>30100</v>
      </c>
      <c r="D299" s="12" t="str">
        <f>VLOOKUP(C299,販売店別売上!$A$4:$G$34,2,FALSE)</f>
        <v>らいおん電機</v>
      </c>
      <c r="E299" s="12" t="str">
        <f>VLOOKUP(C299,販売店別売上!$A$4:$G$34,3,FALSE)</f>
        <v>久木田　博</v>
      </c>
      <c r="F299" s="17">
        <f t="shared" si="4"/>
        <v>42681</v>
      </c>
      <c r="G299" s="13">
        <v>705000</v>
      </c>
    </row>
    <row r="300" spans="1:7" x14ac:dyDescent="0.4">
      <c r="A300" s="10"/>
      <c r="B300" s="11">
        <v>42681</v>
      </c>
      <c r="C300" s="12">
        <v>10070</v>
      </c>
      <c r="D300" s="12" t="str">
        <f>VLOOKUP(C300,販売店別売上!$A$4:$G$34,2,FALSE)</f>
        <v>高橋電化</v>
      </c>
      <c r="E300" s="12" t="str">
        <f>VLOOKUP(C300,販売店別売上!$A$4:$G$34,3,FALSE)</f>
        <v>野田　恭一郎</v>
      </c>
      <c r="F300" s="17">
        <f t="shared" si="4"/>
        <v>42681</v>
      </c>
      <c r="G300" s="13">
        <v>240000</v>
      </c>
    </row>
    <row r="301" spans="1:7" x14ac:dyDescent="0.4">
      <c r="A301" s="10"/>
      <c r="B301" s="11">
        <v>42682</v>
      </c>
      <c r="C301" s="12">
        <v>20080</v>
      </c>
      <c r="D301" s="12" t="str">
        <f>VLOOKUP(C301,販売店別売上!$A$4:$G$34,2,FALSE)</f>
        <v>町田販売</v>
      </c>
      <c r="E301" s="12" t="str">
        <f>VLOOKUP(C301,販売店別売上!$A$4:$G$34,3,FALSE)</f>
        <v>荒木　泰明</v>
      </c>
      <c r="F301" s="17">
        <f t="shared" si="4"/>
        <v>42682</v>
      </c>
      <c r="G301" s="13">
        <v>420000</v>
      </c>
    </row>
    <row r="302" spans="1:7" x14ac:dyDescent="0.4">
      <c r="A302" s="10"/>
      <c r="B302" s="11">
        <v>42683</v>
      </c>
      <c r="C302" s="12">
        <v>30030</v>
      </c>
      <c r="D302" s="12" t="str">
        <f>VLOOKUP(C302,販売店別売上!$A$4:$G$34,2,FALSE)</f>
        <v>瀬川商会</v>
      </c>
      <c r="E302" s="12" t="str">
        <f>VLOOKUP(C302,販売店別売上!$A$4:$G$34,3,FALSE)</f>
        <v>畑　慎之介</v>
      </c>
      <c r="F302" s="17">
        <f t="shared" si="4"/>
        <v>42683</v>
      </c>
      <c r="G302" s="13">
        <v>345000</v>
      </c>
    </row>
    <row r="303" spans="1:7" x14ac:dyDescent="0.4">
      <c r="A303" s="10"/>
      <c r="B303" s="11">
        <v>42684</v>
      </c>
      <c r="C303" s="12">
        <v>20040</v>
      </c>
      <c r="D303" s="12" t="str">
        <f>VLOOKUP(C303,販売店別売上!$A$4:$G$34,2,FALSE)</f>
        <v>園田電機</v>
      </c>
      <c r="E303" s="12" t="str">
        <f>VLOOKUP(C303,販売店別売上!$A$4:$G$34,3,FALSE)</f>
        <v>山内　雄介</v>
      </c>
      <c r="F303" s="17">
        <f t="shared" si="4"/>
        <v>42684</v>
      </c>
      <c r="G303" s="13">
        <v>195000</v>
      </c>
    </row>
    <row r="304" spans="1:7" x14ac:dyDescent="0.4">
      <c r="A304" s="10"/>
      <c r="B304" s="11">
        <v>42684</v>
      </c>
      <c r="C304" s="12">
        <v>10010</v>
      </c>
      <c r="D304" s="12" t="str">
        <f>VLOOKUP(C304,販売店別売上!$A$4:$G$34,2,FALSE)</f>
        <v>安藤電機</v>
      </c>
      <c r="E304" s="12" t="str">
        <f>VLOOKUP(C304,販売店別売上!$A$4:$G$34,3,FALSE)</f>
        <v>野田　恭一郎</v>
      </c>
      <c r="F304" s="17">
        <f t="shared" si="4"/>
        <v>42684</v>
      </c>
      <c r="G304" s="13">
        <v>645000</v>
      </c>
    </row>
    <row r="305" spans="1:7" x14ac:dyDescent="0.4">
      <c r="A305" s="10"/>
      <c r="B305" s="11">
        <v>42685</v>
      </c>
      <c r="C305" s="12">
        <v>20050</v>
      </c>
      <c r="D305" s="12" t="str">
        <f>VLOOKUP(C305,販売店別売上!$A$4:$G$34,2,FALSE)</f>
        <v>田所電化</v>
      </c>
      <c r="E305" s="12" t="str">
        <f>VLOOKUP(C305,販売店別売上!$A$4:$G$34,3,FALSE)</f>
        <v>荒木　泰明</v>
      </c>
      <c r="F305" s="17">
        <f t="shared" si="4"/>
        <v>42685</v>
      </c>
      <c r="G305" s="13">
        <v>315000</v>
      </c>
    </row>
    <row r="306" spans="1:7" x14ac:dyDescent="0.4">
      <c r="A306" s="10"/>
      <c r="B306" s="11">
        <v>42686</v>
      </c>
      <c r="C306" s="12">
        <v>20040</v>
      </c>
      <c r="D306" s="12" t="str">
        <f>VLOOKUP(C306,販売店別売上!$A$4:$G$34,2,FALSE)</f>
        <v>園田電機</v>
      </c>
      <c r="E306" s="12" t="str">
        <f>VLOOKUP(C306,販売店別売上!$A$4:$G$34,3,FALSE)</f>
        <v>山内　雄介</v>
      </c>
      <c r="F306" s="17">
        <f t="shared" si="4"/>
        <v>42686</v>
      </c>
      <c r="G306" s="13">
        <v>240000</v>
      </c>
    </row>
    <row r="307" spans="1:7" x14ac:dyDescent="0.4">
      <c r="A307" s="10"/>
      <c r="B307" s="11">
        <v>42686</v>
      </c>
      <c r="C307" s="12">
        <v>20050</v>
      </c>
      <c r="D307" s="12" t="str">
        <f>VLOOKUP(C307,販売店別売上!$A$4:$G$34,2,FALSE)</f>
        <v>田所電化</v>
      </c>
      <c r="E307" s="12" t="str">
        <f>VLOOKUP(C307,販売店別売上!$A$4:$G$34,3,FALSE)</f>
        <v>荒木　泰明</v>
      </c>
      <c r="F307" s="17">
        <f t="shared" si="4"/>
        <v>42686</v>
      </c>
      <c r="G307" s="13">
        <v>180000</v>
      </c>
    </row>
    <row r="308" spans="1:7" x14ac:dyDescent="0.4">
      <c r="A308" s="10"/>
      <c r="B308" s="11">
        <v>42686</v>
      </c>
      <c r="C308" s="12">
        <v>30080</v>
      </c>
      <c r="D308" s="12" t="str">
        <f>VLOOKUP(C308,販売店別売上!$A$4:$G$34,2,FALSE)</f>
        <v>安富通信</v>
      </c>
      <c r="E308" s="12" t="str">
        <f>VLOOKUP(C308,販売店別売上!$A$4:$G$34,3,FALSE)</f>
        <v>久木田　博</v>
      </c>
      <c r="F308" s="17">
        <f t="shared" si="4"/>
        <v>42686</v>
      </c>
      <c r="G308" s="13">
        <v>315000</v>
      </c>
    </row>
    <row r="309" spans="1:7" x14ac:dyDescent="0.4">
      <c r="A309" s="10"/>
      <c r="B309" s="11">
        <v>42687</v>
      </c>
      <c r="C309" s="12">
        <v>30030</v>
      </c>
      <c r="D309" s="12" t="str">
        <f>VLOOKUP(C309,販売店別売上!$A$4:$G$34,2,FALSE)</f>
        <v>瀬川商会</v>
      </c>
      <c r="E309" s="12" t="str">
        <f>VLOOKUP(C309,販売店別売上!$A$4:$G$34,3,FALSE)</f>
        <v>畑　慎之介</v>
      </c>
      <c r="F309" s="17">
        <f t="shared" si="4"/>
        <v>42687</v>
      </c>
      <c r="G309" s="13">
        <v>600000</v>
      </c>
    </row>
    <row r="310" spans="1:7" x14ac:dyDescent="0.4">
      <c r="A310" s="10"/>
      <c r="B310" s="11">
        <v>42687</v>
      </c>
      <c r="C310" s="12">
        <v>30020</v>
      </c>
      <c r="D310" s="12" t="str">
        <f>VLOOKUP(C310,販売店別売上!$A$4:$G$34,2,FALSE)</f>
        <v>工藤電気</v>
      </c>
      <c r="E310" s="12" t="str">
        <f>VLOOKUP(C310,販売店別売上!$A$4:$G$34,3,FALSE)</f>
        <v>久木田　博</v>
      </c>
      <c r="F310" s="17">
        <f t="shared" si="4"/>
        <v>42687</v>
      </c>
      <c r="G310" s="13">
        <v>540000</v>
      </c>
    </row>
    <row r="311" spans="1:7" x14ac:dyDescent="0.4">
      <c r="A311" s="10"/>
      <c r="B311" s="11">
        <v>42687</v>
      </c>
      <c r="C311" s="12">
        <v>10090</v>
      </c>
      <c r="D311" s="12" t="str">
        <f>VLOOKUP(C311,販売店別売上!$A$4:$G$34,2,FALSE)</f>
        <v>南条電機販売</v>
      </c>
      <c r="E311" s="12" t="str">
        <f>VLOOKUP(C311,販売店別売上!$A$4:$G$34,3,FALSE)</f>
        <v>大久保　純也</v>
      </c>
      <c r="F311" s="17">
        <f t="shared" si="4"/>
        <v>42687</v>
      </c>
      <c r="G311" s="13">
        <v>375000</v>
      </c>
    </row>
    <row r="312" spans="1:7" x14ac:dyDescent="0.4">
      <c r="A312" s="10"/>
      <c r="B312" s="11">
        <v>42687</v>
      </c>
      <c r="C312" s="12">
        <v>30090</v>
      </c>
      <c r="D312" s="12" t="str">
        <f>VLOOKUP(C312,販売店別売上!$A$4:$G$34,2,FALSE)</f>
        <v>吉岡電気機器</v>
      </c>
      <c r="E312" s="12" t="str">
        <f>VLOOKUP(C312,販売店別売上!$A$4:$G$34,3,FALSE)</f>
        <v>畑　慎之介</v>
      </c>
      <c r="F312" s="17">
        <f t="shared" si="4"/>
        <v>42687</v>
      </c>
      <c r="G312" s="13">
        <v>420000</v>
      </c>
    </row>
    <row r="313" spans="1:7" x14ac:dyDescent="0.4">
      <c r="A313" s="10"/>
      <c r="B313" s="11">
        <v>42688</v>
      </c>
      <c r="C313" s="12">
        <v>10010</v>
      </c>
      <c r="D313" s="12" t="str">
        <f>VLOOKUP(C313,販売店別売上!$A$4:$G$34,2,FALSE)</f>
        <v>安藤電機</v>
      </c>
      <c r="E313" s="12" t="str">
        <f>VLOOKUP(C313,販売店別売上!$A$4:$G$34,3,FALSE)</f>
        <v>野田　恭一郎</v>
      </c>
      <c r="F313" s="17">
        <f t="shared" si="4"/>
        <v>42688</v>
      </c>
      <c r="G313" s="13">
        <v>690000</v>
      </c>
    </row>
    <row r="314" spans="1:7" x14ac:dyDescent="0.4">
      <c r="A314" s="10"/>
      <c r="B314" s="11">
        <v>42688</v>
      </c>
      <c r="C314" s="12">
        <v>30070</v>
      </c>
      <c r="D314" s="12" t="str">
        <f>VLOOKUP(C314,販売店別売上!$A$4:$G$34,2,FALSE)</f>
        <v>村山電機販売</v>
      </c>
      <c r="E314" s="12" t="str">
        <f>VLOOKUP(C314,販売店別売上!$A$4:$G$34,3,FALSE)</f>
        <v>久木田　博</v>
      </c>
      <c r="F314" s="17">
        <f t="shared" si="4"/>
        <v>42688</v>
      </c>
      <c r="G314" s="13">
        <v>375000</v>
      </c>
    </row>
    <row r="315" spans="1:7" x14ac:dyDescent="0.4">
      <c r="A315" s="10"/>
      <c r="B315" s="11">
        <v>42689</v>
      </c>
      <c r="C315" s="12">
        <v>20100</v>
      </c>
      <c r="D315" s="12" t="str">
        <f>VLOOKUP(C315,販売店別売上!$A$4:$G$34,2,FALSE)</f>
        <v>わたなべ通信システム</v>
      </c>
      <c r="E315" s="12" t="str">
        <f>VLOOKUP(C315,販売店別売上!$A$4:$G$34,3,FALSE)</f>
        <v>山内　雄介</v>
      </c>
      <c r="F315" s="17">
        <f t="shared" si="4"/>
        <v>42689</v>
      </c>
      <c r="G315" s="13">
        <v>720000</v>
      </c>
    </row>
    <row r="316" spans="1:7" x14ac:dyDescent="0.4">
      <c r="A316" s="10"/>
      <c r="B316" s="11">
        <v>42689</v>
      </c>
      <c r="C316" s="12">
        <v>20080</v>
      </c>
      <c r="D316" s="12" t="str">
        <f>VLOOKUP(C316,販売店別売上!$A$4:$G$34,2,FALSE)</f>
        <v>町田販売</v>
      </c>
      <c r="E316" s="12" t="str">
        <f>VLOOKUP(C316,販売店別売上!$A$4:$G$34,3,FALSE)</f>
        <v>荒木　泰明</v>
      </c>
      <c r="F316" s="17">
        <f t="shared" si="4"/>
        <v>42689</v>
      </c>
      <c r="G316" s="13">
        <v>435000</v>
      </c>
    </row>
    <row r="317" spans="1:7" x14ac:dyDescent="0.4">
      <c r="A317" s="10"/>
      <c r="B317" s="11">
        <v>42690</v>
      </c>
      <c r="C317" s="12">
        <v>30010</v>
      </c>
      <c r="D317" s="12" t="str">
        <f>VLOOKUP(C317,販売店別売上!$A$4:$G$34,2,FALSE)</f>
        <v>猪田システム販売</v>
      </c>
      <c r="E317" s="12" t="str">
        <f>VLOOKUP(C317,販売店別売上!$A$4:$G$34,3,FALSE)</f>
        <v>畑　慎之介</v>
      </c>
      <c r="F317" s="17">
        <f t="shared" si="4"/>
        <v>42690</v>
      </c>
      <c r="G317" s="13">
        <v>570000</v>
      </c>
    </row>
    <row r="318" spans="1:7" x14ac:dyDescent="0.4">
      <c r="A318" s="10"/>
      <c r="B318" s="11">
        <v>42690</v>
      </c>
      <c r="C318" s="12">
        <v>10010</v>
      </c>
      <c r="D318" s="12" t="str">
        <f>VLOOKUP(C318,販売店別売上!$A$4:$G$34,2,FALSE)</f>
        <v>安藤電機</v>
      </c>
      <c r="E318" s="12" t="str">
        <f>VLOOKUP(C318,販売店別売上!$A$4:$G$34,3,FALSE)</f>
        <v>野田　恭一郎</v>
      </c>
      <c r="F318" s="17">
        <f t="shared" si="4"/>
        <v>42690</v>
      </c>
      <c r="G318" s="13">
        <v>705000</v>
      </c>
    </row>
    <row r="319" spans="1:7" x14ac:dyDescent="0.4">
      <c r="A319" s="10"/>
      <c r="B319" s="11">
        <v>42690</v>
      </c>
      <c r="C319" s="12">
        <v>30060</v>
      </c>
      <c r="D319" s="12" t="str">
        <f>VLOOKUP(C319,販売店別売上!$A$4:$G$34,2,FALSE)</f>
        <v>東野システム</v>
      </c>
      <c r="E319" s="12" t="str">
        <f>VLOOKUP(C319,販売店別売上!$A$4:$G$34,3,FALSE)</f>
        <v>畑　慎之介</v>
      </c>
      <c r="F319" s="17">
        <f t="shared" si="4"/>
        <v>42690</v>
      </c>
      <c r="G319" s="13">
        <v>240000</v>
      </c>
    </row>
    <row r="320" spans="1:7" x14ac:dyDescent="0.4">
      <c r="A320" s="10"/>
      <c r="B320" s="11">
        <v>42692</v>
      </c>
      <c r="C320" s="12">
        <v>20090</v>
      </c>
      <c r="D320" s="12" t="str">
        <f>VLOOKUP(C320,販売店別売上!$A$4:$G$34,2,FALSE)</f>
        <v>横田商店</v>
      </c>
      <c r="E320" s="12" t="str">
        <f>VLOOKUP(C320,販売店別売上!$A$4:$G$34,3,FALSE)</f>
        <v>山内　雄介</v>
      </c>
      <c r="F320" s="17">
        <f t="shared" si="4"/>
        <v>42692</v>
      </c>
      <c r="G320" s="13">
        <v>330000</v>
      </c>
    </row>
    <row r="321" spans="1:7" x14ac:dyDescent="0.4">
      <c r="A321" s="10"/>
      <c r="B321" s="11">
        <v>42692</v>
      </c>
      <c r="C321" s="12">
        <v>10070</v>
      </c>
      <c r="D321" s="12" t="str">
        <f>VLOOKUP(C321,販売店別売上!$A$4:$G$34,2,FALSE)</f>
        <v>高橋電化</v>
      </c>
      <c r="E321" s="12" t="str">
        <f>VLOOKUP(C321,販売店別売上!$A$4:$G$34,3,FALSE)</f>
        <v>野田　恭一郎</v>
      </c>
      <c r="F321" s="17">
        <f t="shared" si="4"/>
        <v>42692</v>
      </c>
      <c r="G321" s="13">
        <v>435000</v>
      </c>
    </row>
    <row r="322" spans="1:7" x14ac:dyDescent="0.4">
      <c r="A322" s="10"/>
      <c r="B322" s="11">
        <v>42692</v>
      </c>
      <c r="C322" s="12">
        <v>10010</v>
      </c>
      <c r="D322" s="12" t="str">
        <f>VLOOKUP(C322,販売店別売上!$A$4:$G$34,2,FALSE)</f>
        <v>安藤電機</v>
      </c>
      <c r="E322" s="12" t="str">
        <f>VLOOKUP(C322,販売店別売上!$A$4:$G$34,3,FALSE)</f>
        <v>野田　恭一郎</v>
      </c>
      <c r="F322" s="17">
        <f t="shared" si="4"/>
        <v>42692</v>
      </c>
      <c r="G322" s="13">
        <v>690000</v>
      </c>
    </row>
    <row r="323" spans="1:7" x14ac:dyDescent="0.4">
      <c r="A323" s="10"/>
      <c r="B323" s="11">
        <v>42692</v>
      </c>
      <c r="C323" s="12">
        <v>30080</v>
      </c>
      <c r="D323" s="12" t="str">
        <f>VLOOKUP(C323,販売店別売上!$A$4:$G$34,2,FALSE)</f>
        <v>安富通信</v>
      </c>
      <c r="E323" s="12" t="str">
        <f>VLOOKUP(C323,販売店別売上!$A$4:$G$34,3,FALSE)</f>
        <v>久木田　博</v>
      </c>
      <c r="F323" s="17">
        <f t="shared" si="4"/>
        <v>42692</v>
      </c>
      <c r="G323" s="13">
        <v>645000</v>
      </c>
    </row>
    <row r="324" spans="1:7" x14ac:dyDescent="0.4">
      <c r="A324" s="10"/>
      <c r="B324" s="11">
        <v>42693</v>
      </c>
      <c r="C324" s="12">
        <v>10090</v>
      </c>
      <c r="D324" s="12" t="str">
        <f>VLOOKUP(C324,販売店別売上!$A$4:$G$34,2,FALSE)</f>
        <v>南条電機販売</v>
      </c>
      <c r="E324" s="12" t="str">
        <f>VLOOKUP(C324,販売店別売上!$A$4:$G$34,3,FALSE)</f>
        <v>大久保　純也</v>
      </c>
      <c r="F324" s="17">
        <f t="shared" ref="F324:F387" si="5">B324</f>
        <v>42693</v>
      </c>
      <c r="G324" s="13">
        <v>270000</v>
      </c>
    </row>
    <row r="325" spans="1:7" x14ac:dyDescent="0.4">
      <c r="A325" s="10"/>
      <c r="B325" s="11">
        <v>42695</v>
      </c>
      <c r="C325" s="12">
        <v>20050</v>
      </c>
      <c r="D325" s="12" t="str">
        <f>VLOOKUP(C325,販売店別売上!$A$4:$G$34,2,FALSE)</f>
        <v>田所電化</v>
      </c>
      <c r="E325" s="12" t="str">
        <f>VLOOKUP(C325,販売店別売上!$A$4:$G$34,3,FALSE)</f>
        <v>荒木　泰明</v>
      </c>
      <c r="F325" s="17">
        <f t="shared" si="5"/>
        <v>42695</v>
      </c>
      <c r="G325" s="13">
        <v>240000</v>
      </c>
    </row>
    <row r="326" spans="1:7" x14ac:dyDescent="0.4">
      <c r="A326" s="10"/>
      <c r="B326" s="11">
        <v>42695</v>
      </c>
      <c r="C326" s="12">
        <v>30040</v>
      </c>
      <c r="D326" s="12" t="str">
        <f>VLOOKUP(C326,販売店別売上!$A$4:$G$34,2,FALSE)</f>
        <v>千田電機販売</v>
      </c>
      <c r="E326" s="12" t="str">
        <f>VLOOKUP(C326,販売店別売上!$A$4:$G$34,3,FALSE)</f>
        <v>久木田　博</v>
      </c>
      <c r="F326" s="17">
        <f t="shared" si="5"/>
        <v>42695</v>
      </c>
      <c r="G326" s="13">
        <v>315000</v>
      </c>
    </row>
    <row r="327" spans="1:7" x14ac:dyDescent="0.4">
      <c r="A327" s="10"/>
      <c r="B327" s="11">
        <v>42695</v>
      </c>
      <c r="C327" s="12">
        <v>20070</v>
      </c>
      <c r="D327" s="12" t="str">
        <f>VLOOKUP(C327,販売店別売上!$A$4:$G$34,2,FALSE)</f>
        <v>萩原電機販売</v>
      </c>
      <c r="E327" s="12" t="str">
        <f>VLOOKUP(C327,販売店別売上!$A$4:$G$34,3,FALSE)</f>
        <v>荒木　泰明</v>
      </c>
      <c r="F327" s="17">
        <f t="shared" si="5"/>
        <v>42695</v>
      </c>
      <c r="G327" s="13">
        <v>615000</v>
      </c>
    </row>
    <row r="328" spans="1:7" x14ac:dyDescent="0.4">
      <c r="A328" s="10"/>
      <c r="B328" s="11">
        <v>42696</v>
      </c>
      <c r="C328" s="12">
        <v>30060</v>
      </c>
      <c r="D328" s="12" t="str">
        <f>VLOOKUP(C328,販売店別売上!$A$4:$G$34,2,FALSE)</f>
        <v>東野システム</v>
      </c>
      <c r="E328" s="12" t="str">
        <f>VLOOKUP(C328,販売店別売上!$A$4:$G$34,3,FALSE)</f>
        <v>畑　慎之介</v>
      </c>
      <c r="F328" s="17">
        <f t="shared" si="5"/>
        <v>42696</v>
      </c>
      <c r="G328" s="13">
        <v>150000</v>
      </c>
    </row>
    <row r="329" spans="1:7" x14ac:dyDescent="0.4">
      <c r="A329" s="10"/>
      <c r="B329" s="11">
        <v>42696</v>
      </c>
      <c r="C329" s="12">
        <v>20060</v>
      </c>
      <c r="D329" s="12" t="str">
        <f>VLOOKUP(C329,販売店別売上!$A$4:$G$34,2,FALSE)</f>
        <v>のばら通信</v>
      </c>
      <c r="E329" s="12" t="str">
        <f>VLOOKUP(C329,販売店別売上!$A$4:$G$34,3,FALSE)</f>
        <v>山内　雄介</v>
      </c>
      <c r="F329" s="17">
        <f t="shared" si="5"/>
        <v>42696</v>
      </c>
      <c r="G329" s="13">
        <v>375000</v>
      </c>
    </row>
    <row r="330" spans="1:7" x14ac:dyDescent="0.4">
      <c r="A330" s="10"/>
      <c r="B330" s="11">
        <v>42697</v>
      </c>
      <c r="C330" s="12">
        <v>30050</v>
      </c>
      <c r="D330" s="12" t="str">
        <f>VLOOKUP(C330,販売店別売上!$A$4:$G$34,2,FALSE)</f>
        <v>西田通信機器</v>
      </c>
      <c r="E330" s="12" t="str">
        <f>VLOOKUP(C330,販売店別売上!$A$4:$G$34,3,FALSE)</f>
        <v>畑　慎之介</v>
      </c>
      <c r="F330" s="17">
        <f t="shared" si="5"/>
        <v>42697</v>
      </c>
      <c r="G330" s="13">
        <v>165000</v>
      </c>
    </row>
    <row r="331" spans="1:7" x14ac:dyDescent="0.4">
      <c r="A331" s="10"/>
      <c r="B331" s="11">
        <v>42698</v>
      </c>
      <c r="C331" s="12">
        <v>20070</v>
      </c>
      <c r="D331" s="12" t="str">
        <f>VLOOKUP(C331,販売店別売上!$A$4:$G$34,2,FALSE)</f>
        <v>萩原電機販売</v>
      </c>
      <c r="E331" s="12" t="str">
        <f>VLOOKUP(C331,販売店別売上!$A$4:$G$34,3,FALSE)</f>
        <v>荒木　泰明</v>
      </c>
      <c r="F331" s="17">
        <f t="shared" si="5"/>
        <v>42698</v>
      </c>
      <c r="G331" s="13">
        <v>300000</v>
      </c>
    </row>
    <row r="332" spans="1:7" x14ac:dyDescent="0.4">
      <c r="A332" s="10"/>
      <c r="B332" s="11">
        <v>42698</v>
      </c>
      <c r="C332" s="12">
        <v>20010</v>
      </c>
      <c r="D332" s="12" t="str">
        <f>VLOOKUP(C332,販売店別売上!$A$4:$G$34,2,FALSE)</f>
        <v>大森電機</v>
      </c>
      <c r="E332" s="12" t="str">
        <f>VLOOKUP(C332,販売店別売上!$A$4:$G$34,3,FALSE)</f>
        <v>荒木　泰明</v>
      </c>
      <c r="F332" s="17">
        <f t="shared" si="5"/>
        <v>42698</v>
      </c>
      <c r="G332" s="13">
        <v>750000</v>
      </c>
    </row>
    <row r="333" spans="1:7" x14ac:dyDescent="0.4">
      <c r="A333" s="10"/>
      <c r="B333" s="11">
        <v>42698</v>
      </c>
      <c r="C333" s="12">
        <v>10100</v>
      </c>
      <c r="D333" s="12" t="str">
        <f>VLOOKUP(C333,販売店別売上!$A$4:$G$34,2,FALSE)</f>
        <v>やまと電気</v>
      </c>
      <c r="E333" s="12" t="str">
        <f>VLOOKUP(C333,販売店別売上!$A$4:$G$34,3,FALSE)</f>
        <v>野田　恭一郎</v>
      </c>
      <c r="F333" s="17">
        <f t="shared" si="5"/>
        <v>42698</v>
      </c>
      <c r="G333" s="13">
        <v>360000</v>
      </c>
    </row>
    <row r="334" spans="1:7" x14ac:dyDescent="0.4">
      <c r="A334" s="10"/>
      <c r="B334" s="11">
        <v>42699</v>
      </c>
      <c r="C334" s="12">
        <v>20050</v>
      </c>
      <c r="D334" s="12" t="str">
        <f>VLOOKUP(C334,販売店別売上!$A$4:$G$34,2,FALSE)</f>
        <v>田所電化</v>
      </c>
      <c r="E334" s="12" t="str">
        <f>VLOOKUP(C334,販売店別売上!$A$4:$G$34,3,FALSE)</f>
        <v>荒木　泰明</v>
      </c>
      <c r="F334" s="17">
        <f t="shared" si="5"/>
        <v>42699</v>
      </c>
      <c r="G334" s="13">
        <v>165000</v>
      </c>
    </row>
    <row r="335" spans="1:7" x14ac:dyDescent="0.4">
      <c r="A335" s="10"/>
      <c r="B335" s="11">
        <v>42700</v>
      </c>
      <c r="C335" s="12">
        <v>10100</v>
      </c>
      <c r="D335" s="12" t="str">
        <f>VLOOKUP(C335,販売店別売上!$A$4:$G$34,2,FALSE)</f>
        <v>やまと電気</v>
      </c>
      <c r="E335" s="12" t="str">
        <f>VLOOKUP(C335,販売店別売上!$A$4:$G$34,3,FALSE)</f>
        <v>野田　恭一郎</v>
      </c>
      <c r="F335" s="17">
        <f t="shared" si="5"/>
        <v>42700</v>
      </c>
      <c r="G335" s="13">
        <v>450000</v>
      </c>
    </row>
    <row r="336" spans="1:7" x14ac:dyDescent="0.4">
      <c r="A336" s="10"/>
      <c r="B336" s="11">
        <v>42700</v>
      </c>
      <c r="C336" s="12">
        <v>10050</v>
      </c>
      <c r="D336" s="12" t="str">
        <f>VLOOKUP(C336,販売店別売上!$A$4:$G$34,2,FALSE)</f>
        <v>さくらシステム</v>
      </c>
      <c r="E336" s="12" t="str">
        <f>VLOOKUP(C336,販売店別売上!$A$4:$G$34,3,FALSE)</f>
        <v>大久保　純也</v>
      </c>
      <c r="F336" s="17">
        <f t="shared" si="5"/>
        <v>42700</v>
      </c>
      <c r="G336" s="13">
        <v>300000</v>
      </c>
    </row>
    <row r="337" spans="1:7" x14ac:dyDescent="0.4">
      <c r="A337" s="10"/>
      <c r="B337" s="11">
        <v>42701</v>
      </c>
      <c r="C337" s="12">
        <v>20110</v>
      </c>
      <c r="D337" s="12" t="str">
        <f>VLOOKUP(C337,販売店別売上!$A$4:$G$34,2,FALSE)</f>
        <v>草野情報システム</v>
      </c>
      <c r="E337" s="12" t="str">
        <f>VLOOKUP(C337,販売店別売上!$A$4:$G$34,3,FALSE)</f>
        <v>荒木　泰明</v>
      </c>
      <c r="F337" s="17">
        <f t="shared" si="5"/>
        <v>42701</v>
      </c>
      <c r="G337" s="13">
        <v>735000</v>
      </c>
    </row>
    <row r="338" spans="1:7" x14ac:dyDescent="0.4">
      <c r="A338" s="10"/>
      <c r="B338" s="11">
        <v>42701</v>
      </c>
      <c r="C338" s="12">
        <v>20030</v>
      </c>
      <c r="D338" s="12" t="str">
        <f>VLOOKUP(C338,販売店別売上!$A$4:$G$34,2,FALSE)</f>
        <v>くらし電気</v>
      </c>
      <c r="E338" s="12" t="str">
        <f>VLOOKUP(C338,販売店別売上!$A$4:$G$34,3,FALSE)</f>
        <v>荒木　泰明</v>
      </c>
      <c r="F338" s="17">
        <f t="shared" si="5"/>
        <v>42701</v>
      </c>
      <c r="G338" s="13">
        <v>285000</v>
      </c>
    </row>
    <row r="339" spans="1:7" x14ac:dyDescent="0.4">
      <c r="A339" s="10"/>
      <c r="B339" s="11">
        <v>42702</v>
      </c>
      <c r="C339" s="12">
        <v>10020</v>
      </c>
      <c r="D339" s="12" t="str">
        <f>VLOOKUP(C339,販売店別売上!$A$4:$G$34,2,FALSE)</f>
        <v>上田販売</v>
      </c>
      <c r="E339" s="12" t="str">
        <f>VLOOKUP(C339,販売店別売上!$A$4:$G$34,3,FALSE)</f>
        <v>大久保　純也</v>
      </c>
      <c r="F339" s="17">
        <f t="shared" si="5"/>
        <v>42702</v>
      </c>
      <c r="G339" s="13">
        <v>570000</v>
      </c>
    </row>
    <row r="340" spans="1:7" x14ac:dyDescent="0.4">
      <c r="A340" s="10"/>
      <c r="B340" s="11">
        <v>42702</v>
      </c>
      <c r="C340" s="12">
        <v>10070</v>
      </c>
      <c r="D340" s="12" t="str">
        <f>VLOOKUP(C340,販売店別売上!$A$4:$G$34,2,FALSE)</f>
        <v>高橋電化</v>
      </c>
      <c r="E340" s="12" t="str">
        <f>VLOOKUP(C340,販売店別売上!$A$4:$G$34,3,FALSE)</f>
        <v>野田　恭一郎</v>
      </c>
      <c r="F340" s="17">
        <f t="shared" si="5"/>
        <v>42702</v>
      </c>
      <c r="G340" s="13">
        <v>600000</v>
      </c>
    </row>
    <row r="341" spans="1:7" x14ac:dyDescent="0.4">
      <c r="A341" s="10"/>
      <c r="B341" s="11">
        <v>42704</v>
      </c>
      <c r="C341" s="12">
        <v>10100</v>
      </c>
      <c r="D341" s="12" t="str">
        <f>VLOOKUP(C341,販売店別売上!$A$4:$G$34,2,FALSE)</f>
        <v>やまと電気</v>
      </c>
      <c r="E341" s="12" t="str">
        <f>VLOOKUP(C341,販売店別売上!$A$4:$G$34,3,FALSE)</f>
        <v>野田　恭一郎</v>
      </c>
      <c r="F341" s="17">
        <f t="shared" si="5"/>
        <v>42704</v>
      </c>
      <c r="G341" s="13">
        <v>300000</v>
      </c>
    </row>
    <row r="342" spans="1:7" x14ac:dyDescent="0.4">
      <c r="A342" s="10"/>
      <c r="B342" s="11">
        <v>42704</v>
      </c>
      <c r="C342" s="12">
        <v>30010</v>
      </c>
      <c r="D342" s="12" t="str">
        <f>VLOOKUP(C342,販売店別売上!$A$4:$G$34,2,FALSE)</f>
        <v>猪田システム販売</v>
      </c>
      <c r="E342" s="12" t="str">
        <f>VLOOKUP(C342,販売店別売上!$A$4:$G$34,3,FALSE)</f>
        <v>畑　慎之介</v>
      </c>
      <c r="F342" s="17">
        <f t="shared" si="5"/>
        <v>42704</v>
      </c>
      <c r="G342" s="13">
        <v>585000</v>
      </c>
    </row>
    <row r="343" spans="1:7" x14ac:dyDescent="0.4">
      <c r="A343" s="10"/>
      <c r="B343" s="11">
        <v>42705</v>
      </c>
      <c r="C343" s="12">
        <v>20100</v>
      </c>
      <c r="D343" s="12" t="str">
        <f>VLOOKUP(C343,販売店別売上!$A$4:$G$34,2,FALSE)</f>
        <v>わたなべ通信システム</v>
      </c>
      <c r="E343" s="12" t="str">
        <f>VLOOKUP(C343,販売店別売上!$A$4:$G$34,3,FALSE)</f>
        <v>山内　雄介</v>
      </c>
      <c r="F343" s="17">
        <f t="shared" si="5"/>
        <v>42705</v>
      </c>
      <c r="G343" s="13">
        <v>735000</v>
      </c>
    </row>
    <row r="344" spans="1:7" x14ac:dyDescent="0.4">
      <c r="A344" s="10"/>
      <c r="B344" s="11">
        <v>42705</v>
      </c>
      <c r="C344" s="12">
        <v>10080</v>
      </c>
      <c r="D344" s="12" t="str">
        <f>VLOOKUP(C344,販売店別売上!$A$4:$G$34,2,FALSE)</f>
        <v>土田機器</v>
      </c>
      <c r="E344" s="12" t="str">
        <f>VLOOKUP(C344,販売店別売上!$A$4:$G$34,3,FALSE)</f>
        <v>野田　恭一郎</v>
      </c>
      <c r="F344" s="17">
        <f t="shared" si="5"/>
        <v>42705</v>
      </c>
      <c r="G344" s="13">
        <v>600000</v>
      </c>
    </row>
    <row r="345" spans="1:7" x14ac:dyDescent="0.4">
      <c r="A345" s="10"/>
      <c r="B345" s="11">
        <v>42706</v>
      </c>
      <c r="C345" s="12">
        <v>10080</v>
      </c>
      <c r="D345" s="12" t="str">
        <f>VLOOKUP(C345,販売店別売上!$A$4:$G$34,2,FALSE)</f>
        <v>土田機器</v>
      </c>
      <c r="E345" s="12" t="str">
        <f>VLOOKUP(C345,販売店別売上!$A$4:$G$34,3,FALSE)</f>
        <v>野田　恭一郎</v>
      </c>
      <c r="F345" s="17">
        <f t="shared" si="5"/>
        <v>42706</v>
      </c>
      <c r="G345" s="13">
        <v>225000</v>
      </c>
    </row>
    <row r="346" spans="1:7" x14ac:dyDescent="0.4">
      <c r="A346" s="10"/>
      <c r="B346" s="11">
        <v>42706</v>
      </c>
      <c r="C346" s="12">
        <v>10090</v>
      </c>
      <c r="D346" s="12" t="str">
        <f>VLOOKUP(C346,販売店別売上!$A$4:$G$34,2,FALSE)</f>
        <v>南条電機販売</v>
      </c>
      <c r="E346" s="12" t="str">
        <f>VLOOKUP(C346,販売店別売上!$A$4:$G$34,3,FALSE)</f>
        <v>大久保　純也</v>
      </c>
      <c r="F346" s="17">
        <f t="shared" si="5"/>
        <v>42706</v>
      </c>
      <c r="G346" s="13">
        <v>585000</v>
      </c>
    </row>
    <row r="347" spans="1:7" x14ac:dyDescent="0.4">
      <c r="A347" s="10"/>
      <c r="B347" s="11">
        <v>42707</v>
      </c>
      <c r="C347" s="12">
        <v>20040</v>
      </c>
      <c r="D347" s="12" t="str">
        <f>VLOOKUP(C347,販売店別売上!$A$4:$G$34,2,FALSE)</f>
        <v>園田電機</v>
      </c>
      <c r="E347" s="12" t="str">
        <f>VLOOKUP(C347,販売店別売上!$A$4:$G$34,3,FALSE)</f>
        <v>山内　雄介</v>
      </c>
      <c r="F347" s="17">
        <f t="shared" si="5"/>
        <v>42707</v>
      </c>
      <c r="G347" s="13">
        <v>150000</v>
      </c>
    </row>
    <row r="348" spans="1:7" x14ac:dyDescent="0.4">
      <c r="A348" s="10"/>
      <c r="B348" s="11">
        <v>42709</v>
      </c>
      <c r="C348" s="12">
        <v>20030</v>
      </c>
      <c r="D348" s="12" t="str">
        <f>VLOOKUP(C348,販売店別売上!$A$4:$G$34,2,FALSE)</f>
        <v>くらし電気</v>
      </c>
      <c r="E348" s="12" t="str">
        <f>VLOOKUP(C348,販売店別売上!$A$4:$G$34,3,FALSE)</f>
        <v>荒木　泰明</v>
      </c>
      <c r="F348" s="17">
        <f t="shared" si="5"/>
        <v>42709</v>
      </c>
      <c r="G348" s="13">
        <v>240000</v>
      </c>
    </row>
    <row r="349" spans="1:7" x14ac:dyDescent="0.4">
      <c r="A349" s="10"/>
      <c r="B349" s="11">
        <v>42710</v>
      </c>
      <c r="C349" s="12">
        <v>10010</v>
      </c>
      <c r="D349" s="12" t="str">
        <f>VLOOKUP(C349,販売店別売上!$A$4:$G$34,2,FALSE)</f>
        <v>安藤電機</v>
      </c>
      <c r="E349" s="12" t="str">
        <f>VLOOKUP(C349,販売店別売上!$A$4:$G$34,3,FALSE)</f>
        <v>野田　恭一郎</v>
      </c>
      <c r="F349" s="17">
        <f t="shared" si="5"/>
        <v>42710</v>
      </c>
      <c r="G349" s="13">
        <v>285000</v>
      </c>
    </row>
    <row r="350" spans="1:7" x14ac:dyDescent="0.4">
      <c r="A350" s="10"/>
      <c r="B350" s="11">
        <v>42710</v>
      </c>
      <c r="C350" s="12">
        <v>20020</v>
      </c>
      <c r="D350" s="12" t="str">
        <f>VLOOKUP(C350,販売店別売上!$A$4:$G$34,2,FALSE)</f>
        <v>北村通信販売</v>
      </c>
      <c r="E350" s="12" t="str">
        <f>VLOOKUP(C350,販売店別売上!$A$4:$G$34,3,FALSE)</f>
        <v>山内　雄介</v>
      </c>
      <c r="F350" s="17">
        <f t="shared" si="5"/>
        <v>42710</v>
      </c>
      <c r="G350" s="13">
        <v>375000</v>
      </c>
    </row>
    <row r="351" spans="1:7" x14ac:dyDescent="0.4">
      <c r="A351" s="10"/>
      <c r="B351" s="11">
        <v>42712</v>
      </c>
      <c r="C351" s="12">
        <v>10040</v>
      </c>
      <c r="D351" s="12" t="str">
        <f>VLOOKUP(C351,販売店別売上!$A$4:$G$34,2,FALSE)</f>
        <v>小南電機通信</v>
      </c>
      <c r="E351" s="12" t="str">
        <f>VLOOKUP(C351,販売店別売上!$A$4:$G$34,3,FALSE)</f>
        <v>野田　恭一郎</v>
      </c>
      <c r="F351" s="17">
        <f t="shared" si="5"/>
        <v>42712</v>
      </c>
      <c r="G351" s="13">
        <v>390000</v>
      </c>
    </row>
    <row r="352" spans="1:7" x14ac:dyDescent="0.4">
      <c r="A352" s="10"/>
      <c r="B352" s="11">
        <v>42713</v>
      </c>
      <c r="C352" s="12">
        <v>20100</v>
      </c>
      <c r="D352" s="12" t="str">
        <f>VLOOKUP(C352,販売店別売上!$A$4:$G$34,2,FALSE)</f>
        <v>わたなべ通信システム</v>
      </c>
      <c r="E352" s="12" t="str">
        <f>VLOOKUP(C352,販売店別売上!$A$4:$G$34,3,FALSE)</f>
        <v>山内　雄介</v>
      </c>
      <c r="F352" s="17">
        <f t="shared" si="5"/>
        <v>42713</v>
      </c>
      <c r="G352" s="13">
        <v>705000</v>
      </c>
    </row>
    <row r="353" spans="1:7" x14ac:dyDescent="0.4">
      <c r="A353" s="10"/>
      <c r="B353" s="11">
        <v>42713</v>
      </c>
      <c r="C353" s="12">
        <v>30060</v>
      </c>
      <c r="D353" s="12" t="str">
        <f>VLOOKUP(C353,販売店別売上!$A$4:$G$34,2,FALSE)</f>
        <v>東野システム</v>
      </c>
      <c r="E353" s="12" t="str">
        <f>VLOOKUP(C353,販売店別売上!$A$4:$G$34,3,FALSE)</f>
        <v>畑　慎之介</v>
      </c>
      <c r="F353" s="17">
        <f t="shared" si="5"/>
        <v>42713</v>
      </c>
      <c r="G353" s="13">
        <v>375000</v>
      </c>
    </row>
    <row r="354" spans="1:7" x14ac:dyDescent="0.4">
      <c r="A354" s="10"/>
      <c r="B354" s="11">
        <v>42714</v>
      </c>
      <c r="C354" s="12">
        <v>30050</v>
      </c>
      <c r="D354" s="12" t="str">
        <f>VLOOKUP(C354,販売店別売上!$A$4:$G$34,2,FALSE)</f>
        <v>西田通信機器</v>
      </c>
      <c r="E354" s="12" t="str">
        <f>VLOOKUP(C354,販売店別売上!$A$4:$G$34,3,FALSE)</f>
        <v>畑　慎之介</v>
      </c>
      <c r="F354" s="17">
        <f t="shared" si="5"/>
        <v>42714</v>
      </c>
      <c r="G354" s="13">
        <v>255000</v>
      </c>
    </row>
    <row r="355" spans="1:7" x14ac:dyDescent="0.4">
      <c r="A355" s="10"/>
      <c r="B355" s="11">
        <v>42714</v>
      </c>
      <c r="C355" s="12">
        <v>30100</v>
      </c>
      <c r="D355" s="12" t="str">
        <f>VLOOKUP(C355,販売店別売上!$A$4:$G$34,2,FALSE)</f>
        <v>らいおん電機</v>
      </c>
      <c r="E355" s="12" t="str">
        <f>VLOOKUP(C355,販売店別売上!$A$4:$G$34,3,FALSE)</f>
        <v>久木田　博</v>
      </c>
      <c r="F355" s="17">
        <f t="shared" si="5"/>
        <v>42714</v>
      </c>
      <c r="G355" s="13">
        <v>225000</v>
      </c>
    </row>
    <row r="356" spans="1:7" x14ac:dyDescent="0.4">
      <c r="A356" s="10"/>
      <c r="B356" s="11">
        <v>42715</v>
      </c>
      <c r="C356" s="12">
        <v>10050</v>
      </c>
      <c r="D356" s="12" t="str">
        <f>VLOOKUP(C356,販売店別売上!$A$4:$G$34,2,FALSE)</f>
        <v>さくらシステム</v>
      </c>
      <c r="E356" s="12" t="str">
        <f>VLOOKUP(C356,販売店別売上!$A$4:$G$34,3,FALSE)</f>
        <v>大久保　純也</v>
      </c>
      <c r="F356" s="17">
        <f t="shared" si="5"/>
        <v>42715</v>
      </c>
      <c r="G356" s="13">
        <v>315000</v>
      </c>
    </row>
    <row r="357" spans="1:7" x14ac:dyDescent="0.4">
      <c r="A357" s="10"/>
      <c r="B357" s="11">
        <v>42715</v>
      </c>
      <c r="C357" s="12">
        <v>10020</v>
      </c>
      <c r="D357" s="12" t="str">
        <f>VLOOKUP(C357,販売店別売上!$A$4:$G$34,2,FALSE)</f>
        <v>上田販売</v>
      </c>
      <c r="E357" s="12" t="str">
        <f>VLOOKUP(C357,販売店別売上!$A$4:$G$34,3,FALSE)</f>
        <v>大久保　純也</v>
      </c>
      <c r="F357" s="17">
        <f t="shared" si="5"/>
        <v>42715</v>
      </c>
      <c r="G357" s="13">
        <v>600000</v>
      </c>
    </row>
    <row r="358" spans="1:7" x14ac:dyDescent="0.4">
      <c r="A358" s="10"/>
      <c r="B358" s="11">
        <v>42715</v>
      </c>
      <c r="C358" s="12">
        <v>20060</v>
      </c>
      <c r="D358" s="12" t="str">
        <f>VLOOKUP(C358,販売店別売上!$A$4:$G$34,2,FALSE)</f>
        <v>のばら通信</v>
      </c>
      <c r="E358" s="12" t="str">
        <f>VLOOKUP(C358,販売店別売上!$A$4:$G$34,3,FALSE)</f>
        <v>山内　雄介</v>
      </c>
      <c r="F358" s="17">
        <f t="shared" si="5"/>
        <v>42715</v>
      </c>
      <c r="G358" s="13">
        <v>675000</v>
      </c>
    </row>
    <row r="359" spans="1:7" x14ac:dyDescent="0.4">
      <c r="A359" s="10"/>
      <c r="B359" s="11">
        <v>42715</v>
      </c>
      <c r="C359" s="12">
        <v>10030</v>
      </c>
      <c r="D359" s="12" t="str">
        <f>VLOOKUP(C359,販売店別売上!$A$4:$G$34,2,FALSE)</f>
        <v>関東商会</v>
      </c>
      <c r="E359" s="12" t="str">
        <f>VLOOKUP(C359,販売店別売上!$A$4:$G$34,3,FALSE)</f>
        <v>大久保　純也</v>
      </c>
      <c r="F359" s="17">
        <f t="shared" si="5"/>
        <v>42715</v>
      </c>
      <c r="G359" s="13">
        <v>735000</v>
      </c>
    </row>
    <row r="360" spans="1:7" x14ac:dyDescent="0.4">
      <c r="A360" s="10"/>
      <c r="B360" s="11">
        <v>42716</v>
      </c>
      <c r="C360" s="12">
        <v>20030</v>
      </c>
      <c r="D360" s="12" t="str">
        <f>VLOOKUP(C360,販売店別売上!$A$4:$G$34,2,FALSE)</f>
        <v>くらし電気</v>
      </c>
      <c r="E360" s="12" t="str">
        <f>VLOOKUP(C360,販売店別売上!$A$4:$G$34,3,FALSE)</f>
        <v>荒木　泰明</v>
      </c>
      <c r="F360" s="17">
        <f t="shared" si="5"/>
        <v>42716</v>
      </c>
      <c r="G360" s="13">
        <v>225000</v>
      </c>
    </row>
    <row r="361" spans="1:7" x14ac:dyDescent="0.4">
      <c r="A361" s="10"/>
      <c r="B361" s="11">
        <v>42717</v>
      </c>
      <c r="C361" s="12">
        <v>30060</v>
      </c>
      <c r="D361" s="12" t="str">
        <f>VLOOKUP(C361,販売店別売上!$A$4:$G$34,2,FALSE)</f>
        <v>東野システム</v>
      </c>
      <c r="E361" s="12" t="str">
        <f>VLOOKUP(C361,販売店別売上!$A$4:$G$34,3,FALSE)</f>
        <v>畑　慎之介</v>
      </c>
      <c r="F361" s="17">
        <f t="shared" si="5"/>
        <v>42717</v>
      </c>
      <c r="G361" s="13">
        <v>735000</v>
      </c>
    </row>
    <row r="362" spans="1:7" x14ac:dyDescent="0.4">
      <c r="A362" s="10"/>
      <c r="B362" s="11">
        <v>42717</v>
      </c>
      <c r="C362" s="12">
        <v>30090</v>
      </c>
      <c r="D362" s="12" t="str">
        <f>VLOOKUP(C362,販売店別売上!$A$4:$G$34,2,FALSE)</f>
        <v>吉岡電気機器</v>
      </c>
      <c r="E362" s="12" t="str">
        <f>VLOOKUP(C362,販売店別売上!$A$4:$G$34,3,FALSE)</f>
        <v>畑　慎之介</v>
      </c>
      <c r="F362" s="17">
        <f t="shared" si="5"/>
        <v>42717</v>
      </c>
      <c r="G362" s="13">
        <v>615000</v>
      </c>
    </row>
    <row r="363" spans="1:7" x14ac:dyDescent="0.4">
      <c r="A363" s="10"/>
      <c r="B363" s="11">
        <v>42718</v>
      </c>
      <c r="C363" s="12">
        <v>20020</v>
      </c>
      <c r="D363" s="12" t="str">
        <f>VLOOKUP(C363,販売店別売上!$A$4:$G$34,2,FALSE)</f>
        <v>北村通信販売</v>
      </c>
      <c r="E363" s="12" t="str">
        <f>VLOOKUP(C363,販売店別売上!$A$4:$G$34,3,FALSE)</f>
        <v>山内　雄介</v>
      </c>
      <c r="F363" s="17">
        <f t="shared" si="5"/>
        <v>42718</v>
      </c>
      <c r="G363" s="13">
        <v>315000</v>
      </c>
    </row>
    <row r="364" spans="1:7" x14ac:dyDescent="0.4">
      <c r="A364" s="10"/>
      <c r="B364" s="11">
        <v>42719</v>
      </c>
      <c r="C364" s="12">
        <v>30100</v>
      </c>
      <c r="D364" s="12" t="str">
        <f>VLOOKUP(C364,販売店別売上!$A$4:$G$34,2,FALSE)</f>
        <v>らいおん電機</v>
      </c>
      <c r="E364" s="12" t="str">
        <f>VLOOKUP(C364,販売店別売上!$A$4:$G$34,3,FALSE)</f>
        <v>久木田　博</v>
      </c>
      <c r="F364" s="17">
        <f t="shared" si="5"/>
        <v>42719</v>
      </c>
      <c r="G364" s="13">
        <v>270000</v>
      </c>
    </row>
    <row r="365" spans="1:7" x14ac:dyDescent="0.4">
      <c r="A365" s="10"/>
      <c r="B365" s="11">
        <v>42719</v>
      </c>
      <c r="C365" s="12">
        <v>20060</v>
      </c>
      <c r="D365" s="12" t="str">
        <f>VLOOKUP(C365,販売店別売上!$A$4:$G$34,2,FALSE)</f>
        <v>のばら通信</v>
      </c>
      <c r="E365" s="12" t="str">
        <f>VLOOKUP(C365,販売店別売上!$A$4:$G$34,3,FALSE)</f>
        <v>山内　雄介</v>
      </c>
      <c r="F365" s="17">
        <f t="shared" si="5"/>
        <v>42719</v>
      </c>
      <c r="G365" s="13">
        <v>285000</v>
      </c>
    </row>
    <row r="366" spans="1:7" x14ac:dyDescent="0.4">
      <c r="A366" s="10"/>
      <c r="B366" s="11">
        <v>42720</v>
      </c>
      <c r="C366" s="12">
        <v>30070</v>
      </c>
      <c r="D366" s="12" t="str">
        <f>VLOOKUP(C366,販売店別売上!$A$4:$G$34,2,FALSE)</f>
        <v>村山電機販売</v>
      </c>
      <c r="E366" s="12" t="str">
        <f>VLOOKUP(C366,販売店別売上!$A$4:$G$34,3,FALSE)</f>
        <v>久木田　博</v>
      </c>
      <c r="F366" s="17">
        <f t="shared" si="5"/>
        <v>42720</v>
      </c>
      <c r="G366" s="13">
        <v>570000</v>
      </c>
    </row>
    <row r="367" spans="1:7" x14ac:dyDescent="0.4">
      <c r="A367" s="10"/>
      <c r="B367" s="11">
        <v>42721</v>
      </c>
      <c r="C367" s="12">
        <v>30010</v>
      </c>
      <c r="D367" s="12" t="str">
        <f>VLOOKUP(C367,販売店別売上!$A$4:$G$34,2,FALSE)</f>
        <v>猪田システム販売</v>
      </c>
      <c r="E367" s="12" t="str">
        <f>VLOOKUP(C367,販売店別売上!$A$4:$G$34,3,FALSE)</f>
        <v>畑　慎之介</v>
      </c>
      <c r="F367" s="17">
        <f t="shared" si="5"/>
        <v>42721</v>
      </c>
      <c r="G367" s="13">
        <v>480000</v>
      </c>
    </row>
    <row r="368" spans="1:7" x14ac:dyDescent="0.4">
      <c r="A368" s="10"/>
      <c r="B368" s="11">
        <v>42722</v>
      </c>
      <c r="C368" s="12">
        <v>30080</v>
      </c>
      <c r="D368" s="12" t="str">
        <f>VLOOKUP(C368,販売店別売上!$A$4:$G$34,2,FALSE)</f>
        <v>安富通信</v>
      </c>
      <c r="E368" s="12" t="str">
        <f>VLOOKUP(C368,販売店別売上!$A$4:$G$34,3,FALSE)</f>
        <v>久木田　博</v>
      </c>
      <c r="F368" s="17">
        <f t="shared" si="5"/>
        <v>42722</v>
      </c>
      <c r="G368" s="13">
        <v>375000</v>
      </c>
    </row>
    <row r="369" spans="1:7" x14ac:dyDescent="0.4">
      <c r="A369" s="10"/>
      <c r="B369" s="11">
        <v>42722</v>
      </c>
      <c r="C369" s="12">
        <v>20090</v>
      </c>
      <c r="D369" s="12" t="str">
        <f>VLOOKUP(C369,販売店別売上!$A$4:$G$34,2,FALSE)</f>
        <v>横田商店</v>
      </c>
      <c r="E369" s="12" t="str">
        <f>VLOOKUP(C369,販売店別売上!$A$4:$G$34,3,FALSE)</f>
        <v>山内　雄介</v>
      </c>
      <c r="F369" s="17">
        <f t="shared" si="5"/>
        <v>42722</v>
      </c>
      <c r="G369" s="13">
        <v>150000</v>
      </c>
    </row>
    <row r="370" spans="1:7" x14ac:dyDescent="0.4">
      <c r="A370" s="10"/>
      <c r="B370" s="11">
        <v>42724</v>
      </c>
      <c r="C370" s="12">
        <v>20020</v>
      </c>
      <c r="D370" s="12" t="str">
        <f>VLOOKUP(C370,販売店別売上!$A$4:$G$34,2,FALSE)</f>
        <v>北村通信販売</v>
      </c>
      <c r="E370" s="12" t="str">
        <f>VLOOKUP(C370,販売店別売上!$A$4:$G$34,3,FALSE)</f>
        <v>山内　雄介</v>
      </c>
      <c r="F370" s="17">
        <f t="shared" si="5"/>
        <v>42724</v>
      </c>
      <c r="G370" s="13">
        <v>330000</v>
      </c>
    </row>
    <row r="371" spans="1:7" x14ac:dyDescent="0.4">
      <c r="A371" s="10"/>
      <c r="B371" s="11">
        <v>42725</v>
      </c>
      <c r="C371" s="12">
        <v>30050</v>
      </c>
      <c r="D371" s="12" t="str">
        <f>VLOOKUP(C371,販売店別売上!$A$4:$G$34,2,FALSE)</f>
        <v>西田通信機器</v>
      </c>
      <c r="E371" s="12" t="str">
        <f>VLOOKUP(C371,販売店別売上!$A$4:$G$34,3,FALSE)</f>
        <v>畑　慎之介</v>
      </c>
      <c r="F371" s="17">
        <f t="shared" si="5"/>
        <v>42725</v>
      </c>
      <c r="G371" s="13">
        <v>240000</v>
      </c>
    </row>
    <row r="372" spans="1:7" x14ac:dyDescent="0.4">
      <c r="A372" s="10"/>
      <c r="B372" s="11">
        <v>42726</v>
      </c>
      <c r="C372" s="12">
        <v>30070</v>
      </c>
      <c r="D372" s="12" t="str">
        <f>VLOOKUP(C372,販売店別売上!$A$4:$G$34,2,FALSE)</f>
        <v>村山電機販売</v>
      </c>
      <c r="E372" s="12" t="str">
        <f>VLOOKUP(C372,販売店別売上!$A$4:$G$34,3,FALSE)</f>
        <v>久木田　博</v>
      </c>
      <c r="F372" s="17">
        <f t="shared" si="5"/>
        <v>42726</v>
      </c>
      <c r="G372" s="13">
        <v>720000</v>
      </c>
    </row>
    <row r="373" spans="1:7" x14ac:dyDescent="0.4">
      <c r="A373" s="10"/>
      <c r="B373" s="11">
        <v>42726</v>
      </c>
      <c r="C373" s="12">
        <v>10080</v>
      </c>
      <c r="D373" s="12" t="str">
        <f>VLOOKUP(C373,販売店別売上!$A$4:$G$34,2,FALSE)</f>
        <v>土田機器</v>
      </c>
      <c r="E373" s="12" t="str">
        <f>VLOOKUP(C373,販売店別売上!$A$4:$G$34,3,FALSE)</f>
        <v>野田　恭一郎</v>
      </c>
      <c r="F373" s="17">
        <f t="shared" si="5"/>
        <v>42726</v>
      </c>
      <c r="G373" s="13">
        <v>405000</v>
      </c>
    </row>
    <row r="374" spans="1:7" x14ac:dyDescent="0.4">
      <c r="A374" s="10"/>
      <c r="B374" s="11">
        <v>42726</v>
      </c>
      <c r="C374" s="12">
        <v>10090</v>
      </c>
      <c r="D374" s="12" t="str">
        <f>VLOOKUP(C374,販売店別売上!$A$4:$G$34,2,FALSE)</f>
        <v>南条電機販売</v>
      </c>
      <c r="E374" s="12" t="str">
        <f>VLOOKUP(C374,販売店別売上!$A$4:$G$34,3,FALSE)</f>
        <v>大久保　純也</v>
      </c>
      <c r="F374" s="17">
        <f t="shared" si="5"/>
        <v>42726</v>
      </c>
      <c r="G374" s="13">
        <v>705000</v>
      </c>
    </row>
    <row r="375" spans="1:7" x14ac:dyDescent="0.4">
      <c r="A375" s="10"/>
      <c r="B375" s="11">
        <v>42727</v>
      </c>
      <c r="C375" s="12">
        <v>30010</v>
      </c>
      <c r="D375" s="12" t="str">
        <f>VLOOKUP(C375,販売店別売上!$A$4:$G$34,2,FALSE)</f>
        <v>猪田システム販売</v>
      </c>
      <c r="E375" s="12" t="str">
        <f>VLOOKUP(C375,販売店別売上!$A$4:$G$34,3,FALSE)</f>
        <v>畑　慎之介</v>
      </c>
      <c r="F375" s="17">
        <f t="shared" si="5"/>
        <v>42727</v>
      </c>
      <c r="G375" s="13">
        <v>495000</v>
      </c>
    </row>
    <row r="376" spans="1:7" x14ac:dyDescent="0.4">
      <c r="A376" s="10"/>
      <c r="B376" s="11">
        <v>42728</v>
      </c>
      <c r="C376" s="12">
        <v>30030</v>
      </c>
      <c r="D376" s="12" t="str">
        <f>VLOOKUP(C376,販売店別売上!$A$4:$G$34,2,FALSE)</f>
        <v>瀬川商会</v>
      </c>
      <c r="E376" s="12" t="str">
        <f>VLOOKUP(C376,販売店別売上!$A$4:$G$34,3,FALSE)</f>
        <v>畑　慎之介</v>
      </c>
      <c r="F376" s="17">
        <f t="shared" si="5"/>
        <v>42728</v>
      </c>
      <c r="G376" s="13">
        <v>525000</v>
      </c>
    </row>
    <row r="377" spans="1:7" x14ac:dyDescent="0.4">
      <c r="A377" s="10"/>
      <c r="B377" s="11">
        <v>42728</v>
      </c>
      <c r="C377" s="12">
        <v>10020</v>
      </c>
      <c r="D377" s="12" t="str">
        <f>VLOOKUP(C377,販売店別売上!$A$4:$G$34,2,FALSE)</f>
        <v>上田販売</v>
      </c>
      <c r="E377" s="12" t="str">
        <f>VLOOKUP(C377,販売店別売上!$A$4:$G$34,3,FALSE)</f>
        <v>大久保　純也</v>
      </c>
      <c r="F377" s="17">
        <f t="shared" si="5"/>
        <v>42728</v>
      </c>
      <c r="G377" s="13">
        <v>420000</v>
      </c>
    </row>
    <row r="378" spans="1:7" x14ac:dyDescent="0.4">
      <c r="A378" s="10"/>
      <c r="B378" s="11">
        <v>42733</v>
      </c>
      <c r="C378" s="12">
        <v>20020</v>
      </c>
      <c r="D378" s="12" t="str">
        <f>VLOOKUP(C378,販売店別売上!$A$4:$G$34,2,FALSE)</f>
        <v>北村通信販売</v>
      </c>
      <c r="E378" s="12" t="str">
        <f>VLOOKUP(C378,販売店別売上!$A$4:$G$34,3,FALSE)</f>
        <v>山内　雄介</v>
      </c>
      <c r="F378" s="17">
        <f t="shared" si="5"/>
        <v>42733</v>
      </c>
      <c r="G378" s="13">
        <v>495000</v>
      </c>
    </row>
    <row r="379" spans="1:7" x14ac:dyDescent="0.4">
      <c r="A379" s="10"/>
      <c r="B379" s="11">
        <v>42735</v>
      </c>
      <c r="C379" s="12">
        <v>20020</v>
      </c>
      <c r="D379" s="12" t="str">
        <f>VLOOKUP(C379,販売店別売上!$A$4:$G$34,2,FALSE)</f>
        <v>北村通信販売</v>
      </c>
      <c r="E379" s="12" t="str">
        <f>VLOOKUP(C379,販売店別売上!$A$4:$G$34,3,FALSE)</f>
        <v>山内　雄介</v>
      </c>
      <c r="F379" s="17">
        <f t="shared" si="5"/>
        <v>42735</v>
      </c>
      <c r="G379" s="13">
        <v>690000</v>
      </c>
    </row>
    <row r="380" spans="1:7" x14ac:dyDescent="0.4">
      <c r="A380" s="10"/>
      <c r="B380" s="11">
        <v>42736</v>
      </c>
      <c r="C380" s="12">
        <v>20070</v>
      </c>
      <c r="D380" s="12" t="str">
        <f>VLOOKUP(C380,販売店別売上!$A$4:$G$34,2,FALSE)</f>
        <v>萩原電機販売</v>
      </c>
      <c r="E380" s="12" t="str">
        <f>VLOOKUP(C380,販売店別売上!$A$4:$G$34,3,FALSE)</f>
        <v>荒木　泰明</v>
      </c>
      <c r="F380" s="17">
        <f t="shared" si="5"/>
        <v>42736</v>
      </c>
      <c r="G380" s="13">
        <v>495000</v>
      </c>
    </row>
    <row r="381" spans="1:7" x14ac:dyDescent="0.4">
      <c r="A381" s="10"/>
      <c r="B381" s="11">
        <v>42736</v>
      </c>
      <c r="C381" s="12">
        <v>20070</v>
      </c>
      <c r="D381" s="12" t="str">
        <f>VLOOKUP(C381,販売店別売上!$A$4:$G$34,2,FALSE)</f>
        <v>萩原電機販売</v>
      </c>
      <c r="E381" s="12" t="str">
        <f>VLOOKUP(C381,販売店別売上!$A$4:$G$34,3,FALSE)</f>
        <v>荒木　泰明</v>
      </c>
      <c r="F381" s="17">
        <f t="shared" si="5"/>
        <v>42736</v>
      </c>
      <c r="G381" s="13">
        <v>330000</v>
      </c>
    </row>
    <row r="382" spans="1:7" x14ac:dyDescent="0.4">
      <c r="A382" s="10"/>
      <c r="B382" s="11">
        <v>42737</v>
      </c>
      <c r="C382" s="12">
        <v>10070</v>
      </c>
      <c r="D382" s="12" t="str">
        <f>VLOOKUP(C382,販売店別売上!$A$4:$G$34,2,FALSE)</f>
        <v>高橋電化</v>
      </c>
      <c r="E382" s="12" t="str">
        <f>VLOOKUP(C382,販売店別売上!$A$4:$G$34,3,FALSE)</f>
        <v>野田　恭一郎</v>
      </c>
      <c r="F382" s="17">
        <f t="shared" si="5"/>
        <v>42737</v>
      </c>
      <c r="G382" s="13">
        <v>225000</v>
      </c>
    </row>
    <row r="383" spans="1:7" x14ac:dyDescent="0.4">
      <c r="A383" s="10"/>
      <c r="B383" s="11">
        <v>42740</v>
      </c>
      <c r="C383" s="12">
        <v>30020</v>
      </c>
      <c r="D383" s="12" t="str">
        <f>VLOOKUP(C383,販売店別売上!$A$4:$G$34,2,FALSE)</f>
        <v>工藤電気</v>
      </c>
      <c r="E383" s="12" t="str">
        <f>VLOOKUP(C383,販売店別売上!$A$4:$G$34,3,FALSE)</f>
        <v>久木田　博</v>
      </c>
      <c r="F383" s="17">
        <f t="shared" si="5"/>
        <v>42740</v>
      </c>
      <c r="G383" s="13">
        <v>285000</v>
      </c>
    </row>
    <row r="384" spans="1:7" x14ac:dyDescent="0.4">
      <c r="A384" s="10"/>
      <c r="B384" s="11">
        <v>42741</v>
      </c>
      <c r="C384" s="12">
        <v>20020</v>
      </c>
      <c r="D384" s="12" t="str">
        <f>VLOOKUP(C384,販売店別売上!$A$4:$G$34,2,FALSE)</f>
        <v>北村通信販売</v>
      </c>
      <c r="E384" s="12" t="str">
        <f>VLOOKUP(C384,販売店別売上!$A$4:$G$34,3,FALSE)</f>
        <v>山内　雄介</v>
      </c>
      <c r="F384" s="17">
        <f t="shared" si="5"/>
        <v>42741</v>
      </c>
      <c r="G384" s="13">
        <v>465000</v>
      </c>
    </row>
    <row r="385" spans="1:7" x14ac:dyDescent="0.4">
      <c r="A385" s="10"/>
      <c r="B385" s="11">
        <v>42741</v>
      </c>
      <c r="C385" s="12">
        <v>10030</v>
      </c>
      <c r="D385" s="12" t="str">
        <f>VLOOKUP(C385,販売店別売上!$A$4:$G$34,2,FALSE)</f>
        <v>関東商会</v>
      </c>
      <c r="E385" s="12" t="str">
        <f>VLOOKUP(C385,販売店別売上!$A$4:$G$34,3,FALSE)</f>
        <v>大久保　純也</v>
      </c>
      <c r="F385" s="17">
        <f t="shared" si="5"/>
        <v>42741</v>
      </c>
      <c r="G385" s="13">
        <v>570000</v>
      </c>
    </row>
    <row r="386" spans="1:7" x14ac:dyDescent="0.4">
      <c r="A386" s="10"/>
      <c r="B386" s="11">
        <v>42741</v>
      </c>
      <c r="C386" s="12">
        <v>20050</v>
      </c>
      <c r="D386" s="12" t="str">
        <f>VLOOKUP(C386,販売店別売上!$A$4:$G$34,2,FALSE)</f>
        <v>田所電化</v>
      </c>
      <c r="E386" s="12" t="str">
        <f>VLOOKUP(C386,販売店別売上!$A$4:$G$34,3,FALSE)</f>
        <v>荒木　泰明</v>
      </c>
      <c r="F386" s="17">
        <f t="shared" si="5"/>
        <v>42741</v>
      </c>
      <c r="G386" s="13">
        <v>495000</v>
      </c>
    </row>
    <row r="387" spans="1:7" x14ac:dyDescent="0.4">
      <c r="A387" s="10"/>
      <c r="B387" s="11">
        <v>42741</v>
      </c>
      <c r="C387" s="12">
        <v>20050</v>
      </c>
      <c r="D387" s="12" t="str">
        <f>VLOOKUP(C387,販売店別売上!$A$4:$G$34,2,FALSE)</f>
        <v>田所電化</v>
      </c>
      <c r="E387" s="12" t="str">
        <f>VLOOKUP(C387,販売店別売上!$A$4:$G$34,3,FALSE)</f>
        <v>荒木　泰明</v>
      </c>
      <c r="F387" s="17">
        <f t="shared" si="5"/>
        <v>42741</v>
      </c>
      <c r="G387" s="13">
        <v>150000</v>
      </c>
    </row>
    <row r="388" spans="1:7" x14ac:dyDescent="0.4">
      <c r="A388" s="10"/>
      <c r="B388" s="11">
        <v>42744</v>
      </c>
      <c r="C388" s="12">
        <v>30080</v>
      </c>
      <c r="D388" s="12" t="str">
        <f>VLOOKUP(C388,販売店別売上!$A$4:$G$34,2,FALSE)</f>
        <v>安富通信</v>
      </c>
      <c r="E388" s="12" t="str">
        <f>VLOOKUP(C388,販売店別売上!$A$4:$G$34,3,FALSE)</f>
        <v>久木田　博</v>
      </c>
      <c r="F388" s="17">
        <f t="shared" ref="F388:F451" si="6">B388</f>
        <v>42744</v>
      </c>
      <c r="G388" s="13">
        <v>240000</v>
      </c>
    </row>
    <row r="389" spans="1:7" x14ac:dyDescent="0.4">
      <c r="A389" s="10"/>
      <c r="B389" s="11">
        <v>42744</v>
      </c>
      <c r="C389" s="12">
        <v>30040</v>
      </c>
      <c r="D389" s="12" t="str">
        <f>VLOOKUP(C389,販売店別売上!$A$4:$G$34,2,FALSE)</f>
        <v>千田電機販売</v>
      </c>
      <c r="E389" s="12" t="str">
        <f>VLOOKUP(C389,販売店別売上!$A$4:$G$34,3,FALSE)</f>
        <v>久木田　博</v>
      </c>
      <c r="F389" s="17">
        <f t="shared" si="6"/>
        <v>42744</v>
      </c>
      <c r="G389" s="13">
        <v>585000</v>
      </c>
    </row>
    <row r="390" spans="1:7" x14ac:dyDescent="0.4">
      <c r="A390" s="10"/>
      <c r="B390" s="11">
        <v>42745</v>
      </c>
      <c r="C390" s="12">
        <v>20040</v>
      </c>
      <c r="D390" s="12" t="str">
        <f>VLOOKUP(C390,販売店別売上!$A$4:$G$34,2,FALSE)</f>
        <v>園田電機</v>
      </c>
      <c r="E390" s="12" t="str">
        <f>VLOOKUP(C390,販売店別売上!$A$4:$G$34,3,FALSE)</f>
        <v>山内　雄介</v>
      </c>
      <c r="F390" s="17">
        <f t="shared" si="6"/>
        <v>42745</v>
      </c>
      <c r="G390" s="13">
        <v>240000</v>
      </c>
    </row>
    <row r="391" spans="1:7" x14ac:dyDescent="0.4">
      <c r="A391" s="10"/>
      <c r="B391" s="11">
        <v>42745</v>
      </c>
      <c r="C391" s="12">
        <v>20080</v>
      </c>
      <c r="D391" s="12" t="str">
        <f>VLOOKUP(C391,販売店別売上!$A$4:$G$34,2,FALSE)</f>
        <v>町田販売</v>
      </c>
      <c r="E391" s="12" t="str">
        <f>VLOOKUP(C391,販売店別売上!$A$4:$G$34,3,FALSE)</f>
        <v>荒木　泰明</v>
      </c>
      <c r="F391" s="17">
        <f t="shared" si="6"/>
        <v>42745</v>
      </c>
      <c r="G391" s="13">
        <v>720000</v>
      </c>
    </row>
    <row r="392" spans="1:7" x14ac:dyDescent="0.4">
      <c r="A392" s="10"/>
      <c r="B392" s="11">
        <v>42745</v>
      </c>
      <c r="C392" s="12">
        <v>10020</v>
      </c>
      <c r="D392" s="12" t="str">
        <f>VLOOKUP(C392,販売店別売上!$A$4:$G$34,2,FALSE)</f>
        <v>上田販売</v>
      </c>
      <c r="E392" s="12" t="str">
        <f>VLOOKUP(C392,販売店別売上!$A$4:$G$34,3,FALSE)</f>
        <v>大久保　純也</v>
      </c>
      <c r="F392" s="17">
        <f t="shared" si="6"/>
        <v>42745</v>
      </c>
      <c r="G392" s="13">
        <v>675000</v>
      </c>
    </row>
    <row r="393" spans="1:7" x14ac:dyDescent="0.4">
      <c r="A393" s="10"/>
      <c r="B393" s="11">
        <v>42745</v>
      </c>
      <c r="C393" s="12">
        <v>10040</v>
      </c>
      <c r="D393" s="12" t="str">
        <f>VLOOKUP(C393,販売店別売上!$A$4:$G$34,2,FALSE)</f>
        <v>小南電機通信</v>
      </c>
      <c r="E393" s="12" t="str">
        <f>VLOOKUP(C393,販売店別売上!$A$4:$G$34,3,FALSE)</f>
        <v>野田　恭一郎</v>
      </c>
      <c r="F393" s="17">
        <f t="shared" si="6"/>
        <v>42745</v>
      </c>
      <c r="G393" s="13">
        <v>390000</v>
      </c>
    </row>
    <row r="394" spans="1:7" x14ac:dyDescent="0.4">
      <c r="A394" s="10"/>
      <c r="B394" s="11">
        <v>42745</v>
      </c>
      <c r="C394" s="12">
        <v>30090</v>
      </c>
      <c r="D394" s="12" t="str">
        <f>VLOOKUP(C394,販売店別売上!$A$4:$G$34,2,FALSE)</f>
        <v>吉岡電気機器</v>
      </c>
      <c r="E394" s="12" t="str">
        <f>VLOOKUP(C394,販売店別売上!$A$4:$G$34,3,FALSE)</f>
        <v>畑　慎之介</v>
      </c>
      <c r="F394" s="17">
        <f t="shared" si="6"/>
        <v>42745</v>
      </c>
      <c r="G394" s="13">
        <v>270000</v>
      </c>
    </row>
    <row r="395" spans="1:7" x14ac:dyDescent="0.4">
      <c r="A395" s="10"/>
      <c r="B395" s="11">
        <v>42746</v>
      </c>
      <c r="C395" s="12">
        <v>30090</v>
      </c>
      <c r="D395" s="12" t="str">
        <f>VLOOKUP(C395,販売店別売上!$A$4:$G$34,2,FALSE)</f>
        <v>吉岡電気機器</v>
      </c>
      <c r="E395" s="12" t="str">
        <f>VLOOKUP(C395,販売店別売上!$A$4:$G$34,3,FALSE)</f>
        <v>畑　慎之介</v>
      </c>
      <c r="F395" s="17">
        <f t="shared" si="6"/>
        <v>42746</v>
      </c>
      <c r="G395" s="13">
        <v>435000</v>
      </c>
    </row>
    <row r="396" spans="1:7" x14ac:dyDescent="0.4">
      <c r="A396" s="10"/>
      <c r="B396" s="11">
        <v>42748</v>
      </c>
      <c r="C396" s="12">
        <v>30050</v>
      </c>
      <c r="D396" s="12" t="str">
        <f>VLOOKUP(C396,販売店別売上!$A$4:$G$34,2,FALSE)</f>
        <v>西田通信機器</v>
      </c>
      <c r="E396" s="12" t="str">
        <f>VLOOKUP(C396,販売店別売上!$A$4:$G$34,3,FALSE)</f>
        <v>畑　慎之介</v>
      </c>
      <c r="F396" s="17">
        <f t="shared" si="6"/>
        <v>42748</v>
      </c>
      <c r="G396" s="13">
        <v>705000</v>
      </c>
    </row>
    <row r="397" spans="1:7" x14ac:dyDescent="0.4">
      <c r="A397" s="10"/>
      <c r="B397" s="11">
        <v>42748</v>
      </c>
      <c r="C397" s="12">
        <v>30010</v>
      </c>
      <c r="D397" s="12" t="str">
        <f>VLOOKUP(C397,販売店別売上!$A$4:$G$34,2,FALSE)</f>
        <v>猪田システム販売</v>
      </c>
      <c r="E397" s="12" t="str">
        <f>VLOOKUP(C397,販売店別売上!$A$4:$G$34,3,FALSE)</f>
        <v>畑　慎之介</v>
      </c>
      <c r="F397" s="17">
        <f t="shared" si="6"/>
        <v>42748</v>
      </c>
      <c r="G397" s="13">
        <v>675000</v>
      </c>
    </row>
    <row r="398" spans="1:7" x14ac:dyDescent="0.4">
      <c r="A398" s="10"/>
      <c r="B398" s="11">
        <v>42749</v>
      </c>
      <c r="C398" s="12">
        <v>30070</v>
      </c>
      <c r="D398" s="12" t="str">
        <f>VLOOKUP(C398,販売店別売上!$A$4:$G$34,2,FALSE)</f>
        <v>村山電機販売</v>
      </c>
      <c r="E398" s="12" t="str">
        <f>VLOOKUP(C398,販売店別売上!$A$4:$G$34,3,FALSE)</f>
        <v>久木田　博</v>
      </c>
      <c r="F398" s="17">
        <f t="shared" si="6"/>
        <v>42749</v>
      </c>
      <c r="G398" s="13">
        <v>405000</v>
      </c>
    </row>
    <row r="399" spans="1:7" x14ac:dyDescent="0.4">
      <c r="A399" s="10"/>
      <c r="B399" s="11">
        <v>42749</v>
      </c>
      <c r="C399" s="12">
        <v>20040</v>
      </c>
      <c r="D399" s="12" t="str">
        <f>VLOOKUP(C399,販売店別売上!$A$4:$G$34,2,FALSE)</f>
        <v>園田電機</v>
      </c>
      <c r="E399" s="12" t="str">
        <f>VLOOKUP(C399,販売店別売上!$A$4:$G$34,3,FALSE)</f>
        <v>山内　雄介</v>
      </c>
      <c r="F399" s="17">
        <f t="shared" si="6"/>
        <v>42749</v>
      </c>
      <c r="G399" s="13">
        <v>270000</v>
      </c>
    </row>
    <row r="400" spans="1:7" x14ac:dyDescent="0.4">
      <c r="A400" s="10"/>
      <c r="B400" s="11">
        <v>42749</v>
      </c>
      <c r="C400" s="12">
        <v>30040</v>
      </c>
      <c r="D400" s="12" t="str">
        <f>VLOOKUP(C400,販売店別売上!$A$4:$G$34,2,FALSE)</f>
        <v>千田電機販売</v>
      </c>
      <c r="E400" s="12" t="str">
        <f>VLOOKUP(C400,販売店別売上!$A$4:$G$34,3,FALSE)</f>
        <v>久木田　博</v>
      </c>
      <c r="F400" s="17">
        <f t="shared" si="6"/>
        <v>42749</v>
      </c>
      <c r="G400" s="13">
        <v>525000</v>
      </c>
    </row>
    <row r="401" spans="1:7" x14ac:dyDescent="0.4">
      <c r="A401" s="10"/>
      <c r="B401" s="11">
        <v>42750</v>
      </c>
      <c r="C401" s="12">
        <v>20090</v>
      </c>
      <c r="D401" s="12" t="str">
        <f>VLOOKUP(C401,販売店別売上!$A$4:$G$34,2,FALSE)</f>
        <v>横田商店</v>
      </c>
      <c r="E401" s="12" t="str">
        <f>VLOOKUP(C401,販売店別売上!$A$4:$G$34,3,FALSE)</f>
        <v>山内　雄介</v>
      </c>
      <c r="F401" s="17">
        <f t="shared" si="6"/>
        <v>42750</v>
      </c>
      <c r="G401" s="13">
        <v>300000</v>
      </c>
    </row>
    <row r="402" spans="1:7" x14ac:dyDescent="0.4">
      <c r="A402" s="10"/>
      <c r="B402" s="11">
        <v>42751</v>
      </c>
      <c r="C402" s="12">
        <v>10070</v>
      </c>
      <c r="D402" s="12" t="str">
        <f>VLOOKUP(C402,販売店別売上!$A$4:$G$34,2,FALSE)</f>
        <v>高橋電化</v>
      </c>
      <c r="E402" s="12" t="str">
        <f>VLOOKUP(C402,販売店別売上!$A$4:$G$34,3,FALSE)</f>
        <v>野田　恭一郎</v>
      </c>
      <c r="F402" s="17">
        <f t="shared" si="6"/>
        <v>42751</v>
      </c>
      <c r="G402" s="13">
        <v>180000</v>
      </c>
    </row>
    <row r="403" spans="1:7" x14ac:dyDescent="0.4">
      <c r="A403" s="10"/>
      <c r="B403" s="11">
        <v>42751</v>
      </c>
      <c r="C403" s="12">
        <v>20080</v>
      </c>
      <c r="D403" s="12" t="str">
        <f>VLOOKUP(C403,販売店別売上!$A$4:$G$34,2,FALSE)</f>
        <v>町田販売</v>
      </c>
      <c r="E403" s="12" t="str">
        <f>VLOOKUP(C403,販売店別売上!$A$4:$G$34,3,FALSE)</f>
        <v>荒木　泰明</v>
      </c>
      <c r="F403" s="17">
        <f t="shared" si="6"/>
        <v>42751</v>
      </c>
      <c r="G403" s="13">
        <v>735000</v>
      </c>
    </row>
    <row r="404" spans="1:7" x14ac:dyDescent="0.4">
      <c r="A404" s="10"/>
      <c r="B404" s="11">
        <v>42751</v>
      </c>
      <c r="C404" s="12">
        <v>30020</v>
      </c>
      <c r="D404" s="12" t="str">
        <f>VLOOKUP(C404,販売店別売上!$A$4:$G$34,2,FALSE)</f>
        <v>工藤電気</v>
      </c>
      <c r="E404" s="12" t="str">
        <f>VLOOKUP(C404,販売店別売上!$A$4:$G$34,3,FALSE)</f>
        <v>久木田　博</v>
      </c>
      <c r="F404" s="17">
        <f t="shared" si="6"/>
        <v>42751</v>
      </c>
      <c r="G404" s="13">
        <v>540000</v>
      </c>
    </row>
    <row r="405" spans="1:7" x14ac:dyDescent="0.4">
      <c r="A405" s="10"/>
      <c r="B405" s="11">
        <v>42752</v>
      </c>
      <c r="C405" s="12">
        <v>10030</v>
      </c>
      <c r="D405" s="12" t="str">
        <f>VLOOKUP(C405,販売店別売上!$A$4:$G$34,2,FALSE)</f>
        <v>関東商会</v>
      </c>
      <c r="E405" s="12" t="str">
        <f>VLOOKUP(C405,販売店別売上!$A$4:$G$34,3,FALSE)</f>
        <v>大久保　純也</v>
      </c>
      <c r="F405" s="17">
        <f t="shared" si="6"/>
        <v>42752</v>
      </c>
      <c r="G405" s="13">
        <v>615000</v>
      </c>
    </row>
    <row r="406" spans="1:7" x14ac:dyDescent="0.4">
      <c r="A406" s="10"/>
      <c r="B406" s="11">
        <v>42752</v>
      </c>
      <c r="C406" s="12">
        <v>20010</v>
      </c>
      <c r="D406" s="12" t="str">
        <f>VLOOKUP(C406,販売店別売上!$A$4:$G$34,2,FALSE)</f>
        <v>大森電機</v>
      </c>
      <c r="E406" s="12" t="str">
        <f>VLOOKUP(C406,販売店別売上!$A$4:$G$34,3,FALSE)</f>
        <v>荒木　泰明</v>
      </c>
      <c r="F406" s="17">
        <f t="shared" si="6"/>
        <v>42752</v>
      </c>
      <c r="G406" s="13">
        <v>150000</v>
      </c>
    </row>
    <row r="407" spans="1:7" x14ac:dyDescent="0.4">
      <c r="A407" s="10"/>
      <c r="B407" s="11">
        <v>42753</v>
      </c>
      <c r="C407" s="12">
        <v>20020</v>
      </c>
      <c r="D407" s="12" t="str">
        <f>VLOOKUP(C407,販売店別売上!$A$4:$G$34,2,FALSE)</f>
        <v>北村通信販売</v>
      </c>
      <c r="E407" s="12" t="str">
        <f>VLOOKUP(C407,販売店別売上!$A$4:$G$34,3,FALSE)</f>
        <v>山内　雄介</v>
      </c>
      <c r="F407" s="17">
        <f t="shared" si="6"/>
        <v>42753</v>
      </c>
      <c r="G407" s="13">
        <v>480000</v>
      </c>
    </row>
    <row r="408" spans="1:7" x14ac:dyDescent="0.4">
      <c r="A408" s="10"/>
      <c r="B408" s="11">
        <v>42753</v>
      </c>
      <c r="C408" s="12">
        <v>10070</v>
      </c>
      <c r="D408" s="12" t="str">
        <f>VLOOKUP(C408,販売店別売上!$A$4:$G$34,2,FALSE)</f>
        <v>高橋電化</v>
      </c>
      <c r="E408" s="12" t="str">
        <f>VLOOKUP(C408,販売店別売上!$A$4:$G$34,3,FALSE)</f>
        <v>野田　恭一郎</v>
      </c>
      <c r="F408" s="17">
        <f t="shared" si="6"/>
        <v>42753</v>
      </c>
      <c r="G408" s="13">
        <v>645000</v>
      </c>
    </row>
    <row r="409" spans="1:7" x14ac:dyDescent="0.4">
      <c r="A409" s="10"/>
      <c r="B409" s="11">
        <v>42753</v>
      </c>
      <c r="C409" s="12">
        <v>10030</v>
      </c>
      <c r="D409" s="12" t="str">
        <f>VLOOKUP(C409,販売店別売上!$A$4:$G$34,2,FALSE)</f>
        <v>関東商会</v>
      </c>
      <c r="E409" s="12" t="str">
        <f>VLOOKUP(C409,販売店別売上!$A$4:$G$34,3,FALSE)</f>
        <v>大久保　純也</v>
      </c>
      <c r="F409" s="17">
        <f t="shared" si="6"/>
        <v>42753</v>
      </c>
      <c r="G409" s="13">
        <v>660000</v>
      </c>
    </row>
    <row r="410" spans="1:7" x14ac:dyDescent="0.4">
      <c r="A410" s="10"/>
      <c r="B410" s="11">
        <v>42753</v>
      </c>
      <c r="C410" s="12">
        <v>20090</v>
      </c>
      <c r="D410" s="12" t="str">
        <f>VLOOKUP(C410,販売店別売上!$A$4:$G$34,2,FALSE)</f>
        <v>横田商店</v>
      </c>
      <c r="E410" s="12" t="str">
        <f>VLOOKUP(C410,販売店別売上!$A$4:$G$34,3,FALSE)</f>
        <v>山内　雄介</v>
      </c>
      <c r="F410" s="17">
        <f t="shared" si="6"/>
        <v>42753</v>
      </c>
      <c r="G410" s="13">
        <v>150000</v>
      </c>
    </row>
    <row r="411" spans="1:7" x14ac:dyDescent="0.4">
      <c r="A411" s="10"/>
      <c r="B411" s="11">
        <v>42754</v>
      </c>
      <c r="C411" s="12">
        <v>10060</v>
      </c>
      <c r="D411" s="12" t="str">
        <f>VLOOKUP(C411,販売店別売上!$A$4:$G$34,2,FALSE)</f>
        <v>鈴木電機</v>
      </c>
      <c r="E411" s="12" t="str">
        <f>VLOOKUP(C411,販売店別売上!$A$4:$G$34,3,FALSE)</f>
        <v>大久保　純也</v>
      </c>
      <c r="F411" s="17">
        <f t="shared" si="6"/>
        <v>42754</v>
      </c>
      <c r="G411" s="13">
        <v>405000</v>
      </c>
    </row>
    <row r="412" spans="1:7" x14ac:dyDescent="0.4">
      <c r="A412" s="10"/>
      <c r="B412" s="11">
        <v>42757</v>
      </c>
      <c r="C412" s="12">
        <v>10100</v>
      </c>
      <c r="D412" s="12" t="str">
        <f>VLOOKUP(C412,販売店別売上!$A$4:$G$34,2,FALSE)</f>
        <v>やまと電気</v>
      </c>
      <c r="E412" s="12" t="str">
        <f>VLOOKUP(C412,販売店別売上!$A$4:$G$34,3,FALSE)</f>
        <v>野田　恭一郎</v>
      </c>
      <c r="F412" s="17">
        <f t="shared" si="6"/>
        <v>42757</v>
      </c>
      <c r="G412" s="13">
        <v>270000</v>
      </c>
    </row>
    <row r="413" spans="1:7" x14ac:dyDescent="0.4">
      <c r="A413" s="10"/>
      <c r="B413" s="11">
        <v>42757</v>
      </c>
      <c r="C413" s="12">
        <v>30010</v>
      </c>
      <c r="D413" s="12" t="str">
        <f>VLOOKUP(C413,販売店別売上!$A$4:$G$34,2,FALSE)</f>
        <v>猪田システム販売</v>
      </c>
      <c r="E413" s="12" t="str">
        <f>VLOOKUP(C413,販売店別売上!$A$4:$G$34,3,FALSE)</f>
        <v>畑　慎之介</v>
      </c>
      <c r="F413" s="17">
        <f t="shared" si="6"/>
        <v>42757</v>
      </c>
      <c r="G413" s="13">
        <v>225000</v>
      </c>
    </row>
    <row r="414" spans="1:7" x14ac:dyDescent="0.4">
      <c r="A414" s="10"/>
      <c r="B414" s="11">
        <v>42758</v>
      </c>
      <c r="C414" s="12">
        <v>30010</v>
      </c>
      <c r="D414" s="12" t="str">
        <f>VLOOKUP(C414,販売店別売上!$A$4:$G$34,2,FALSE)</f>
        <v>猪田システム販売</v>
      </c>
      <c r="E414" s="12" t="str">
        <f>VLOOKUP(C414,販売店別売上!$A$4:$G$34,3,FALSE)</f>
        <v>畑　慎之介</v>
      </c>
      <c r="F414" s="17">
        <f t="shared" si="6"/>
        <v>42758</v>
      </c>
      <c r="G414" s="13">
        <v>525000</v>
      </c>
    </row>
    <row r="415" spans="1:7" x14ac:dyDescent="0.4">
      <c r="A415" s="10"/>
      <c r="B415" s="11">
        <v>42758</v>
      </c>
      <c r="C415" s="12">
        <v>30010</v>
      </c>
      <c r="D415" s="12" t="str">
        <f>VLOOKUP(C415,販売店別売上!$A$4:$G$34,2,FALSE)</f>
        <v>猪田システム販売</v>
      </c>
      <c r="E415" s="12" t="str">
        <f>VLOOKUP(C415,販売店別売上!$A$4:$G$34,3,FALSE)</f>
        <v>畑　慎之介</v>
      </c>
      <c r="F415" s="17">
        <f t="shared" si="6"/>
        <v>42758</v>
      </c>
      <c r="G415" s="13">
        <v>195000</v>
      </c>
    </row>
    <row r="416" spans="1:7" x14ac:dyDescent="0.4">
      <c r="A416" s="10"/>
      <c r="B416" s="11">
        <v>42760</v>
      </c>
      <c r="C416" s="12">
        <v>20090</v>
      </c>
      <c r="D416" s="12" t="str">
        <f>VLOOKUP(C416,販売店別売上!$A$4:$G$34,2,FALSE)</f>
        <v>横田商店</v>
      </c>
      <c r="E416" s="12" t="str">
        <f>VLOOKUP(C416,販売店別売上!$A$4:$G$34,3,FALSE)</f>
        <v>山内　雄介</v>
      </c>
      <c r="F416" s="17">
        <f t="shared" si="6"/>
        <v>42760</v>
      </c>
      <c r="G416" s="13">
        <v>540000</v>
      </c>
    </row>
    <row r="417" spans="1:7" x14ac:dyDescent="0.4">
      <c r="A417" s="10"/>
      <c r="B417" s="11">
        <v>42761</v>
      </c>
      <c r="C417" s="12">
        <v>10030</v>
      </c>
      <c r="D417" s="12" t="str">
        <f>VLOOKUP(C417,販売店別売上!$A$4:$G$34,2,FALSE)</f>
        <v>関東商会</v>
      </c>
      <c r="E417" s="12" t="str">
        <f>VLOOKUP(C417,販売店別売上!$A$4:$G$34,3,FALSE)</f>
        <v>大久保　純也</v>
      </c>
      <c r="F417" s="17">
        <f t="shared" si="6"/>
        <v>42761</v>
      </c>
      <c r="G417" s="13">
        <v>525000</v>
      </c>
    </row>
    <row r="418" spans="1:7" x14ac:dyDescent="0.4">
      <c r="A418" s="10"/>
      <c r="B418" s="11">
        <v>42762</v>
      </c>
      <c r="C418" s="12">
        <v>10080</v>
      </c>
      <c r="D418" s="12" t="str">
        <f>VLOOKUP(C418,販売店別売上!$A$4:$G$34,2,FALSE)</f>
        <v>土田機器</v>
      </c>
      <c r="E418" s="12" t="str">
        <f>VLOOKUP(C418,販売店別売上!$A$4:$G$34,3,FALSE)</f>
        <v>野田　恭一郎</v>
      </c>
      <c r="F418" s="17">
        <f t="shared" si="6"/>
        <v>42762</v>
      </c>
      <c r="G418" s="13">
        <v>315000</v>
      </c>
    </row>
    <row r="419" spans="1:7" x14ac:dyDescent="0.4">
      <c r="A419" s="10"/>
      <c r="B419" s="11">
        <v>42762</v>
      </c>
      <c r="C419" s="12">
        <v>20090</v>
      </c>
      <c r="D419" s="12" t="str">
        <f>VLOOKUP(C419,販売店別売上!$A$4:$G$34,2,FALSE)</f>
        <v>横田商店</v>
      </c>
      <c r="E419" s="12" t="str">
        <f>VLOOKUP(C419,販売店別売上!$A$4:$G$34,3,FALSE)</f>
        <v>山内　雄介</v>
      </c>
      <c r="F419" s="17">
        <f t="shared" si="6"/>
        <v>42762</v>
      </c>
      <c r="G419" s="13">
        <v>420000</v>
      </c>
    </row>
    <row r="420" spans="1:7" x14ac:dyDescent="0.4">
      <c r="A420" s="10"/>
      <c r="B420" s="11">
        <v>42762</v>
      </c>
      <c r="C420" s="12">
        <v>10060</v>
      </c>
      <c r="D420" s="12" t="str">
        <f>VLOOKUP(C420,販売店別売上!$A$4:$G$34,2,FALSE)</f>
        <v>鈴木電機</v>
      </c>
      <c r="E420" s="12" t="str">
        <f>VLOOKUP(C420,販売店別売上!$A$4:$G$34,3,FALSE)</f>
        <v>大久保　純也</v>
      </c>
      <c r="F420" s="17">
        <f t="shared" si="6"/>
        <v>42762</v>
      </c>
      <c r="G420" s="13">
        <v>240000</v>
      </c>
    </row>
    <row r="421" spans="1:7" x14ac:dyDescent="0.4">
      <c r="A421" s="10"/>
      <c r="B421" s="11">
        <v>42762</v>
      </c>
      <c r="C421" s="12">
        <v>30020</v>
      </c>
      <c r="D421" s="12" t="str">
        <f>VLOOKUP(C421,販売店別売上!$A$4:$G$34,2,FALSE)</f>
        <v>工藤電気</v>
      </c>
      <c r="E421" s="12" t="str">
        <f>VLOOKUP(C421,販売店別売上!$A$4:$G$34,3,FALSE)</f>
        <v>久木田　博</v>
      </c>
      <c r="F421" s="17">
        <f t="shared" si="6"/>
        <v>42762</v>
      </c>
      <c r="G421" s="13">
        <v>735000</v>
      </c>
    </row>
    <row r="422" spans="1:7" x14ac:dyDescent="0.4">
      <c r="A422" s="10"/>
      <c r="B422" s="11">
        <v>42765</v>
      </c>
      <c r="C422" s="12">
        <v>30080</v>
      </c>
      <c r="D422" s="12" t="str">
        <f>VLOOKUP(C422,販売店別売上!$A$4:$G$34,2,FALSE)</f>
        <v>安富通信</v>
      </c>
      <c r="E422" s="12" t="str">
        <f>VLOOKUP(C422,販売店別売上!$A$4:$G$34,3,FALSE)</f>
        <v>久木田　博</v>
      </c>
      <c r="F422" s="17">
        <f t="shared" si="6"/>
        <v>42765</v>
      </c>
      <c r="G422" s="13">
        <v>405000</v>
      </c>
    </row>
    <row r="423" spans="1:7" x14ac:dyDescent="0.4">
      <c r="A423" s="10"/>
      <c r="B423" s="11">
        <v>42766</v>
      </c>
      <c r="C423" s="12">
        <v>10100</v>
      </c>
      <c r="D423" s="12" t="str">
        <f>VLOOKUP(C423,販売店別売上!$A$4:$G$34,2,FALSE)</f>
        <v>やまと電気</v>
      </c>
      <c r="E423" s="12" t="str">
        <f>VLOOKUP(C423,販売店別売上!$A$4:$G$34,3,FALSE)</f>
        <v>野田　恭一郎</v>
      </c>
      <c r="F423" s="17">
        <f t="shared" si="6"/>
        <v>42766</v>
      </c>
      <c r="G423" s="13">
        <v>465000</v>
      </c>
    </row>
    <row r="424" spans="1:7" x14ac:dyDescent="0.4">
      <c r="A424" s="10"/>
      <c r="B424" s="11">
        <v>42766</v>
      </c>
      <c r="C424" s="12">
        <v>20040</v>
      </c>
      <c r="D424" s="12" t="str">
        <f>VLOOKUP(C424,販売店別売上!$A$4:$G$34,2,FALSE)</f>
        <v>園田電機</v>
      </c>
      <c r="E424" s="12" t="str">
        <f>VLOOKUP(C424,販売店別売上!$A$4:$G$34,3,FALSE)</f>
        <v>山内　雄介</v>
      </c>
      <c r="F424" s="17">
        <f t="shared" si="6"/>
        <v>42766</v>
      </c>
      <c r="G424" s="13">
        <v>675000</v>
      </c>
    </row>
    <row r="425" spans="1:7" x14ac:dyDescent="0.4">
      <c r="A425" s="10"/>
      <c r="B425" s="11">
        <v>42767</v>
      </c>
      <c r="C425" s="12">
        <v>30080</v>
      </c>
      <c r="D425" s="12" t="str">
        <f>VLOOKUP(C425,販売店別売上!$A$4:$G$34,2,FALSE)</f>
        <v>安富通信</v>
      </c>
      <c r="E425" s="12" t="str">
        <f>VLOOKUP(C425,販売店別売上!$A$4:$G$34,3,FALSE)</f>
        <v>久木田　博</v>
      </c>
      <c r="F425" s="17">
        <f t="shared" si="6"/>
        <v>42767</v>
      </c>
      <c r="G425" s="13">
        <v>615000</v>
      </c>
    </row>
    <row r="426" spans="1:7" x14ac:dyDescent="0.4">
      <c r="A426" s="10"/>
      <c r="B426" s="11">
        <v>42767</v>
      </c>
      <c r="C426" s="12">
        <v>20060</v>
      </c>
      <c r="D426" s="12" t="str">
        <f>VLOOKUP(C426,販売店別売上!$A$4:$G$34,2,FALSE)</f>
        <v>のばら通信</v>
      </c>
      <c r="E426" s="12" t="str">
        <f>VLOOKUP(C426,販売店別売上!$A$4:$G$34,3,FALSE)</f>
        <v>山内　雄介</v>
      </c>
      <c r="F426" s="17">
        <f t="shared" si="6"/>
        <v>42767</v>
      </c>
      <c r="G426" s="13">
        <v>630000</v>
      </c>
    </row>
    <row r="427" spans="1:7" x14ac:dyDescent="0.4">
      <c r="A427" s="10"/>
      <c r="B427" s="11">
        <v>42769</v>
      </c>
      <c r="C427" s="12">
        <v>10090</v>
      </c>
      <c r="D427" s="12" t="str">
        <f>VLOOKUP(C427,販売店別売上!$A$4:$G$34,2,FALSE)</f>
        <v>南条電機販売</v>
      </c>
      <c r="E427" s="12" t="str">
        <f>VLOOKUP(C427,販売店別売上!$A$4:$G$34,3,FALSE)</f>
        <v>大久保　純也</v>
      </c>
      <c r="F427" s="17">
        <f t="shared" si="6"/>
        <v>42769</v>
      </c>
      <c r="G427" s="13">
        <v>165000</v>
      </c>
    </row>
    <row r="428" spans="1:7" x14ac:dyDescent="0.4">
      <c r="A428" s="10"/>
      <c r="B428" s="11">
        <v>42769</v>
      </c>
      <c r="C428" s="12">
        <v>10100</v>
      </c>
      <c r="D428" s="12" t="str">
        <f>VLOOKUP(C428,販売店別売上!$A$4:$G$34,2,FALSE)</f>
        <v>やまと電気</v>
      </c>
      <c r="E428" s="12" t="str">
        <f>VLOOKUP(C428,販売店別売上!$A$4:$G$34,3,FALSE)</f>
        <v>野田　恭一郎</v>
      </c>
      <c r="F428" s="17">
        <f t="shared" si="6"/>
        <v>42769</v>
      </c>
      <c r="G428" s="13">
        <v>210000</v>
      </c>
    </row>
    <row r="429" spans="1:7" x14ac:dyDescent="0.4">
      <c r="A429" s="10"/>
      <c r="B429" s="11">
        <v>42770</v>
      </c>
      <c r="C429" s="12">
        <v>30070</v>
      </c>
      <c r="D429" s="12" t="str">
        <f>VLOOKUP(C429,販売店別売上!$A$4:$G$34,2,FALSE)</f>
        <v>村山電機販売</v>
      </c>
      <c r="E429" s="12" t="str">
        <f>VLOOKUP(C429,販売店別売上!$A$4:$G$34,3,FALSE)</f>
        <v>久木田　博</v>
      </c>
      <c r="F429" s="17">
        <f t="shared" si="6"/>
        <v>42770</v>
      </c>
      <c r="G429" s="13">
        <v>405000</v>
      </c>
    </row>
    <row r="430" spans="1:7" x14ac:dyDescent="0.4">
      <c r="A430" s="10"/>
      <c r="B430" s="11">
        <v>42770</v>
      </c>
      <c r="C430" s="12">
        <v>10050</v>
      </c>
      <c r="D430" s="12" t="str">
        <f>VLOOKUP(C430,販売店別売上!$A$4:$G$34,2,FALSE)</f>
        <v>さくらシステム</v>
      </c>
      <c r="E430" s="12" t="str">
        <f>VLOOKUP(C430,販売店別売上!$A$4:$G$34,3,FALSE)</f>
        <v>大久保　純也</v>
      </c>
      <c r="F430" s="17">
        <f t="shared" si="6"/>
        <v>42770</v>
      </c>
      <c r="G430" s="13">
        <v>675000</v>
      </c>
    </row>
    <row r="431" spans="1:7" x14ac:dyDescent="0.4">
      <c r="A431" s="10"/>
      <c r="B431" s="11">
        <v>42774</v>
      </c>
      <c r="C431" s="12">
        <v>10080</v>
      </c>
      <c r="D431" s="12" t="str">
        <f>VLOOKUP(C431,販売店別売上!$A$4:$G$34,2,FALSE)</f>
        <v>土田機器</v>
      </c>
      <c r="E431" s="12" t="str">
        <f>VLOOKUP(C431,販売店別売上!$A$4:$G$34,3,FALSE)</f>
        <v>野田　恭一郎</v>
      </c>
      <c r="F431" s="17">
        <f t="shared" si="6"/>
        <v>42774</v>
      </c>
      <c r="G431" s="13">
        <v>150000</v>
      </c>
    </row>
    <row r="432" spans="1:7" x14ac:dyDescent="0.4">
      <c r="A432" s="10"/>
      <c r="B432" s="11">
        <v>42776</v>
      </c>
      <c r="C432" s="12">
        <v>10030</v>
      </c>
      <c r="D432" s="12" t="str">
        <f>VLOOKUP(C432,販売店別売上!$A$4:$G$34,2,FALSE)</f>
        <v>関東商会</v>
      </c>
      <c r="E432" s="12" t="str">
        <f>VLOOKUP(C432,販売店別売上!$A$4:$G$34,3,FALSE)</f>
        <v>大久保　純也</v>
      </c>
      <c r="F432" s="17">
        <f t="shared" si="6"/>
        <v>42776</v>
      </c>
      <c r="G432" s="13">
        <v>495000</v>
      </c>
    </row>
    <row r="433" spans="1:7" x14ac:dyDescent="0.4">
      <c r="A433" s="10"/>
      <c r="B433" s="11">
        <v>42776</v>
      </c>
      <c r="C433" s="12">
        <v>10090</v>
      </c>
      <c r="D433" s="12" t="str">
        <f>VLOOKUP(C433,販売店別売上!$A$4:$G$34,2,FALSE)</f>
        <v>南条電機販売</v>
      </c>
      <c r="E433" s="12" t="str">
        <f>VLOOKUP(C433,販売店別売上!$A$4:$G$34,3,FALSE)</f>
        <v>大久保　純也</v>
      </c>
      <c r="F433" s="17">
        <f t="shared" si="6"/>
        <v>42776</v>
      </c>
      <c r="G433" s="13">
        <v>465000</v>
      </c>
    </row>
    <row r="434" spans="1:7" x14ac:dyDescent="0.4">
      <c r="A434" s="10"/>
      <c r="B434" s="11">
        <v>42776</v>
      </c>
      <c r="C434" s="12">
        <v>10050</v>
      </c>
      <c r="D434" s="12" t="str">
        <f>VLOOKUP(C434,販売店別売上!$A$4:$G$34,2,FALSE)</f>
        <v>さくらシステム</v>
      </c>
      <c r="E434" s="12" t="str">
        <f>VLOOKUP(C434,販売店別売上!$A$4:$G$34,3,FALSE)</f>
        <v>大久保　純也</v>
      </c>
      <c r="F434" s="17">
        <f t="shared" si="6"/>
        <v>42776</v>
      </c>
      <c r="G434" s="13">
        <v>225000</v>
      </c>
    </row>
    <row r="435" spans="1:7" x14ac:dyDescent="0.4">
      <c r="A435" s="10"/>
      <c r="B435" s="11">
        <v>42776</v>
      </c>
      <c r="C435" s="12">
        <v>30090</v>
      </c>
      <c r="D435" s="12" t="str">
        <f>VLOOKUP(C435,販売店別売上!$A$4:$G$34,2,FALSE)</f>
        <v>吉岡電気機器</v>
      </c>
      <c r="E435" s="12" t="str">
        <f>VLOOKUP(C435,販売店別売上!$A$4:$G$34,3,FALSE)</f>
        <v>畑　慎之介</v>
      </c>
      <c r="F435" s="17">
        <f t="shared" si="6"/>
        <v>42776</v>
      </c>
      <c r="G435" s="13">
        <v>570000</v>
      </c>
    </row>
    <row r="436" spans="1:7" x14ac:dyDescent="0.4">
      <c r="A436" s="10"/>
      <c r="B436" s="11">
        <v>42777</v>
      </c>
      <c r="C436" s="12">
        <v>30050</v>
      </c>
      <c r="D436" s="12" t="str">
        <f>VLOOKUP(C436,販売店別売上!$A$4:$G$34,2,FALSE)</f>
        <v>西田通信機器</v>
      </c>
      <c r="E436" s="12" t="str">
        <f>VLOOKUP(C436,販売店別売上!$A$4:$G$34,3,FALSE)</f>
        <v>畑　慎之介</v>
      </c>
      <c r="F436" s="17">
        <f t="shared" si="6"/>
        <v>42777</v>
      </c>
      <c r="G436" s="13">
        <v>360000</v>
      </c>
    </row>
    <row r="437" spans="1:7" x14ac:dyDescent="0.4">
      <c r="A437" s="10"/>
      <c r="B437" s="11">
        <v>42777</v>
      </c>
      <c r="C437" s="12">
        <v>10040</v>
      </c>
      <c r="D437" s="12" t="str">
        <f>VLOOKUP(C437,販売店別売上!$A$4:$G$34,2,FALSE)</f>
        <v>小南電機通信</v>
      </c>
      <c r="E437" s="12" t="str">
        <f>VLOOKUP(C437,販売店別売上!$A$4:$G$34,3,FALSE)</f>
        <v>野田　恭一郎</v>
      </c>
      <c r="F437" s="17">
        <f t="shared" si="6"/>
        <v>42777</v>
      </c>
      <c r="G437" s="13">
        <v>435000</v>
      </c>
    </row>
    <row r="438" spans="1:7" x14ac:dyDescent="0.4">
      <c r="A438" s="10"/>
      <c r="B438" s="11">
        <v>42777</v>
      </c>
      <c r="C438" s="12">
        <v>20110</v>
      </c>
      <c r="D438" s="12" t="str">
        <f>VLOOKUP(C438,販売店別売上!$A$4:$G$34,2,FALSE)</f>
        <v>草野情報システム</v>
      </c>
      <c r="E438" s="12" t="str">
        <f>VLOOKUP(C438,販売店別売上!$A$4:$G$34,3,FALSE)</f>
        <v>荒木　泰明</v>
      </c>
      <c r="F438" s="17">
        <f t="shared" si="6"/>
        <v>42777</v>
      </c>
      <c r="G438" s="13">
        <v>750000</v>
      </c>
    </row>
    <row r="439" spans="1:7" x14ac:dyDescent="0.4">
      <c r="A439" s="10"/>
      <c r="B439" s="11">
        <v>42778</v>
      </c>
      <c r="C439" s="12">
        <v>30080</v>
      </c>
      <c r="D439" s="12" t="str">
        <f>VLOOKUP(C439,販売店別売上!$A$4:$G$34,2,FALSE)</f>
        <v>安富通信</v>
      </c>
      <c r="E439" s="12" t="str">
        <f>VLOOKUP(C439,販売店別売上!$A$4:$G$34,3,FALSE)</f>
        <v>久木田　博</v>
      </c>
      <c r="F439" s="17">
        <f t="shared" si="6"/>
        <v>42778</v>
      </c>
      <c r="G439" s="13">
        <v>240000</v>
      </c>
    </row>
    <row r="440" spans="1:7" x14ac:dyDescent="0.4">
      <c r="A440" s="10"/>
      <c r="B440" s="11">
        <v>42778</v>
      </c>
      <c r="C440" s="12">
        <v>30050</v>
      </c>
      <c r="D440" s="12" t="str">
        <f>VLOOKUP(C440,販売店別売上!$A$4:$G$34,2,FALSE)</f>
        <v>西田通信機器</v>
      </c>
      <c r="E440" s="12" t="str">
        <f>VLOOKUP(C440,販売店別売上!$A$4:$G$34,3,FALSE)</f>
        <v>畑　慎之介</v>
      </c>
      <c r="F440" s="17">
        <f t="shared" si="6"/>
        <v>42778</v>
      </c>
      <c r="G440" s="13">
        <v>660000</v>
      </c>
    </row>
    <row r="441" spans="1:7" x14ac:dyDescent="0.4">
      <c r="A441" s="10"/>
      <c r="B441" s="11">
        <v>42780</v>
      </c>
      <c r="C441" s="12">
        <v>20060</v>
      </c>
      <c r="D441" s="12" t="str">
        <f>VLOOKUP(C441,販売店別売上!$A$4:$G$34,2,FALSE)</f>
        <v>のばら通信</v>
      </c>
      <c r="E441" s="12" t="str">
        <f>VLOOKUP(C441,販売店別売上!$A$4:$G$34,3,FALSE)</f>
        <v>山内　雄介</v>
      </c>
      <c r="F441" s="17">
        <f t="shared" si="6"/>
        <v>42780</v>
      </c>
      <c r="G441" s="13">
        <v>390000</v>
      </c>
    </row>
    <row r="442" spans="1:7" x14ac:dyDescent="0.4">
      <c r="A442" s="10"/>
      <c r="B442" s="11">
        <v>42780</v>
      </c>
      <c r="C442" s="12">
        <v>30060</v>
      </c>
      <c r="D442" s="12" t="str">
        <f>VLOOKUP(C442,販売店別売上!$A$4:$G$34,2,FALSE)</f>
        <v>東野システム</v>
      </c>
      <c r="E442" s="12" t="str">
        <f>VLOOKUP(C442,販売店別売上!$A$4:$G$34,3,FALSE)</f>
        <v>畑　慎之介</v>
      </c>
      <c r="F442" s="17">
        <f t="shared" si="6"/>
        <v>42780</v>
      </c>
      <c r="G442" s="13">
        <v>480000</v>
      </c>
    </row>
    <row r="443" spans="1:7" x14ac:dyDescent="0.4">
      <c r="A443" s="10"/>
      <c r="B443" s="11">
        <v>42781</v>
      </c>
      <c r="C443" s="12">
        <v>10060</v>
      </c>
      <c r="D443" s="12" t="str">
        <f>VLOOKUP(C443,販売店別売上!$A$4:$G$34,2,FALSE)</f>
        <v>鈴木電機</v>
      </c>
      <c r="E443" s="12" t="str">
        <f>VLOOKUP(C443,販売店別売上!$A$4:$G$34,3,FALSE)</f>
        <v>大久保　純也</v>
      </c>
      <c r="F443" s="17">
        <f t="shared" si="6"/>
        <v>42781</v>
      </c>
      <c r="G443" s="13">
        <v>660000</v>
      </c>
    </row>
    <row r="444" spans="1:7" x14ac:dyDescent="0.4">
      <c r="A444" s="10"/>
      <c r="B444" s="11">
        <v>42784</v>
      </c>
      <c r="C444" s="12">
        <v>20040</v>
      </c>
      <c r="D444" s="12" t="str">
        <f>VLOOKUP(C444,販売店別売上!$A$4:$G$34,2,FALSE)</f>
        <v>園田電機</v>
      </c>
      <c r="E444" s="12" t="str">
        <f>VLOOKUP(C444,販売店別売上!$A$4:$G$34,3,FALSE)</f>
        <v>山内　雄介</v>
      </c>
      <c r="F444" s="17">
        <f t="shared" si="6"/>
        <v>42784</v>
      </c>
      <c r="G444" s="13">
        <v>300000</v>
      </c>
    </row>
    <row r="445" spans="1:7" x14ac:dyDescent="0.4">
      <c r="A445" s="10"/>
      <c r="B445" s="11">
        <v>42785</v>
      </c>
      <c r="C445" s="12">
        <v>30040</v>
      </c>
      <c r="D445" s="12" t="str">
        <f>VLOOKUP(C445,販売店別売上!$A$4:$G$34,2,FALSE)</f>
        <v>千田電機販売</v>
      </c>
      <c r="E445" s="12" t="str">
        <f>VLOOKUP(C445,販売店別売上!$A$4:$G$34,3,FALSE)</f>
        <v>久木田　博</v>
      </c>
      <c r="F445" s="17">
        <f t="shared" si="6"/>
        <v>42785</v>
      </c>
      <c r="G445" s="13">
        <v>300000</v>
      </c>
    </row>
    <row r="446" spans="1:7" x14ac:dyDescent="0.4">
      <c r="A446" s="10"/>
      <c r="B446" s="11">
        <v>42785</v>
      </c>
      <c r="C446" s="12">
        <v>30080</v>
      </c>
      <c r="D446" s="12" t="str">
        <f>VLOOKUP(C446,販売店別売上!$A$4:$G$34,2,FALSE)</f>
        <v>安富通信</v>
      </c>
      <c r="E446" s="12" t="str">
        <f>VLOOKUP(C446,販売店別売上!$A$4:$G$34,3,FALSE)</f>
        <v>久木田　博</v>
      </c>
      <c r="F446" s="17">
        <f t="shared" si="6"/>
        <v>42785</v>
      </c>
      <c r="G446" s="13">
        <v>570000</v>
      </c>
    </row>
    <row r="447" spans="1:7" x14ac:dyDescent="0.4">
      <c r="A447" s="10"/>
      <c r="B447" s="11">
        <v>42786</v>
      </c>
      <c r="C447" s="12">
        <v>10080</v>
      </c>
      <c r="D447" s="12" t="str">
        <f>VLOOKUP(C447,販売店別売上!$A$4:$G$34,2,FALSE)</f>
        <v>土田機器</v>
      </c>
      <c r="E447" s="12" t="str">
        <f>VLOOKUP(C447,販売店別売上!$A$4:$G$34,3,FALSE)</f>
        <v>野田　恭一郎</v>
      </c>
      <c r="F447" s="17">
        <f t="shared" si="6"/>
        <v>42786</v>
      </c>
      <c r="G447" s="13">
        <v>465000</v>
      </c>
    </row>
    <row r="448" spans="1:7" x14ac:dyDescent="0.4">
      <c r="A448" s="10"/>
      <c r="B448" s="11">
        <v>42786</v>
      </c>
      <c r="C448" s="12">
        <v>20060</v>
      </c>
      <c r="D448" s="12" t="str">
        <f>VLOOKUP(C448,販売店別売上!$A$4:$G$34,2,FALSE)</f>
        <v>のばら通信</v>
      </c>
      <c r="E448" s="12" t="str">
        <f>VLOOKUP(C448,販売店別売上!$A$4:$G$34,3,FALSE)</f>
        <v>山内　雄介</v>
      </c>
      <c r="F448" s="17">
        <f t="shared" si="6"/>
        <v>42786</v>
      </c>
      <c r="G448" s="13">
        <v>495000</v>
      </c>
    </row>
    <row r="449" spans="1:7" x14ac:dyDescent="0.4">
      <c r="A449" s="10"/>
      <c r="B449" s="11">
        <v>42787</v>
      </c>
      <c r="C449" s="12">
        <v>30030</v>
      </c>
      <c r="D449" s="12" t="str">
        <f>VLOOKUP(C449,販売店別売上!$A$4:$G$34,2,FALSE)</f>
        <v>瀬川商会</v>
      </c>
      <c r="E449" s="12" t="str">
        <f>VLOOKUP(C449,販売店別売上!$A$4:$G$34,3,FALSE)</f>
        <v>畑　慎之介</v>
      </c>
      <c r="F449" s="17">
        <f t="shared" si="6"/>
        <v>42787</v>
      </c>
      <c r="G449" s="13">
        <v>720000</v>
      </c>
    </row>
    <row r="450" spans="1:7" x14ac:dyDescent="0.4">
      <c r="A450" s="10"/>
      <c r="B450" s="11">
        <v>42787</v>
      </c>
      <c r="C450" s="12">
        <v>10020</v>
      </c>
      <c r="D450" s="12" t="str">
        <f>VLOOKUP(C450,販売店別売上!$A$4:$G$34,2,FALSE)</f>
        <v>上田販売</v>
      </c>
      <c r="E450" s="12" t="str">
        <f>VLOOKUP(C450,販売店別売上!$A$4:$G$34,3,FALSE)</f>
        <v>大久保　純也</v>
      </c>
      <c r="F450" s="17">
        <f t="shared" si="6"/>
        <v>42787</v>
      </c>
      <c r="G450" s="13">
        <v>165000</v>
      </c>
    </row>
    <row r="451" spans="1:7" x14ac:dyDescent="0.4">
      <c r="A451" s="10"/>
      <c r="B451" s="11">
        <v>42787</v>
      </c>
      <c r="C451" s="12">
        <v>20060</v>
      </c>
      <c r="D451" s="12" t="str">
        <f>VLOOKUP(C451,販売店別売上!$A$4:$G$34,2,FALSE)</f>
        <v>のばら通信</v>
      </c>
      <c r="E451" s="12" t="str">
        <f>VLOOKUP(C451,販売店別売上!$A$4:$G$34,3,FALSE)</f>
        <v>山内　雄介</v>
      </c>
      <c r="F451" s="17">
        <f t="shared" si="6"/>
        <v>42787</v>
      </c>
      <c r="G451" s="13">
        <v>630000</v>
      </c>
    </row>
    <row r="452" spans="1:7" x14ac:dyDescent="0.4">
      <c r="A452" s="10"/>
      <c r="B452" s="11">
        <v>42788</v>
      </c>
      <c r="C452" s="12">
        <v>10060</v>
      </c>
      <c r="D452" s="12" t="str">
        <f>VLOOKUP(C452,販売店別売上!$A$4:$G$34,2,FALSE)</f>
        <v>鈴木電機</v>
      </c>
      <c r="E452" s="12" t="str">
        <f>VLOOKUP(C452,販売店別売上!$A$4:$G$34,3,FALSE)</f>
        <v>大久保　純也</v>
      </c>
      <c r="F452" s="17">
        <f t="shared" ref="F452:F500" si="7">B452</f>
        <v>42788</v>
      </c>
      <c r="G452" s="13">
        <v>675000</v>
      </c>
    </row>
    <row r="453" spans="1:7" x14ac:dyDescent="0.4">
      <c r="A453" s="10"/>
      <c r="B453" s="11">
        <v>42788</v>
      </c>
      <c r="C453" s="12">
        <v>30050</v>
      </c>
      <c r="D453" s="12" t="str">
        <f>VLOOKUP(C453,販売店別売上!$A$4:$G$34,2,FALSE)</f>
        <v>西田通信機器</v>
      </c>
      <c r="E453" s="12" t="str">
        <f>VLOOKUP(C453,販売店別売上!$A$4:$G$34,3,FALSE)</f>
        <v>畑　慎之介</v>
      </c>
      <c r="F453" s="17">
        <f t="shared" si="7"/>
        <v>42788</v>
      </c>
      <c r="G453" s="13">
        <v>300000</v>
      </c>
    </row>
    <row r="454" spans="1:7" x14ac:dyDescent="0.4">
      <c r="A454" s="10"/>
      <c r="B454" s="11">
        <v>42788</v>
      </c>
      <c r="C454" s="12">
        <v>20050</v>
      </c>
      <c r="D454" s="12" t="str">
        <f>VLOOKUP(C454,販売店別売上!$A$4:$G$34,2,FALSE)</f>
        <v>田所電化</v>
      </c>
      <c r="E454" s="12" t="str">
        <f>VLOOKUP(C454,販売店別売上!$A$4:$G$34,3,FALSE)</f>
        <v>荒木　泰明</v>
      </c>
      <c r="F454" s="17">
        <f t="shared" si="7"/>
        <v>42788</v>
      </c>
      <c r="G454" s="13">
        <v>390000</v>
      </c>
    </row>
    <row r="455" spans="1:7" x14ac:dyDescent="0.4">
      <c r="A455" s="10"/>
      <c r="B455" s="11">
        <v>42789</v>
      </c>
      <c r="C455" s="12">
        <v>30020</v>
      </c>
      <c r="D455" s="12" t="str">
        <f>VLOOKUP(C455,販売店別売上!$A$4:$G$34,2,FALSE)</f>
        <v>工藤電気</v>
      </c>
      <c r="E455" s="12" t="str">
        <f>VLOOKUP(C455,販売店別売上!$A$4:$G$34,3,FALSE)</f>
        <v>久木田　博</v>
      </c>
      <c r="F455" s="17">
        <f t="shared" si="7"/>
        <v>42789</v>
      </c>
      <c r="G455" s="13">
        <v>255000</v>
      </c>
    </row>
    <row r="456" spans="1:7" x14ac:dyDescent="0.4">
      <c r="A456" s="10"/>
      <c r="B456" s="11">
        <v>42790</v>
      </c>
      <c r="C456" s="12">
        <v>30010</v>
      </c>
      <c r="D456" s="12" t="str">
        <f>VLOOKUP(C456,販売店別売上!$A$4:$G$34,2,FALSE)</f>
        <v>猪田システム販売</v>
      </c>
      <c r="E456" s="12" t="str">
        <f>VLOOKUP(C456,販売店別売上!$A$4:$G$34,3,FALSE)</f>
        <v>畑　慎之介</v>
      </c>
      <c r="F456" s="17">
        <f t="shared" si="7"/>
        <v>42790</v>
      </c>
      <c r="G456" s="13">
        <v>600000</v>
      </c>
    </row>
    <row r="457" spans="1:7" x14ac:dyDescent="0.4">
      <c r="A457" s="10"/>
      <c r="B457" s="11">
        <v>42790</v>
      </c>
      <c r="C457" s="12">
        <v>20010</v>
      </c>
      <c r="D457" s="12" t="str">
        <f>VLOOKUP(C457,販売店別売上!$A$4:$G$34,2,FALSE)</f>
        <v>大森電機</v>
      </c>
      <c r="E457" s="12" t="str">
        <f>VLOOKUP(C457,販売店別売上!$A$4:$G$34,3,FALSE)</f>
        <v>荒木　泰明</v>
      </c>
      <c r="F457" s="17">
        <f t="shared" si="7"/>
        <v>42790</v>
      </c>
      <c r="G457" s="13">
        <v>285000</v>
      </c>
    </row>
    <row r="458" spans="1:7" x14ac:dyDescent="0.4">
      <c r="A458" s="10"/>
      <c r="B458" s="11">
        <v>42791</v>
      </c>
      <c r="C458" s="12">
        <v>30030</v>
      </c>
      <c r="D458" s="12" t="str">
        <f>VLOOKUP(C458,販売店別売上!$A$4:$G$34,2,FALSE)</f>
        <v>瀬川商会</v>
      </c>
      <c r="E458" s="12" t="str">
        <f>VLOOKUP(C458,販売店別売上!$A$4:$G$34,3,FALSE)</f>
        <v>畑　慎之介</v>
      </c>
      <c r="F458" s="17">
        <f t="shared" si="7"/>
        <v>42791</v>
      </c>
      <c r="G458" s="13">
        <v>630000</v>
      </c>
    </row>
    <row r="459" spans="1:7" x14ac:dyDescent="0.4">
      <c r="A459" s="10"/>
      <c r="B459" s="11">
        <v>42791</v>
      </c>
      <c r="C459" s="12">
        <v>10100</v>
      </c>
      <c r="D459" s="12" t="str">
        <f>VLOOKUP(C459,販売店別売上!$A$4:$G$34,2,FALSE)</f>
        <v>やまと電気</v>
      </c>
      <c r="E459" s="12" t="str">
        <f>VLOOKUP(C459,販売店別売上!$A$4:$G$34,3,FALSE)</f>
        <v>野田　恭一郎</v>
      </c>
      <c r="F459" s="17">
        <f t="shared" si="7"/>
        <v>42791</v>
      </c>
      <c r="G459" s="13">
        <v>465000</v>
      </c>
    </row>
    <row r="460" spans="1:7" x14ac:dyDescent="0.4">
      <c r="A460" s="10"/>
      <c r="B460" s="11">
        <v>42791</v>
      </c>
      <c r="C460" s="12">
        <v>30050</v>
      </c>
      <c r="D460" s="12" t="str">
        <f>VLOOKUP(C460,販売店別売上!$A$4:$G$34,2,FALSE)</f>
        <v>西田通信機器</v>
      </c>
      <c r="E460" s="12" t="str">
        <f>VLOOKUP(C460,販売店別売上!$A$4:$G$34,3,FALSE)</f>
        <v>畑　慎之介</v>
      </c>
      <c r="F460" s="17">
        <f t="shared" si="7"/>
        <v>42791</v>
      </c>
      <c r="G460" s="13">
        <v>345000</v>
      </c>
    </row>
    <row r="461" spans="1:7" x14ac:dyDescent="0.4">
      <c r="A461" s="10"/>
      <c r="B461" s="11">
        <v>42792</v>
      </c>
      <c r="C461" s="12">
        <v>10070</v>
      </c>
      <c r="D461" s="12" t="str">
        <f>VLOOKUP(C461,販売店別売上!$A$4:$G$34,2,FALSE)</f>
        <v>高橋電化</v>
      </c>
      <c r="E461" s="12" t="str">
        <f>VLOOKUP(C461,販売店別売上!$A$4:$G$34,3,FALSE)</f>
        <v>野田　恭一郎</v>
      </c>
      <c r="F461" s="17">
        <f t="shared" si="7"/>
        <v>42792</v>
      </c>
      <c r="G461" s="13">
        <v>660000</v>
      </c>
    </row>
    <row r="462" spans="1:7" x14ac:dyDescent="0.4">
      <c r="A462" s="10"/>
      <c r="B462" s="11">
        <v>42792</v>
      </c>
      <c r="C462" s="12">
        <v>10080</v>
      </c>
      <c r="D462" s="12" t="str">
        <f>VLOOKUP(C462,販売店別売上!$A$4:$G$34,2,FALSE)</f>
        <v>土田機器</v>
      </c>
      <c r="E462" s="12" t="str">
        <f>VLOOKUP(C462,販売店別売上!$A$4:$G$34,3,FALSE)</f>
        <v>野田　恭一郎</v>
      </c>
      <c r="F462" s="17">
        <f t="shared" si="7"/>
        <v>42792</v>
      </c>
      <c r="G462" s="13">
        <v>180000</v>
      </c>
    </row>
    <row r="463" spans="1:7" x14ac:dyDescent="0.4">
      <c r="A463" s="10"/>
      <c r="B463" s="11">
        <v>42792</v>
      </c>
      <c r="C463" s="12">
        <v>30040</v>
      </c>
      <c r="D463" s="12" t="str">
        <f>VLOOKUP(C463,販売店別売上!$A$4:$G$34,2,FALSE)</f>
        <v>千田電機販売</v>
      </c>
      <c r="E463" s="12" t="str">
        <f>VLOOKUP(C463,販売店別売上!$A$4:$G$34,3,FALSE)</f>
        <v>久木田　博</v>
      </c>
      <c r="F463" s="17">
        <f t="shared" si="7"/>
        <v>42792</v>
      </c>
      <c r="G463" s="13">
        <v>630000</v>
      </c>
    </row>
    <row r="464" spans="1:7" x14ac:dyDescent="0.4">
      <c r="A464" s="10"/>
      <c r="B464" s="11">
        <v>42793</v>
      </c>
      <c r="C464" s="12">
        <v>30060</v>
      </c>
      <c r="D464" s="12" t="str">
        <f>VLOOKUP(C464,販売店別売上!$A$4:$G$34,2,FALSE)</f>
        <v>東野システム</v>
      </c>
      <c r="E464" s="12" t="str">
        <f>VLOOKUP(C464,販売店別売上!$A$4:$G$34,3,FALSE)</f>
        <v>畑　慎之介</v>
      </c>
      <c r="F464" s="17">
        <f t="shared" si="7"/>
        <v>42793</v>
      </c>
      <c r="G464" s="13">
        <v>180000</v>
      </c>
    </row>
    <row r="465" spans="1:7" x14ac:dyDescent="0.4">
      <c r="A465" s="10"/>
      <c r="B465" s="11">
        <v>42793</v>
      </c>
      <c r="C465" s="12">
        <v>30080</v>
      </c>
      <c r="D465" s="12" t="str">
        <f>VLOOKUP(C465,販売店別売上!$A$4:$G$34,2,FALSE)</f>
        <v>安富通信</v>
      </c>
      <c r="E465" s="12" t="str">
        <f>VLOOKUP(C465,販売店別売上!$A$4:$G$34,3,FALSE)</f>
        <v>久木田　博</v>
      </c>
      <c r="F465" s="17">
        <f t="shared" si="7"/>
        <v>42793</v>
      </c>
      <c r="G465" s="13">
        <v>375000</v>
      </c>
    </row>
    <row r="466" spans="1:7" x14ac:dyDescent="0.4">
      <c r="A466" s="10"/>
      <c r="B466" s="11">
        <v>42795</v>
      </c>
      <c r="C466" s="12">
        <v>30050</v>
      </c>
      <c r="D466" s="12" t="str">
        <f>VLOOKUP(C466,販売店別売上!$A$4:$G$34,2,FALSE)</f>
        <v>西田通信機器</v>
      </c>
      <c r="E466" s="12" t="str">
        <f>VLOOKUP(C466,販売店別売上!$A$4:$G$34,3,FALSE)</f>
        <v>畑　慎之介</v>
      </c>
      <c r="F466" s="17">
        <f t="shared" si="7"/>
        <v>42795</v>
      </c>
      <c r="G466" s="13">
        <v>255000</v>
      </c>
    </row>
    <row r="467" spans="1:7" x14ac:dyDescent="0.4">
      <c r="A467" s="10"/>
      <c r="B467" s="11">
        <v>42795</v>
      </c>
      <c r="C467" s="12">
        <v>10050</v>
      </c>
      <c r="D467" s="12" t="str">
        <f>VLOOKUP(C467,販売店別売上!$A$4:$G$34,2,FALSE)</f>
        <v>さくらシステム</v>
      </c>
      <c r="E467" s="12" t="str">
        <f>VLOOKUP(C467,販売店別売上!$A$4:$G$34,3,FALSE)</f>
        <v>大久保　純也</v>
      </c>
      <c r="F467" s="17">
        <f t="shared" si="7"/>
        <v>42795</v>
      </c>
      <c r="G467" s="13">
        <v>570000</v>
      </c>
    </row>
    <row r="468" spans="1:7" x14ac:dyDescent="0.4">
      <c r="A468" s="10"/>
      <c r="B468" s="11">
        <v>42796</v>
      </c>
      <c r="C468" s="12">
        <v>20020</v>
      </c>
      <c r="D468" s="12" t="str">
        <f>VLOOKUP(C468,販売店別売上!$A$4:$G$34,2,FALSE)</f>
        <v>北村通信販売</v>
      </c>
      <c r="E468" s="12" t="str">
        <f>VLOOKUP(C468,販売店別売上!$A$4:$G$34,3,FALSE)</f>
        <v>山内　雄介</v>
      </c>
      <c r="F468" s="17">
        <f t="shared" si="7"/>
        <v>42796</v>
      </c>
      <c r="G468" s="13">
        <v>525000</v>
      </c>
    </row>
    <row r="469" spans="1:7" x14ac:dyDescent="0.4">
      <c r="A469" s="10"/>
      <c r="B469" s="11">
        <v>42797</v>
      </c>
      <c r="C469" s="12">
        <v>30070</v>
      </c>
      <c r="D469" s="12" t="str">
        <f>VLOOKUP(C469,販売店別売上!$A$4:$G$34,2,FALSE)</f>
        <v>村山電機販売</v>
      </c>
      <c r="E469" s="12" t="str">
        <f>VLOOKUP(C469,販売店別売上!$A$4:$G$34,3,FALSE)</f>
        <v>久木田　博</v>
      </c>
      <c r="F469" s="17">
        <f t="shared" si="7"/>
        <v>42797</v>
      </c>
      <c r="G469" s="13">
        <v>315000</v>
      </c>
    </row>
    <row r="470" spans="1:7" x14ac:dyDescent="0.4">
      <c r="A470" s="10"/>
      <c r="B470" s="11">
        <v>42797</v>
      </c>
      <c r="C470" s="12">
        <v>30030</v>
      </c>
      <c r="D470" s="12" t="str">
        <f>VLOOKUP(C470,販売店別売上!$A$4:$G$34,2,FALSE)</f>
        <v>瀬川商会</v>
      </c>
      <c r="E470" s="12" t="str">
        <f>VLOOKUP(C470,販売店別売上!$A$4:$G$34,3,FALSE)</f>
        <v>畑　慎之介</v>
      </c>
      <c r="F470" s="17">
        <f t="shared" si="7"/>
        <v>42797</v>
      </c>
      <c r="G470" s="13">
        <v>690000</v>
      </c>
    </row>
    <row r="471" spans="1:7" x14ac:dyDescent="0.4">
      <c r="A471" s="10"/>
      <c r="B471" s="11">
        <v>42797</v>
      </c>
      <c r="C471" s="12">
        <v>10080</v>
      </c>
      <c r="D471" s="12" t="str">
        <f>VLOOKUP(C471,販売店別売上!$A$4:$G$34,2,FALSE)</f>
        <v>土田機器</v>
      </c>
      <c r="E471" s="12" t="str">
        <f>VLOOKUP(C471,販売店別売上!$A$4:$G$34,3,FALSE)</f>
        <v>野田　恭一郎</v>
      </c>
      <c r="F471" s="17">
        <f t="shared" si="7"/>
        <v>42797</v>
      </c>
      <c r="G471" s="13">
        <v>735000</v>
      </c>
    </row>
    <row r="472" spans="1:7" x14ac:dyDescent="0.4">
      <c r="A472" s="10"/>
      <c r="B472" s="11">
        <v>42797</v>
      </c>
      <c r="C472" s="12">
        <v>30010</v>
      </c>
      <c r="D472" s="12" t="str">
        <f>VLOOKUP(C472,販売店別売上!$A$4:$G$34,2,FALSE)</f>
        <v>猪田システム販売</v>
      </c>
      <c r="E472" s="12" t="str">
        <f>VLOOKUP(C472,販売店別売上!$A$4:$G$34,3,FALSE)</f>
        <v>畑　慎之介</v>
      </c>
      <c r="F472" s="17">
        <f t="shared" si="7"/>
        <v>42797</v>
      </c>
      <c r="G472" s="13">
        <v>360000</v>
      </c>
    </row>
    <row r="473" spans="1:7" x14ac:dyDescent="0.4">
      <c r="A473" s="10"/>
      <c r="B473" s="11">
        <v>42798</v>
      </c>
      <c r="C473" s="12">
        <v>30040</v>
      </c>
      <c r="D473" s="12" t="str">
        <f>VLOOKUP(C473,販売店別売上!$A$4:$G$34,2,FALSE)</f>
        <v>千田電機販売</v>
      </c>
      <c r="E473" s="12" t="str">
        <f>VLOOKUP(C473,販売店別売上!$A$4:$G$34,3,FALSE)</f>
        <v>久木田　博</v>
      </c>
      <c r="F473" s="17">
        <f t="shared" si="7"/>
        <v>42798</v>
      </c>
      <c r="G473" s="13">
        <v>435000</v>
      </c>
    </row>
    <row r="474" spans="1:7" x14ac:dyDescent="0.4">
      <c r="A474" s="10"/>
      <c r="B474" s="11">
        <v>42799</v>
      </c>
      <c r="C474" s="12">
        <v>20020</v>
      </c>
      <c r="D474" s="12" t="str">
        <f>VLOOKUP(C474,販売店別売上!$A$4:$G$34,2,FALSE)</f>
        <v>北村通信販売</v>
      </c>
      <c r="E474" s="12" t="str">
        <f>VLOOKUP(C474,販売店別売上!$A$4:$G$34,3,FALSE)</f>
        <v>山内　雄介</v>
      </c>
      <c r="F474" s="17">
        <f t="shared" si="7"/>
        <v>42799</v>
      </c>
      <c r="G474" s="13">
        <v>150000</v>
      </c>
    </row>
    <row r="475" spans="1:7" x14ac:dyDescent="0.4">
      <c r="A475" s="10"/>
      <c r="B475" s="11">
        <v>42799</v>
      </c>
      <c r="C475" s="12">
        <v>30040</v>
      </c>
      <c r="D475" s="12" t="str">
        <f>VLOOKUP(C475,販売店別売上!$A$4:$G$34,2,FALSE)</f>
        <v>千田電機販売</v>
      </c>
      <c r="E475" s="12" t="str">
        <f>VLOOKUP(C475,販売店別売上!$A$4:$G$34,3,FALSE)</f>
        <v>久木田　博</v>
      </c>
      <c r="F475" s="17">
        <f t="shared" si="7"/>
        <v>42799</v>
      </c>
      <c r="G475" s="13">
        <v>690000</v>
      </c>
    </row>
    <row r="476" spans="1:7" x14ac:dyDescent="0.4">
      <c r="A476" s="10"/>
      <c r="B476" s="11">
        <v>42800</v>
      </c>
      <c r="C476" s="12">
        <v>10040</v>
      </c>
      <c r="D476" s="12" t="str">
        <f>VLOOKUP(C476,販売店別売上!$A$4:$G$34,2,FALSE)</f>
        <v>小南電機通信</v>
      </c>
      <c r="E476" s="12" t="str">
        <f>VLOOKUP(C476,販売店別売上!$A$4:$G$34,3,FALSE)</f>
        <v>野田　恭一郎</v>
      </c>
      <c r="F476" s="17">
        <f t="shared" si="7"/>
        <v>42800</v>
      </c>
      <c r="G476" s="13">
        <v>390000</v>
      </c>
    </row>
    <row r="477" spans="1:7" x14ac:dyDescent="0.4">
      <c r="A477" s="10"/>
      <c r="B477" s="11">
        <v>42800</v>
      </c>
      <c r="C477" s="12">
        <v>20030</v>
      </c>
      <c r="D477" s="12" t="str">
        <f>VLOOKUP(C477,販売店別売上!$A$4:$G$34,2,FALSE)</f>
        <v>くらし電気</v>
      </c>
      <c r="E477" s="12" t="str">
        <f>VLOOKUP(C477,販売店別売上!$A$4:$G$34,3,FALSE)</f>
        <v>荒木　泰明</v>
      </c>
      <c r="F477" s="17">
        <f t="shared" si="7"/>
        <v>42800</v>
      </c>
      <c r="G477" s="13">
        <v>465000</v>
      </c>
    </row>
    <row r="478" spans="1:7" x14ac:dyDescent="0.4">
      <c r="A478" s="10"/>
      <c r="B478" s="11">
        <v>42803</v>
      </c>
      <c r="C478" s="12">
        <v>10050</v>
      </c>
      <c r="D478" s="12" t="str">
        <f>VLOOKUP(C478,販売店別売上!$A$4:$G$34,2,FALSE)</f>
        <v>さくらシステム</v>
      </c>
      <c r="E478" s="12" t="str">
        <f>VLOOKUP(C478,販売店別売上!$A$4:$G$34,3,FALSE)</f>
        <v>大久保　純也</v>
      </c>
      <c r="F478" s="17">
        <f t="shared" si="7"/>
        <v>42803</v>
      </c>
      <c r="G478" s="13">
        <v>360000</v>
      </c>
    </row>
    <row r="479" spans="1:7" x14ac:dyDescent="0.4">
      <c r="A479" s="10"/>
      <c r="B479" s="11">
        <v>42803</v>
      </c>
      <c r="C479" s="12">
        <v>20050</v>
      </c>
      <c r="D479" s="12" t="str">
        <f>VLOOKUP(C479,販売店別売上!$A$4:$G$34,2,FALSE)</f>
        <v>田所電化</v>
      </c>
      <c r="E479" s="12" t="str">
        <f>VLOOKUP(C479,販売店別売上!$A$4:$G$34,3,FALSE)</f>
        <v>荒木　泰明</v>
      </c>
      <c r="F479" s="17">
        <f t="shared" si="7"/>
        <v>42803</v>
      </c>
      <c r="G479" s="13">
        <v>435000</v>
      </c>
    </row>
    <row r="480" spans="1:7" x14ac:dyDescent="0.4">
      <c r="A480" s="10"/>
      <c r="B480" s="11">
        <v>42804</v>
      </c>
      <c r="C480" s="12">
        <v>30020</v>
      </c>
      <c r="D480" s="12" t="str">
        <f>VLOOKUP(C480,販売店別売上!$A$4:$G$34,2,FALSE)</f>
        <v>工藤電気</v>
      </c>
      <c r="E480" s="12" t="str">
        <f>VLOOKUP(C480,販売店別売上!$A$4:$G$34,3,FALSE)</f>
        <v>久木田　博</v>
      </c>
      <c r="F480" s="17">
        <f t="shared" si="7"/>
        <v>42804</v>
      </c>
      <c r="G480" s="13">
        <v>720000</v>
      </c>
    </row>
    <row r="481" spans="1:7" x14ac:dyDescent="0.4">
      <c r="A481" s="10"/>
      <c r="B481" s="11">
        <v>42805</v>
      </c>
      <c r="C481" s="12">
        <v>20070</v>
      </c>
      <c r="D481" s="12" t="str">
        <f>VLOOKUP(C481,販売店別売上!$A$4:$G$34,2,FALSE)</f>
        <v>萩原電機販売</v>
      </c>
      <c r="E481" s="12" t="str">
        <f>VLOOKUP(C481,販売店別売上!$A$4:$G$34,3,FALSE)</f>
        <v>荒木　泰明</v>
      </c>
      <c r="F481" s="17">
        <f t="shared" si="7"/>
        <v>42805</v>
      </c>
      <c r="G481" s="13">
        <v>405000</v>
      </c>
    </row>
    <row r="482" spans="1:7" x14ac:dyDescent="0.4">
      <c r="A482" s="10"/>
      <c r="B482" s="11">
        <v>42806</v>
      </c>
      <c r="C482" s="12">
        <v>30050</v>
      </c>
      <c r="D482" s="12" t="str">
        <f>VLOOKUP(C482,販売店別売上!$A$4:$G$34,2,FALSE)</f>
        <v>西田通信機器</v>
      </c>
      <c r="E482" s="12" t="str">
        <f>VLOOKUP(C482,販売店別売上!$A$4:$G$34,3,FALSE)</f>
        <v>畑　慎之介</v>
      </c>
      <c r="F482" s="17">
        <f t="shared" si="7"/>
        <v>42806</v>
      </c>
      <c r="G482" s="13">
        <v>180000</v>
      </c>
    </row>
    <row r="483" spans="1:7" x14ac:dyDescent="0.4">
      <c r="A483" s="10"/>
      <c r="B483" s="11">
        <v>42806</v>
      </c>
      <c r="C483" s="12">
        <v>20080</v>
      </c>
      <c r="D483" s="12" t="str">
        <f>VLOOKUP(C483,販売店別売上!$A$4:$G$34,2,FALSE)</f>
        <v>町田販売</v>
      </c>
      <c r="E483" s="12" t="str">
        <f>VLOOKUP(C483,販売店別売上!$A$4:$G$34,3,FALSE)</f>
        <v>荒木　泰明</v>
      </c>
      <c r="F483" s="17">
        <f t="shared" si="7"/>
        <v>42806</v>
      </c>
      <c r="G483" s="13">
        <v>345000</v>
      </c>
    </row>
    <row r="484" spans="1:7" x14ac:dyDescent="0.4">
      <c r="A484" s="10"/>
      <c r="B484" s="11">
        <v>42808</v>
      </c>
      <c r="C484" s="12">
        <v>10050</v>
      </c>
      <c r="D484" s="12" t="str">
        <f>VLOOKUP(C484,販売店別売上!$A$4:$G$34,2,FALSE)</f>
        <v>さくらシステム</v>
      </c>
      <c r="E484" s="12" t="str">
        <f>VLOOKUP(C484,販売店別売上!$A$4:$G$34,3,FALSE)</f>
        <v>大久保　純也</v>
      </c>
      <c r="F484" s="17">
        <f t="shared" si="7"/>
        <v>42808</v>
      </c>
      <c r="G484" s="13">
        <v>495000</v>
      </c>
    </row>
    <row r="485" spans="1:7" x14ac:dyDescent="0.4">
      <c r="A485" s="10"/>
      <c r="B485" s="11">
        <v>42809</v>
      </c>
      <c r="C485" s="12">
        <v>30080</v>
      </c>
      <c r="D485" s="12" t="str">
        <f>VLOOKUP(C485,販売店別売上!$A$4:$G$34,2,FALSE)</f>
        <v>安富通信</v>
      </c>
      <c r="E485" s="12" t="str">
        <f>VLOOKUP(C485,販売店別売上!$A$4:$G$34,3,FALSE)</f>
        <v>久木田　博</v>
      </c>
      <c r="F485" s="17">
        <f t="shared" si="7"/>
        <v>42809</v>
      </c>
      <c r="G485" s="13">
        <v>690000</v>
      </c>
    </row>
    <row r="486" spans="1:7" x14ac:dyDescent="0.4">
      <c r="A486" s="10"/>
      <c r="B486" s="11">
        <v>42809</v>
      </c>
      <c r="C486" s="12">
        <v>10040</v>
      </c>
      <c r="D486" s="12" t="str">
        <f>VLOOKUP(C486,販売店別売上!$A$4:$G$34,2,FALSE)</f>
        <v>小南電機通信</v>
      </c>
      <c r="E486" s="12" t="str">
        <f>VLOOKUP(C486,販売店別売上!$A$4:$G$34,3,FALSE)</f>
        <v>野田　恭一郎</v>
      </c>
      <c r="F486" s="17">
        <f t="shared" si="7"/>
        <v>42809</v>
      </c>
      <c r="G486" s="13">
        <v>735000</v>
      </c>
    </row>
    <row r="487" spans="1:7" x14ac:dyDescent="0.4">
      <c r="A487" s="10"/>
      <c r="B487" s="11">
        <v>42809</v>
      </c>
      <c r="C487" s="12">
        <v>10100</v>
      </c>
      <c r="D487" s="12" t="str">
        <f>VLOOKUP(C487,販売店別売上!$A$4:$G$34,2,FALSE)</f>
        <v>やまと電気</v>
      </c>
      <c r="E487" s="12" t="str">
        <f>VLOOKUP(C487,販売店別売上!$A$4:$G$34,3,FALSE)</f>
        <v>野田　恭一郎</v>
      </c>
      <c r="F487" s="17">
        <f t="shared" si="7"/>
        <v>42809</v>
      </c>
      <c r="G487" s="13">
        <v>750000</v>
      </c>
    </row>
    <row r="488" spans="1:7" x14ac:dyDescent="0.4">
      <c r="A488" s="10"/>
      <c r="B488" s="11">
        <v>42811</v>
      </c>
      <c r="C488" s="12">
        <v>20010</v>
      </c>
      <c r="D488" s="12" t="str">
        <f>VLOOKUP(C488,販売店別売上!$A$4:$G$34,2,FALSE)</f>
        <v>大森電機</v>
      </c>
      <c r="E488" s="12" t="str">
        <f>VLOOKUP(C488,販売店別売上!$A$4:$G$34,3,FALSE)</f>
        <v>荒木　泰明</v>
      </c>
      <c r="F488" s="17">
        <f t="shared" si="7"/>
        <v>42811</v>
      </c>
      <c r="G488" s="13">
        <v>435000</v>
      </c>
    </row>
    <row r="489" spans="1:7" x14ac:dyDescent="0.4">
      <c r="A489" s="10"/>
      <c r="B489" s="11">
        <v>42812</v>
      </c>
      <c r="C489" s="12">
        <v>30060</v>
      </c>
      <c r="D489" s="12" t="str">
        <f>VLOOKUP(C489,販売店別売上!$A$4:$G$34,2,FALSE)</f>
        <v>東野システム</v>
      </c>
      <c r="E489" s="12" t="str">
        <f>VLOOKUP(C489,販売店別売上!$A$4:$G$34,3,FALSE)</f>
        <v>畑　慎之介</v>
      </c>
      <c r="F489" s="17">
        <f t="shared" si="7"/>
        <v>42812</v>
      </c>
      <c r="G489" s="13">
        <v>345000</v>
      </c>
    </row>
    <row r="490" spans="1:7" x14ac:dyDescent="0.4">
      <c r="A490" s="10"/>
      <c r="B490" s="11">
        <v>42815</v>
      </c>
      <c r="C490" s="12">
        <v>30080</v>
      </c>
      <c r="D490" s="12" t="str">
        <f>VLOOKUP(C490,販売店別売上!$A$4:$G$34,2,FALSE)</f>
        <v>安富通信</v>
      </c>
      <c r="E490" s="12" t="str">
        <f>VLOOKUP(C490,販売店別売上!$A$4:$G$34,3,FALSE)</f>
        <v>久木田　博</v>
      </c>
      <c r="F490" s="17">
        <f t="shared" si="7"/>
        <v>42815</v>
      </c>
      <c r="G490" s="13">
        <v>345000</v>
      </c>
    </row>
    <row r="491" spans="1:7" x14ac:dyDescent="0.4">
      <c r="A491" s="10"/>
      <c r="B491" s="11">
        <v>42816</v>
      </c>
      <c r="C491" s="12">
        <v>10010</v>
      </c>
      <c r="D491" s="12" t="str">
        <f>VLOOKUP(C491,販売店別売上!$A$4:$G$34,2,FALSE)</f>
        <v>安藤電機</v>
      </c>
      <c r="E491" s="12" t="str">
        <f>VLOOKUP(C491,販売店別売上!$A$4:$G$34,3,FALSE)</f>
        <v>野田　恭一郎</v>
      </c>
      <c r="F491" s="17">
        <f t="shared" si="7"/>
        <v>42816</v>
      </c>
      <c r="G491" s="13">
        <v>195000</v>
      </c>
    </row>
    <row r="492" spans="1:7" x14ac:dyDescent="0.4">
      <c r="A492" s="10"/>
      <c r="B492" s="11">
        <v>42817</v>
      </c>
      <c r="C492" s="12">
        <v>20020</v>
      </c>
      <c r="D492" s="12" t="str">
        <f>VLOOKUP(C492,販売店別売上!$A$4:$G$34,2,FALSE)</f>
        <v>北村通信販売</v>
      </c>
      <c r="E492" s="12" t="str">
        <f>VLOOKUP(C492,販売店別売上!$A$4:$G$34,3,FALSE)</f>
        <v>山内　雄介</v>
      </c>
      <c r="F492" s="17">
        <f t="shared" si="7"/>
        <v>42817</v>
      </c>
      <c r="G492" s="13">
        <v>390000</v>
      </c>
    </row>
    <row r="493" spans="1:7" x14ac:dyDescent="0.4">
      <c r="A493" s="10"/>
      <c r="B493" s="11">
        <v>42817</v>
      </c>
      <c r="C493" s="12">
        <v>30020</v>
      </c>
      <c r="D493" s="12" t="str">
        <f>VLOOKUP(C493,販売店別売上!$A$4:$G$34,2,FALSE)</f>
        <v>工藤電気</v>
      </c>
      <c r="E493" s="12" t="str">
        <f>VLOOKUP(C493,販売店別売上!$A$4:$G$34,3,FALSE)</f>
        <v>久木田　博</v>
      </c>
      <c r="F493" s="17">
        <f t="shared" si="7"/>
        <v>42817</v>
      </c>
      <c r="G493" s="13">
        <v>645000</v>
      </c>
    </row>
    <row r="494" spans="1:7" x14ac:dyDescent="0.4">
      <c r="A494" s="10"/>
      <c r="B494" s="11">
        <v>42818</v>
      </c>
      <c r="C494" s="12">
        <v>30040</v>
      </c>
      <c r="D494" s="12" t="str">
        <f>VLOOKUP(C494,販売店別売上!$A$4:$G$34,2,FALSE)</f>
        <v>千田電機販売</v>
      </c>
      <c r="E494" s="12" t="str">
        <f>VLOOKUP(C494,販売店別売上!$A$4:$G$34,3,FALSE)</f>
        <v>久木田　博</v>
      </c>
      <c r="F494" s="17">
        <f t="shared" si="7"/>
        <v>42818</v>
      </c>
      <c r="G494" s="13">
        <v>750000</v>
      </c>
    </row>
    <row r="495" spans="1:7" x14ac:dyDescent="0.4">
      <c r="A495" s="10"/>
      <c r="B495" s="11">
        <v>42819</v>
      </c>
      <c r="C495" s="12">
        <v>30010</v>
      </c>
      <c r="D495" s="12" t="str">
        <f>VLOOKUP(C495,販売店別売上!$A$4:$G$34,2,FALSE)</f>
        <v>猪田システム販売</v>
      </c>
      <c r="E495" s="12" t="str">
        <f>VLOOKUP(C495,販売店別売上!$A$4:$G$34,3,FALSE)</f>
        <v>畑　慎之介</v>
      </c>
      <c r="F495" s="17">
        <f t="shared" si="7"/>
        <v>42819</v>
      </c>
      <c r="G495" s="13">
        <v>690000</v>
      </c>
    </row>
    <row r="496" spans="1:7" x14ac:dyDescent="0.4">
      <c r="A496" s="10"/>
      <c r="B496" s="11">
        <v>42820</v>
      </c>
      <c r="C496" s="12">
        <v>20010</v>
      </c>
      <c r="D496" s="12" t="str">
        <f>VLOOKUP(C496,販売店別売上!$A$4:$G$34,2,FALSE)</f>
        <v>大森電機</v>
      </c>
      <c r="E496" s="12" t="str">
        <f>VLOOKUP(C496,販売店別売上!$A$4:$G$34,3,FALSE)</f>
        <v>荒木　泰明</v>
      </c>
      <c r="F496" s="17">
        <f t="shared" si="7"/>
        <v>42820</v>
      </c>
      <c r="G496" s="13">
        <v>330000</v>
      </c>
    </row>
    <row r="497" spans="1:7" x14ac:dyDescent="0.4">
      <c r="A497" s="10"/>
      <c r="B497" s="11">
        <v>42821</v>
      </c>
      <c r="C497" s="12">
        <v>10070</v>
      </c>
      <c r="D497" s="12" t="str">
        <f>VLOOKUP(C497,販売店別売上!$A$4:$G$34,2,FALSE)</f>
        <v>高橋電化</v>
      </c>
      <c r="E497" s="12" t="str">
        <f>VLOOKUP(C497,販売店別売上!$A$4:$G$34,3,FALSE)</f>
        <v>野田　恭一郎</v>
      </c>
      <c r="F497" s="17">
        <f t="shared" si="7"/>
        <v>42821</v>
      </c>
      <c r="G497" s="13">
        <v>465000</v>
      </c>
    </row>
    <row r="498" spans="1:7" x14ac:dyDescent="0.4">
      <c r="A498" s="10"/>
      <c r="B498" s="11">
        <v>42821</v>
      </c>
      <c r="C498" s="12">
        <v>10040</v>
      </c>
      <c r="D498" s="12" t="str">
        <f>VLOOKUP(C498,販売店別売上!$A$4:$G$34,2,FALSE)</f>
        <v>小南電機通信</v>
      </c>
      <c r="E498" s="12" t="str">
        <f>VLOOKUP(C498,販売店別売上!$A$4:$G$34,3,FALSE)</f>
        <v>野田　恭一郎</v>
      </c>
      <c r="F498" s="17">
        <f t="shared" si="7"/>
        <v>42821</v>
      </c>
      <c r="G498" s="13">
        <v>195000</v>
      </c>
    </row>
    <row r="499" spans="1:7" x14ac:dyDescent="0.4">
      <c r="A499" s="10"/>
      <c r="B499" s="11">
        <v>42823</v>
      </c>
      <c r="C499" s="12">
        <v>20090</v>
      </c>
      <c r="D499" s="12" t="str">
        <f>VLOOKUP(C499,販売店別売上!$A$4:$G$34,2,FALSE)</f>
        <v>横田商店</v>
      </c>
      <c r="E499" s="12" t="str">
        <f>VLOOKUP(C499,販売店別売上!$A$4:$G$34,3,FALSE)</f>
        <v>山内　雄介</v>
      </c>
      <c r="F499" s="17">
        <f t="shared" si="7"/>
        <v>42823</v>
      </c>
      <c r="G499" s="13">
        <v>345000</v>
      </c>
    </row>
    <row r="500" spans="1:7" x14ac:dyDescent="0.4">
      <c r="A500" s="10"/>
      <c r="B500" s="11">
        <v>42823</v>
      </c>
      <c r="C500" s="12">
        <v>10020</v>
      </c>
      <c r="D500" s="12" t="str">
        <f>VLOOKUP(C500,販売店別売上!$A$4:$G$34,2,FALSE)</f>
        <v>上田販売</v>
      </c>
      <c r="E500" s="12" t="str">
        <f>VLOOKUP(C500,販売店別売上!$A$4:$G$34,3,FALSE)</f>
        <v>大久保　純也</v>
      </c>
      <c r="F500" s="17">
        <f t="shared" si="7"/>
        <v>42823</v>
      </c>
      <c r="G500" s="13">
        <v>750000</v>
      </c>
    </row>
  </sheetData>
  <sortState ref="A4:G500">
    <sortCondition ref="A4"/>
  </sortState>
  <phoneticPr fontId="4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販売店別売上</vt:lpstr>
      <vt:lpstr>担当者別集計</vt:lpstr>
      <vt:lpstr>売上一覧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FOM出版</cp:lastModifiedBy>
  <cp:lastPrinted>2016-10-21T06:45:57Z</cp:lastPrinted>
  <dcterms:created xsi:type="dcterms:W3CDTF">2016-10-11T02:50:33Z</dcterms:created>
  <dcterms:modified xsi:type="dcterms:W3CDTF">2017-02-01T10:09:24Z</dcterms:modified>
</cp:coreProperties>
</file>