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富士太郎\Desktop\"/>
    </mc:Choice>
  </mc:AlternateContent>
  <bookViews>
    <workbookView xWindow="0" yWindow="0" windowWidth="15360" windowHeight="7440"/>
  </bookViews>
  <sheets>
    <sheet name="10月" sheetId="1" r:id="rId1"/>
    <sheet name="11月" sheetId="3" r:id="rId2"/>
    <sheet name="会員名簿" sheetId="2" r:id="rId3"/>
  </sheets>
  <definedNames>
    <definedName name="_xlnm._FilterDatabase" localSheetId="0" hidden="1">'10月'!$A$1:$G$27</definedName>
    <definedName name="_xlnm._FilterDatabase" localSheetId="1" hidden="1">'11月'!$A$1:$I$24</definedName>
    <definedName name="_xlnm.Print_Area" localSheetId="2">会員名簿!$A$1:$J$23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  <c r="I17" i="3" l="1"/>
  <c r="I24" i="3"/>
  <c r="I23" i="3"/>
  <c r="I27" i="1"/>
  <c r="I22" i="3"/>
  <c r="I21" i="3"/>
  <c r="I20" i="3"/>
  <c r="I19" i="3"/>
  <c r="I18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</calcChain>
</file>

<file path=xl/sharedStrings.xml><?xml version="1.0" encoding="utf-8"?>
<sst xmlns="http://schemas.openxmlformats.org/spreadsheetml/2006/main" count="280" uniqueCount="191">
  <si>
    <t>会員種別</t>
    <rPh sb="0" eb="2">
      <t>カイイン</t>
    </rPh>
    <rPh sb="2" eb="4">
      <t>シュベツ</t>
    </rPh>
    <phoneticPr fontId="2"/>
  </si>
  <si>
    <t>利用年月日</t>
    <rPh sb="0" eb="5">
      <t>リヨウネンガッピ</t>
    </rPh>
    <phoneticPr fontId="3"/>
  </si>
  <si>
    <t>会員No.</t>
    <rPh sb="0" eb="2">
      <t>カイイン</t>
    </rPh>
    <phoneticPr fontId="3"/>
  </si>
  <si>
    <t>氏名</t>
    <rPh sb="0" eb="2">
      <t>シメイ</t>
    </rPh>
    <phoneticPr fontId="3"/>
  </si>
  <si>
    <t>利用区分</t>
    <rPh sb="0" eb="4">
      <t>リヨウクブン</t>
    </rPh>
    <phoneticPr fontId="3"/>
  </si>
  <si>
    <t>利用代金</t>
    <rPh sb="0" eb="4">
      <t>リヨウダイキン</t>
    </rPh>
    <phoneticPr fontId="3"/>
  </si>
  <si>
    <t>消費税</t>
    <rPh sb="0" eb="3">
      <t>ショウヒゼイ</t>
    </rPh>
    <phoneticPr fontId="3"/>
  </si>
  <si>
    <t>税込代金</t>
    <rPh sb="0" eb="2">
      <t>ゼイコミ</t>
    </rPh>
    <rPh sb="2" eb="4">
      <t>ダイキン</t>
    </rPh>
    <phoneticPr fontId="3"/>
  </si>
  <si>
    <t>消費税率</t>
    <rPh sb="0" eb="3">
      <t>ショウヒゼイ</t>
    </rPh>
    <rPh sb="3" eb="4">
      <t>リツ</t>
    </rPh>
    <phoneticPr fontId="2"/>
  </si>
  <si>
    <t>ダイビング</t>
    <phoneticPr fontId="2"/>
  </si>
  <si>
    <t>フィッシング</t>
    <phoneticPr fontId="2"/>
  </si>
  <si>
    <t>ヨット</t>
    <phoneticPr fontId="2"/>
  </si>
  <si>
    <t>ゴルフ</t>
    <phoneticPr fontId="2"/>
  </si>
  <si>
    <t>ダイビング</t>
    <phoneticPr fontId="2"/>
  </si>
  <si>
    <t>ゴルフ</t>
    <phoneticPr fontId="2"/>
  </si>
  <si>
    <t>ゴルフ</t>
    <phoneticPr fontId="2"/>
  </si>
  <si>
    <t>ダイビング</t>
    <phoneticPr fontId="2"/>
  </si>
  <si>
    <t>ゴルフ</t>
    <phoneticPr fontId="2"/>
  </si>
  <si>
    <t>ダイビング</t>
    <phoneticPr fontId="2"/>
  </si>
  <si>
    <t>ヨット</t>
    <phoneticPr fontId="2"/>
  </si>
  <si>
    <t>フィッシング</t>
    <phoneticPr fontId="2"/>
  </si>
  <si>
    <t>ヨット</t>
    <phoneticPr fontId="2"/>
  </si>
  <si>
    <t>フィッシング</t>
    <phoneticPr fontId="2"/>
  </si>
  <si>
    <t>ダイビング</t>
    <phoneticPr fontId="2"/>
  </si>
  <si>
    <t>フィッシング</t>
    <phoneticPr fontId="2"/>
  </si>
  <si>
    <t>ヨット</t>
    <phoneticPr fontId="2"/>
  </si>
  <si>
    <t>フィッシング</t>
    <phoneticPr fontId="2"/>
  </si>
  <si>
    <t>ゴルフ</t>
    <phoneticPr fontId="2"/>
  </si>
  <si>
    <t>フリガナ</t>
    <phoneticPr fontId="2"/>
  </si>
  <si>
    <t>会員種別</t>
    <rPh sb="0" eb="4">
      <t>カイインシュベツ</t>
    </rPh>
    <phoneticPr fontId="3"/>
  </si>
  <si>
    <t>郵便番号</t>
    <rPh sb="0" eb="4">
      <t>ユウビンバンゴウ</t>
    </rPh>
    <phoneticPr fontId="3"/>
  </si>
  <si>
    <t>住所1</t>
    <rPh sb="0" eb="2">
      <t>ジュウショ</t>
    </rPh>
    <phoneticPr fontId="3"/>
  </si>
  <si>
    <t>住所2</t>
    <rPh sb="0" eb="2">
      <t>ジュウショ</t>
    </rPh>
    <phoneticPr fontId="3"/>
  </si>
  <si>
    <t>電話番号</t>
    <rPh sb="0" eb="4">
      <t>デンワバンゴウ</t>
    </rPh>
    <phoneticPr fontId="3"/>
  </si>
  <si>
    <t>性別</t>
    <rPh sb="0" eb="2">
      <t>セイベツ</t>
    </rPh>
    <phoneticPr fontId="3"/>
  </si>
  <si>
    <t>大月　賢一郎</t>
    <rPh sb="0" eb="6">
      <t>オオツキ　ケンイチロウ</t>
    </rPh>
    <phoneticPr fontId="2"/>
  </si>
  <si>
    <t>オオツキ　ケンイチロウ</t>
    <phoneticPr fontId="2"/>
  </si>
  <si>
    <t>ゴールド</t>
    <phoneticPr fontId="2"/>
  </si>
  <si>
    <t>249-0005</t>
    <phoneticPr fontId="2"/>
  </si>
  <si>
    <t>逗子市桜山XXX</t>
    <rPh sb="0" eb="8">
      <t>ズシシサクラヤマ</t>
    </rPh>
    <phoneticPr fontId="2"/>
  </si>
  <si>
    <t>046-821-XXXX</t>
    <phoneticPr fontId="2"/>
  </si>
  <si>
    <t>男</t>
    <rPh sb="0" eb="1">
      <t>オトコ</t>
    </rPh>
    <phoneticPr fontId="2"/>
  </si>
  <si>
    <t>佐々木　喜一</t>
    <rPh sb="0" eb="3">
      <t>ササキ</t>
    </rPh>
    <rPh sb="4" eb="6">
      <t>キイチ</t>
    </rPh>
    <phoneticPr fontId="2"/>
  </si>
  <si>
    <t>ササキ　キイチ</t>
    <phoneticPr fontId="2"/>
  </si>
  <si>
    <t>一般</t>
    <rPh sb="0" eb="2">
      <t>イッパン</t>
    </rPh>
    <phoneticPr fontId="2"/>
  </si>
  <si>
    <t>236-0007</t>
    <phoneticPr fontId="2"/>
  </si>
  <si>
    <t>横浜市金沢区白帆XXX</t>
    <rPh sb="0" eb="11">
      <t>ヨコハマシカナザワクシラホ</t>
    </rPh>
    <phoneticPr fontId="2"/>
  </si>
  <si>
    <t>045-725-XXXX</t>
    <phoneticPr fontId="2"/>
  </si>
  <si>
    <t>畑　香奈子</t>
    <rPh sb="0" eb="1">
      <t>ハタ</t>
    </rPh>
    <rPh sb="2" eb="5">
      <t>カナコ</t>
    </rPh>
    <phoneticPr fontId="2"/>
  </si>
  <si>
    <t>ハタ　カナコ</t>
    <phoneticPr fontId="2"/>
  </si>
  <si>
    <t>227-0046</t>
    <phoneticPr fontId="2"/>
  </si>
  <si>
    <t>横浜市青葉区たちばな台XXX</t>
    <rPh sb="0" eb="10">
      <t>ヨコハマシアオバク</t>
    </rPh>
    <rPh sb="10" eb="11">
      <t>ダイ</t>
    </rPh>
    <phoneticPr fontId="2"/>
  </si>
  <si>
    <t>045-451-XXXX</t>
    <phoneticPr fontId="2"/>
  </si>
  <si>
    <t>女</t>
    <rPh sb="0" eb="1">
      <t>オンナ</t>
    </rPh>
    <phoneticPr fontId="2"/>
  </si>
  <si>
    <t>野村　桜</t>
    <rPh sb="0" eb="4">
      <t>ノムラ　サクラ</t>
    </rPh>
    <phoneticPr fontId="2"/>
  </si>
  <si>
    <t>ノムラ　サクラ</t>
    <phoneticPr fontId="2"/>
  </si>
  <si>
    <t>プラチナ</t>
    <phoneticPr fontId="2"/>
  </si>
  <si>
    <t>230-0033</t>
    <phoneticPr fontId="2"/>
  </si>
  <si>
    <t>横浜市鶴見区朝日町XXX</t>
    <rPh sb="0" eb="12">
      <t>ヨコハマシツルミクアサヒチョウ</t>
    </rPh>
    <phoneticPr fontId="2"/>
  </si>
  <si>
    <t>朝日グランドスクエア1103</t>
    <rPh sb="0" eb="2">
      <t>アサヒ</t>
    </rPh>
    <phoneticPr fontId="2"/>
  </si>
  <si>
    <t>045-506-XXXX</t>
    <phoneticPr fontId="2"/>
  </si>
  <si>
    <t>横山　花梨</t>
    <rPh sb="0" eb="5">
      <t>ヨコヤマ　カリン</t>
    </rPh>
    <phoneticPr fontId="2"/>
  </si>
  <si>
    <t>ヨコヤマ　カリン</t>
    <phoneticPr fontId="2"/>
  </si>
  <si>
    <t>241-0813</t>
    <phoneticPr fontId="2"/>
  </si>
  <si>
    <t>横浜市旭区今宿町XXX</t>
    <rPh sb="0" eb="11">
      <t>ヨコハマシアサヒクイマジュクチョウ</t>
    </rPh>
    <phoneticPr fontId="2"/>
  </si>
  <si>
    <t>045-771-XXXX</t>
    <phoneticPr fontId="2"/>
  </si>
  <si>
    <t>和田　光輝</t>
    <rPh sb="0" eb="5">
      <t>ワダ　コウキ</t>
    </rPh>
    <phoneticPr fontId="2"/>
  </si>
  <si>
    <t>ワダ　コウキ</t>
    <phoneticPr fontId="2"/>
  </si>
  <si>
    <t>248-0013</t>
    <phoneticPr fontId="2"/>
  </si>
  <si>
    <t>鎌倉市材木座XXX</t>
    <rPh sb="0" eb="9">
      <t>カマクラシザイモクザ</t>
    </rPh>
    <phoneticPr fontId="2"/>
  </si>
  <si>
    <t>0467-21-XXXX</t>
    <phoneticPr fontId="2"/>
  </si>
  <si>
    <t>野中　敏也</t>
    <rPh sb="0" eb="5">
      <t>ノナカ　トシヤ</t>
    </rPh>
    <phoneticPr fontId="2"/>
  </si>
  <si>
    <t>ノナカ　トシヤ</t>
    <phoneticPr fontId="2"/>
  </si>
  <si>
    <t>244-0814</t>
    <phoneticPr fontId="2"/>
  </si>
  <si>
    <t>横浜市戸塚区南舞岡XXX</t>
    <rPh sb="0" eb="12">
      <t>ヨコハマシトツカクミナミマイオカ</t>
    </rPh>
    <phoneticPr fontId="2"/>
  </si>
  <si>
    <t>045-245-XXXX</t>
    <phoneticPr fontId="2"/>
  </si>
  <si>
    <t>山城　まり</t>
    <rPh sb="0" eb="5">
      <t>ヤマシロ　</t>
    </rPh>
    <phoneticPr fontId="2"/>
  </si>
  <si>
    <t>ヤマシロ　マリ</t>
    <phoneticPr fontId="2"/>
  </si>
  <si>
    <t>ゴールド</t>
    <phoneticPr fontId="2"/>
  </si>
  <si>
    <t>233-0001</t>
    <phoneticPr fontId="2"/>
  </si>
  <si>
    <t>横浜市港南区上大岡東XXX</t>
    <rPh sb="0" eb="13">
      <t>ヨコハマシコウナンクカミオオオカヒガシ</t>
    </rPh>
    <phoneticPr fontId="2"/>
  </si>
  <si>
    <t>イーストパーク上大岡805</t>
    <rPh sb="7" eb="10">
      <t>カミオオオカ</t>
    </rPh>
    <phoneticPr fontId="2"/>
  </si>
  <si>
    <t>045-301-XXXX</t>
    <phoneticPr fontId="2"/>
  </si>
  <si>
    <t>坂本　誠</t>
    <rPh sb="0" eb="4">
      <t>サカモト　マコト</t>
    </rPh>
    <phoneticPr fontId="2"/>
  </si>
  <si>
    <t>サカモト　マコト</t>
    <phoneticPr fontId="2"/>
  </si>
  <si>
    <t>244-0803</t>
    <phoneticPr fontId="2"/>
  </si>
  <si>
    <t>横浜市戸塚区平戸町XXX</t>
    <rPh sb="0" eb="12">
      <t>ヨコハマシトツカクヒラドチョウ</t>
    </rPh>
    <phoneticPr fontId="2"/>
  </si>
  <si>
    <t>045-651-XXXX</t>
    <phoneticPr fontId="2"/>
  </si>
  <si>
    <t>布施　友香</t>
    <rPh sb="0" eb="5">
      <t>フセ　ユカ</t>
    </rPh>
    <phoneticPr fontId="2"/>
  </si>
  <si>
    <t>フセ　ユカ</t>
    <phoneticPr fontId="2"/>
  </si>
  <si>
    <t>243-0033</t>
    <phoneticPr fontId="2"/>
  </si>
  <si>
    <t>厚木市温水XXX</t>
    <rPh sb="0" eb="8">
      <t>アツギシヌルミズ</t>
    </rPh>
    <phoneticPr fontId="2"/>
  </si>
  <si>
    <t>046-556-XXXX</t>
    <phoneticPr fontId="2"/>
  </si>
  <si>
    <t>井戸　剛</t>
    <rPh sb="0" eb="4">
      <t>イド　ツヨシ</t>
    </rPh>
    <phoneticPr fontId="2"/>
  </si>
  <si>
    <t>イド　ツヨシ</t>
    <phoneticPr fontId="2"/>
  </si>
  <si>
    <t>221-0865</t>
    <phoneticPr fontId="2"/>
  </si>
  <si>
    <t>横浜市神奈川区片倉XXX</t>
    <rPh sb="0" eb="12">
      <t>ヨコハマシカナガワクカタクラ</t>
    </rPh>
    <phoneticPr fontId="2"/>
  </si>
  <si>
    <t>045-412-XXXX</t>
    <phoneticPr fontId="2"/>
  </si>
  <si>
    <t>星　龍太郎</t>
    <rPh sb="0" eb="5">
      <t>ホシ　リュウタロウ</t>
    </rPh>
    <phoneticPr fontId="2"/>
  </si>
  <si>
    <t>ホシ　リュウタロウ</t>
    <phoneticPr fontId="2"/>
  </si>
  <si>
    <t>ゴールド</t>
    <phoneticPr fontId="2"/>
  </si>
  <si>
    <t>235-0022</t>
    <phoneticPr fontId="2"/>
  </si>
  <si>
    <t>横浜市磯子区汐見台XXX</t>
    <rPh sb="0" eb="12">
      <t>ヨコハマシイソゴクシオミダイ</t>
    </rPh>
    <phoneticPr fontId="2"/>
  </si>
  <si>
    <t>045-975-XXXX</t>
    <phoneticPr fontId="2"/>
  </si>
  <si>
    <t>宍戸　真智子</t>
    <rPh sb="0" eb="6">
      <t>シシド　マチコ</t>
    </rPh>
    <phoneticPr fontId="2"/>
  </si>
  <si>
    <t>シシド　マチコ</t>
    <phoneticPr fontId="2"/>
  </si>
  <si>
    <t>235-0033</t>
    <phoneticPr fontId="2"/>
  </si>
  <si>
    <t>横浜市磯子区杉田XXX</t>
    <rPh sb="0" eb="11">
      <t>ヨコハマシイソゴクスギタ</t>
    </rPh>
    <phoneticPr fontId="2"/>
  </si>
  <si>
    <t>フローレンスタワー2801</t>
    <phoneticPr fontId="2"/>
  </si>
  <si>
    <t>045-751-XXXX</t>
    <phoneticPr fontId="2"/>
  </si>
  <si>
    <t>天野　真未</t>
    <rPh sb="0" eb="5">
      <t>アマノ　マミ</t>
    </rPh>
    <phoneticPr fontId="2"/>
  </si>
  <si>
    <t>アマノ　マミ</t>
    <phoneticPr fontId="2"/>
  </si>
  <si>
    <t>236-0057</t>
    <phoneticPr fontId="2"/>
  </si>
  <si>
    <t>横浜市金沢区能見台XXX</t>
    <rPh sb="0" eb="12">
      <t>ヨコハマシカナザワクノウケンダイ</t>
    </rPh>
    <phoneticPr fontId="2"/>
  </si>
  <si>
    <t>045-654-XXXX</t>
    <phoneticPr fontId="2"/>
  </si>
  <si>
    <t>大木　花実</t>
    <rPh sb="0" eb="5">
      <t>オオキ　ハナミ</t>
    </rPh>
    <phoneticPr fontId="2"/>
  </si>
  <si>
    <t>オオキ　ハナミ</t>
    <phoneticPr fontId="2"/>
  </si>
  <si>
    <t>235-0035</t>
    <phoneticPr fontId="2"/>
  </si>
  <si>
    <t>横浜市磯子区田中XXX</t>
    <rPh sb="0" eb="11">
      <t>ヨコハマシイソゴクタナカ</t>
    </rPh>
    <phoneticPr fontId="2"/>
  </si>
  <si>
    <t>ダイヤモンドマンション405</t>
    <phoneticPr fontId="2"/>
  </si>
  <si>
    <t>045-421-XXXX</t>
    <phoneticPr fontId="2"/>
  </si>
  <si>
    <t>牧田　博</t>
    <rPh sb="0" eb="4">
      <t>マキタ　ヒロシ</t>
    </rPh>
    <phoneticPr fontId="2"/>
  </si>
  <si>
    <t>マキタ　ヒロシ</t>
    <phoneticPr fontId="2"/>
  </si>
  <si>
    <t>214-0005</t>
    <phoneticPr fontId="2"/>
  </si>
  <si>
    <t>川崎市多摩区寺尾台XXX</t>
    <rPh sb="0" eb="12">
      <t>カワサキシタマクテラオダイ</t>
    </rPh>
    <phoneticPr fontId="2"/>
  </si>
  <si>
    <t>044-505-XXXX</t>
    <phoneticPr fontId="2"/>
  </si>
  <si>
    <t>香川　泰男</t>
    <rPh sb="0" eb="5">
      <t>カガワ　ヤスオ</t>
    </rPh>
    <phoneticPr fontId="2"/>
  </si>
  <si>
    <t>カガワ　ヤスオ</t>
    <phoneticPr fontId="2"/>
  </si>
  <si>
    <t>247-0075</t>
    <phoneticPr fontId="2"/>
  </si>
  <si>
    <t>鎌倉市関谷XXX</t>
    <rPh sb="0" eb="8">
      <t>カマクラシセキヤ</t>
    </rPh>
    <phoneticPr fontId="2"/>
  </si>
  <si>
    <t>0467-58-XXXX</t>
    <phoneticPr fontId="2"/>
  </si>
  <si>
    <t>村瀬　稔彦</t>
    <rPh sb="0" eb="5">
      <t>ムラセ　トシヒコ</t>
    </rPh>
    <phoneticPr fontId="2"/>
  </si>
  <si>
    <t>ムラセ　トシヒコ</t>
    <phoneticPr fontId="2"/>
  </si>
  <si>
    <t>ゴールド</t>
    <phoneticPr fontId="2"/>
  </si>
  <si>
    <t>226-0005</t>
    <phoneticPr fontId="2"/>
  </si>
  <si>
    <t>横浜市緑区竹山XXX</t>
    <rPh sb="0" eb="10">
      <t>ヨコハマシミドリクタケヤマ</t>
    </rPh>
    <phoneticPr fontId="2"/>
  </si>
  <si>
    <t>明日館331</t>
    <rPh sb="0" eb="2">
      <t>アシタカン</t>
    </rPh>
    <phoneticPr fontId="2"/>
  </si>
  <si>
    <t>045-320-XXXX</t>
    <phoneticPr fontId="2"/>
  </si>
  <si>
    <t>草野　萌子</t>
    <rPh sb="0" eb="5">
      <t>クサノ　モエコ</t>
    </rPh>
    <phoneticPr fontId="2"/>
  </si>
  <si>
    <t>クサノ　モエコ</t>
    <phoneticPr fontId="2"/>
  </si>
  <si>
    <t>224-0055</t>
    <phoneticPr fontId="2"/>
  </si>
  <si>
    <t>横浜市都筑区加賀原XXX</t>
    <rPh sb="0" eb="12">
      <t>ヨコハマシツヅキクカガハラ</t>
    </rPh>
    <phoneticPr fontId="2"/>
  </si>
  <si>
    <t>045-511-XXXX</t>
    <phoneticPr fontId="2"/>
  </si>
  <si>
    <t>小川　正一</t>
    <rPh sb="0" eb="5">
      <t>オガワ　ショウイチ</t>
    </rPh>
    <phoneticPr fontId="2"/>
  </si>
  <si>
    <t>オガワ　ショウイチ</t>
    <phoneticPr fontId="2"/>
  </si>
  <si>
    <t>222-0035</t>
    <phoneticPr fontId="2"/>
  </si>
  <si>
    <t>横浜市港北区鳥山町XXX</t>
    <rPh sb="0" eb="12">
      <t>ヨコハマシコウホククトリヤマチョウ</t>
    </rPh>
    <phoneticPr fontId="2"/>
  </si>
  <si>
    <t>045-517-XXXX</t>
    <phoneticPr fontId="2"/>
  </si>
  <si>
    <t>近藤　真央</t>
    <rPh sb="0" eb="5">
      <t>コンドウ　マオ</t>
    </rPh>
    <phoneticPr fontId="2"/>
  </si>
  <si>
    <t>コンドウ　マオ</t>
    <phoneticPr fontId="2"/>
  </si>
  <si>
    <t>231-0045</t>
    <phoneticPr fontId="2"/>
  </si>
  <si>
    <t>横浜市中区伊勢佐木町XXX</t>
    <rPh sb="0" eb="13">
      <t>ヨコハマシナカクイセザキチョウ</t>
    </rPh>
    <phoneticPr fontId="2"/>
  </si>
  <si>
    <t>045-623-XXXX</t>
    <phoneticPr fontId="2"/>
  </si>
  <si>
    <t>坂井　早苗</t>
    <rPh sb="0" eb="5">
      <t>サカイ　サナエ</t>
    </rPh>
    <phoneticPr fontId="2"/>
  </si>
  <si>
    <t>サカイ　サナエ</t>
    <phoneticPr fontId="2"/>
  </si>
  <si>
    <t>プラチナ</t>
    <phoneticPr fontId="2"/>
  </si>
  <si>
    <t>236-0044</t>
    <phoneticPr fontId="2"/>
  </si>
  <si>
    <t>045-705-XXXX</t>
    <phoneticPr fontId="2"/>
  </si>
  <si>
    <t>鈴木　保一</t>
    <rPh sb="0" eb="5">
      <t>スズキ　ヤスカズ</t>
    </rPh>
    <phoneticPr fontId="2"/>
  </si>
  <si>
    <t>スズキ　ヤスカズ</t>
    <phoneticPr fontId="2"/>
  </si>
  <si>
    <t>240-0017</t>
    <phoneticPr fontId="2"/>
  </si>
  <si>
    <t>横浜市保土ヶ谷区花見台XXX</t>
    <rPh sb="0" eb="14">
      <t>ヨコハマシホドガヤクハナミダイ</t>
    </rPh>
    <phoneticPr fontId="2"/>
  </si>
  <si>
    <t>花見台一番館722</t>
    <rPh sb="0" eb="3">
      <t>ハナミダイ</t>
    </rPh>
    <rPh sb="3" eb="4">
      <t>イチ</t>
    </rPh>
    <rPh sb="4" eb="6">
      <t>バンカン</t>
    </rPh>
    <phoneticPr fontId="2"/>
  </si>
  <si>
    <t>045-612-XXXX</t>
    <phoneticPr fontId="2"/>
  </si>
  <si>
    <t>プラチナ</t>
    <phoneticPr fontId="2"/>
  </si>
  <si>
    <t>ゴールド</t>
    <phoneticPr fontId="2"/>
  </si>
  <si>
    <t>会員種別</t>
    <rPh sb="0" eb="2">
      <t>カイイン</t>
    </rPh>
    <rPh sb="2" eb="4">
      <t>シュベツ</t>
    </rPh>
    <phoneticPr fontId="2"/>
  </si>
  <si>
    <t>ヨット</t>
    <phoneticPr fontId="2"/>
  </si>
  <si>
    <t>ヨット</t>
    <phoneticPr fontId="2"/>
  </si>
  <si>
    <t>渡辺　佑子</t>
    <rPh sb="0" eb="2">
      <t>ワタナベ</t>
    </rPh>
    <rPh sb="3" eb="5">
      <t>ユウコ</t>
    </rPh>
    <phoneticPr fontId="2"/>
  </si>
  <si>
    <t>ワタナベ　ユウコ</t>
    <phoneticPr fontId="2"/>
  </si>
  <si>
    <t>一般</t>
    <rPh sb="0" eb="2">
      <t>イッパン</t>
    </rPh>
    <phoneticPr fontId="2"/>
  </si>
  <si>
    <t>046-825-XXXX</t>
    <phoneticPr fontId="2"/>
  </si>
  <si>
    <t>森　彰</t>
    <rPh sb="0" eb="1">
      <t>モリ</t>
    </rPh>
    <rPh sb="2" eb="3">
      <t>アキラ</t>
    </rPh>
    <phoneticPr fontId="2"/>
  </si>
  <si>
    <t>モリ　アキラ</t>
    <phoneticPr fontId="2"/>
  </si>
  <si>
    <t>248-0012</t>
    <phoneticPr fontId="2"/>
  </si>
  <si>
    <t>249-0008</t>
    <phoneticPr fontId="2"/>
  </si>
  <si>
    <t>逗子市小坪XXX</t>
    <rPh sb="0" eb="3">
      <t>ズシシ</t>
    </rPh>
    <rPh sb="3" eb="5">
      <t>コツボ</t>
    </rPh>
    <phoneticPr fontId="2"/>
  </si>
  <si>
    <t>0467-29-XXXX</t>
    <phoneticPr fontId="2"/>
  </si>
  <si>
    <t>当月入会</t>
    <rPh sb="0" eb="2">
      <t>トウゲツ</t>
    </rPh>
    <rPh sb="2" eb="4">
      <t>ニュウカイ</t>
    </rPh>
    <phoneticPr fontId="3"/>
  </si>
  <si>
    <t>〇</t>
    <phoneticPr fontId="2"/>
  </si>
  <si>
    <t>〇</t>
    <phoneticPr fontId="2"/>
  </si>
  <si>
    <t>条件</t>
    <rPh sb="0" eb="2">
      <t>ジョウケン</t>
    </rPh>
    <phoneticPr fontId="2"/>
  </si>
  <si>
    <t>特になし</t>
    <rPh sb="0" eb="1">
      <t>トク</t>
    </rPh>
    <phoneticPr fontId="2"/>
  </si>
  <si>
    <t>No.</t>
    <phoneticPr fontId="3"/>
  </si>
  <si>
    <t>No.</t>
    <phoneticPr fontId="3"/>
  </si>
  <si>
    <t>ヨット 利用代金平均</t>
    <rPh sb="4" eb="6">
      <t>リヨウ</t>
    </rPh>
    <rPh sb="6" eb="8">
      <t>ダイキン</t>
    </rPh>
    <rPh sb="8" eb="10">
      <t>ヘイキン</t>
    </rPh>
    <phoneticPr fontId="2"/>
  </si>
  <si>
    <t>鎌倉市御成町XXX</t>
    <rPh sb="0" eb="3">
      <t>カマクラシ</t>
    </rPh>
    <rPh sb="3" eb="6">
      <t>オナリマチ</t>
    </rPh>
    <phoneticPr fontId="2"/>
  </si>
  <si>
    <t>横浜市金沢区高舟台XXX</t>
    <rPh sb="0" eb="3">
      <t>ヨコハマシ</t>
    </rPh>
    <rPh sb="3" eb="6">
      <t>カナザワク</t>
    </rPh>
    <rPh sb="6" eb="9">
      <t>タカフネダイ</t>
    </rPh>
    <phoneticPr fontId="2"/>
  </si>
  <si>
    <t>年間利用回数20回以上</t>
    <rPh sb="0" eb="2">
      <t>ネンカン</t>
    </rPh>
    <rPh sb="2" eb="4">
      <t>リヨウ</t>
    </rPh>
    <rPh sb="4" eb="6">
      <t>カイスウ</t>
    </rPh>
    <rPh sb="8" eb="9">
      <t>カイ</t>
    </rPh>
    <rPh sb="9" eb="11">
      <t>イジョウ</t>
    </rPh>
    <phoneticPr fontId="2"/>
  </si>
  <si>
    <t>年間利用回数12回以上</t>
    <rPh sb="0" eb="2">
      <t>ネンカン</t>
    </rPh>
    <rPh sb="2" eb="4">
      <t>リヨウ</t>
    </rPh>
    <rPh sb="4" eb="6">
      <t>カイスウ</t>
    </rPh>
    <rPh sb="8" eb="9">
      <t>カイ</t>
    </rPh>
    <rPh sb="9" eb="11">
      <t>イジョウ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</si>
</sst>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6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4" fontId="0" fillId="0" borderId="0" xfId="0" applyNumberFormat="1">
      <alignment vertical="center"/>
    </xf>
    <xf numFmtId="38" fontId="0" fillId="0" borderId="0" xfId="1" applyFo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0" borderId="1" xfId="2" applyFont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8" fontId="0" fillId="0" borderId="1" xfId="1" applyFont="1" applyBorder="1" applyAlignment="1">
      <alignment vertical="center"/>
    </xf>
    <xf numFmtId="0" fontId="0" fillId="0" borderId="1" xfId="0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3">
    <cellStyle name="パーセント" xfId="2" builtinId="5"/>
    <cellStyle name="桁区切り" xfId="1" builtinId="6"/>
    <cellStyle name="標準" xfId="0" builtinId="0"/>
  </cellStyles>
  <dxfs count="1"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会員" displayName="会員" ref="A1:J26" totalsRowShown="0" headerRowDxfId="0">
  <autoFilter ref="A1:J2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会員No."/>
    <tableColumn id="2" name="氏名"/>
    <tableColumn id="3" name="フリガナ"/>
    <tableColumn id="4" name="会員種別"/>
    <tableColumn id="5" name="郵便番号"/>
    <tableColumn id="6" name="住所1"/>
    <tableColumn id="7" name="住所2"/>
    <tableColumn id="8" name="電話番号"/>
    <tableColumn id="9" name="性別"/>
    <tableColumn id="10" name="当月入会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zoomScaleNormal="100" workbookViewId="0"/>
  </sheetViews>
  <sheetFormatPr defaultRowHeight="18.75" x14ac:dyDescent="0.4"/>
  <cols>
    <col min="1" max="1" width="4.375" bestFit="1" customWidth="1"/>
    <col min="2" max="2" width="11.625" customWidth="1"/>
    <col min="3" max="3" width="7.625" customWidth="1"/>
    <col min="4" max="4" width="12.625" customWidth="1"/>
    <col min="5" max="5" width="10.625" customWidth="1"/>
    <col min="6" max="6" width="12.625" customWidth="1"/>
    <col min="7" max="9" width="10.25" customWidth="1"/>
    <col min="10" max="10" width="4.375" customWidth="1"/>
    <col min="11" max="11" width="19.875" bestFit="1" customWidth="1"/>
    <col min="12" max="12" width="4.375" customWidth="1"/>
    <col min="14" max="14" width="21.5" bestFit="1" customWidth="1"/>
  </cols>
  <sheetData>
    <row r="1" spans="1:14" x14ac:dyDescent="0.4">
      <c r="A1" s="3" t="s">
        <v>184</v>
      </c>
      <c r="B1" s="3" t="s">
        <v>1</v>
      </c>
      <c r="C1" s="3" t="s">
        <v>2</v>
      </c>
      <c r="D1" s="3" t="s">
        <v>3</v>
      </c>
      <c r="E1" s="3" t="s">
        <v>0</v>
      </c>
      <c r="F1" s="3" t="s">
        <v>4</v>
      </c>
      <c r="G1" s="3" t="s">
        <v>5</v>
      </c>
      <c r="H1" s="3" t="s">
        <v>6</v>
      </c>
      <c r="I1" s="3" t="s">
        <v>7</v>
      </c>
      <c r="K1" s="5" t="s">
        <v>8</v>
      </c>
      <c r="M1" s="11" t="s">
        <v>166</v>
      </c>
      <c r="N1" s="11" t="s">
        <v>182</v>
      </c>
    </row>
    <row r="2" spans="1:14" x14ac:dyDescent="0.4">
      <c r="A2">
        <v>1</v>
      </c>
      <c r="B2" s="1">
        <v>42644</v>
      </c>
      <c r="C2">
        <v>1018</v>
      </c>
      <c r="D2" t="str">
        <f>VLOOKUP(C2,会員[],2,FALSE)</f>
        <v>村瀬　稔彦</v>
      </c>
      <c r="E2" t="str">
        <f>VLOOKUP(C2,会員[],4,FALSE)</f>
        <v>ゴールド</v>
      </c>
      <c r="F2" t="s">
        <v>14</v>
      </c>
      <c r="G2" s="2">
        <v>51600</v>
      </c>
      <c r="H2" s="2"/>
      <c r="I2" s="2">
        <f t="shared" ref="I2:I27" si="0">G2+H2</f>
        <v>51600</v>
      </c>
      <c r="K2" s="6">
        <v>0.08</v>
      </c>
      <c r="M2" s="10" t="s">
        <v>164</v>
      </c>
      <c r="N2" s="10" t="s">
        <v>189</v>
      </c>
    </row>
    <row r="3" spans="1:14" x14ac:dyDescent="0.4">
      <c r="A3">
        <v>2</v>
      </c>
      <c r="B3" s="1">
        <v>42644</v>
      </c>
      <c r="C3">
        <v>1007</v>
      </c>
      <c r="D3" t="str">
        <f>VLOOKUP(C3,会員[],2,FALSE)</f>
        <v>野中　敏也</v>
      </c>
      <c r="E3" t="str">
        <f>VLOOKUP(C3,会員[],4,FALSE)</f>
        <v>一般</v>
      </c>
      <c r="F3" t="s">
        <v>15</v>
      </c>
      <c r="G3" s="2">
        <v>52800</v>
      </c>
      <c r="H3" s="2"/>
      <c r="I3" s="2">
        <f t="shared" si="0"/>
        <v>52800</v>
      </c>
      <c r="M3" s="10" t="s">
        <v>165</v>
      </c>
      <c r="N3" s="10" t="s">
        <v>190</v>
      </c>
    </row>
    <row r="4" spans="1:14" x14ac:dyDescent="0.4">
      <c r="A4">
        <v>3</v>
      </c>
      <c r="B4" s="1">
        <v>42645</v>
      </c>
      <c r="C4">
        <v>1019</v>
      </c>
      <c r="D4" t="str">
        <f>VLOOKUP(C4,会員[],2,FALSE)</f>
        <v>草野　萌子</v>
      </c>
      <c r="E4" t="str">
        <f>VLOOKUP(C4,会員[],4,FALSE)</f>
        <v>一般</v>
      </c>
      <c r="F4" t="s">
        <v>16</v>
      </c>
      <c r="G4" s="2">
        <v>74000</v>
      </c>
      <c r="H4" s="2"/>
      <c r="I4" s="2">
        <f t="shared" si="0"/>
        <v>74000</v>
      </c>
      <c r="K4" s="7" t="s">
        <v>186</v>
      </c>
      <c r="M4" s="10" t="s">
        <v>44</v>
      </c>
      <c r="N4" s="10" t="s">
        <v>183</v>
      </c>
    </row>
    <row r="5" spans="1:14" x14ac:dyDescent="0.4">
      <c r="A5">
        <v>4</v>
      </c>
      <c r="B5" s="1">
        <v>42646</v>
      </c>
      <c r="C5">
        <v>1018</v>
      </c>
      <c r="D5" t="str">
        <f>VLOOKUP(C5,会員[],2,FALSE)</f>
        <v>村瀬　稔彦</v>
      </c>
      <c r="E5" t="str">
        <f>VLOOKUP(C5,会員[],4,FALSE)</f>
        <v>ゴールド</v>
      </c>
      <c r="F5" t="s">
        <v>17</v>
      </c>
      <c r="G5" s="2">
        <v>51600</v>
      </c>
      <c r="H5" s="2"/>
      <c r="I5" s="2">
        <f t="shared" si="0"/>
        <v>51600</v>
      </c>
      <c r="K5" s="9"/>
    </row>
    <row r="6" spans="1:14" x14ac:dyDescent="0.4">
      <c r="A6">
        <v>5</v>
      </c>
      <c r="B6" s="1">
        <v>42649</v>
      </c>
      <c r="C6">
        <v>1021</v>
      </c>
      <c r="D6" t="str">
        <f>VLOOKUP(C6,会員[],2,FALSE)</f>
        <v>近藤　真央</v>
      </c>
      <c r="E6" t="str">
        <f>VLOOKUP(C6,会員[],4,FALSE)</f>
        <v>一般</v>
      </c>
      <c r="F6" t="s">
        <v>16</v>
      </c>
      <c r="G6" s="2">
        <v>74000</v>
      </c>
      <c r="H6" s="2"/>
      <c r="I6" s="2">
        <f t="shared" si="0"/>
        <v>74000</v>
      </c>
    </row>
    <row r="7" spans="1:14" x14ac:dyDescent="0.4">
      <c r="A7">
        <v>6</v>
      </c>
      <c r="B7" s="1">
        <v>42649</v>
      </c>
      <c r="C7">
        <v>1022</v>
      </c>
      <c r="D7" t="str">
        <f>VLOOKUP(C7,会員[],2,FALSE)</f>
        <v>坂井　早苗</v>
      </c>
      <c r="E7" t="str">
        <f>VLOOKUP(C7,会員[],4,FALSE)</f>
        <v>プラチナ</v>
      </c>
      <c r="F7" t="s">
        <v>18</v>
      </c>
      <c r="G7" s="2">
        <v>68000</v>
      </c>
      <c r="H7" s="2"/>
      <c r="I7" s="2">
        <f t="shared" si="0"/>
        <v>68000</v>
      </c>
    </row>
    <row r="8" spans="1:14" x14ac:dyDescent="0.4">
      <c r="A8">
        <v>7</v>
      </c>
      <c r="B8" s="1">
        <v>42649</v>
      </c>
      <c r="C8">
        <v>1002</v>
      </c>
      <c r="D8" t="str">
        <f>VLOOKUP(C8,会員[],2,FALSE)</f>
        <v>佐々木　喜一</v>
      </c>
      <c r="E8" t="str">
        <f>VLOOKUP(C8,会員[],4,FALSE)</f>
        <v>一般</v>
      </c>
      <c r="F8" t="s">
        <v>19</v>
      </c>
      <c r="G8" s="2">
        <v>55600</v>
      </c>
      <c r="H8" s="2"/>
      <c r="I8" s="2">
        <f t="shared" si="0"/>
        <v>55600</v>
      </c>
    </row>
    <row r="9" spans="1:14" x14ac:dyDescent="0.4">
      <c r="A9">
        <v>8</v>
      </c>
      <c r="B9" s="1">
        <v>42651</v>
      </c>
      <c r="C9">
        <v>1010</v>
      </c>
      <c r="D9" t="str">
        <f>VLOOKUP(C9,会員[],2,FALSE)</f>
        <v>布施　友香</v>
      </c>
      <c r="E9" t="str">
        <f>VLOOKUP(C9,会員[],4,FALSE)</f>
        <v>一般</v>
      </c>
      <c r="F9" t="s">
        <v>19</v>
      </c>
      <c r="G9" s="2">
        <v>55600</v>
      </c>
      <c r="H9" s="2"/>
      <c r="I9" s="2">
        <f t="shared" si="0"/>
        <v>55600</v>
      </c>
    </row>
    <row r="10" spans="1:14" x14ac:dyDescent="0.4">
      <c r="A10">
        <v>9</v>
      </c>
      <c r="B10" s="1">
        <v>42652</v>
      </c>
      <c r="C10">
        <v>1011</v>
      </c>
      <c r="D10" t="str">
        <f>VLOOKUP(C10,会員[],2,FALSE)</f>
        <v>井戸　剛</v>
      </c>
      <c r="E10" t="str">
        <f>VLOOKUP(C10,会員[],4,FALSE)</f>
        <v>プラチナ</v>
      </c>
      <c r="F10" t="s">
        <v>20</v>
      </c>
      <c r="G10" s="2">
        <v>25000</v>
      </c>
      <c r="H10" s="2"/>
      <c r="I10" s="2">
        <f t="shared" si="0"/>
        <v>25000</v>
      </c>
    </row>
    <row r="11" spans="1:14" x14ac:dyDescent="0.4">
      <c r="A11">
        <v>10</v>
      </c>
      <c r="B11" s="1">
        <v>42654</v>
      </c>
      <c r="C11">
        <v>1014</v>
      </c>
      <c r="D11" t="str">
        <f>VLOOKUP(C11,会員[],2,FALSE)</f>
        <v>天野　真未</v>
      </c>
      <c r="E11" t="str">
        <f>VLOOKUP(C11,会員[],4,FALSE)</f>
        <v>一般</v>
      </c>
      <c r="F11" t="s">
        <v>21</v>
      </c>
      <c r="G11" s="2">
        <v>55600</v>
      </c>
      <c r="H11" s="2"/>
      <c r="I11" s="2">
        <f t="shared" si="0"/>
        <v>55600</v>
      </c>
    </row>
    <row r="12" spans="1:14" x14ac:dyDescent="0.4">
      <c r="A12">
        <v>11</v>
      </c>
      <c r="B12" s="1">
        <v>42654</v>
      </c>
      <c r="C12">
        <v>1008</v>
      </c>
      <c r="D12" t="str">
        <f>VLOOKUP(C12,会員[],2,FALSE)</f>
        <v>山城　まり</v>
      </c>
      <c r="E12" t="str">
        <f>VLOOKUP(C12,会員[],4,FALSE)</f>
        <v>ゴールド</v>
      </c>
      <c r="F12" t="s">
        <v>22</v>
      </c>
      <c r="G12" s="2">
        <v>27000</v>
      </c>
      <c r="H12" s="2"/>
      <c r="I12" s="2">
        <f t="shared" si="0"/>
        <v>27000</v>
      </c>
    </row>
    <row r="13" spans="1:14" x14ac:dyDescent="0.4">
      <c r="A13">
        <v>12</v>
      </c>
      <c r="B13" s="1">
        <v>42655</v>
      </c>
      <c r="C13">
        <v>1009</v>
      </c>
      <c r="D13" t="str">
        <f>VLOOKUP(C13,会員[],2,FALSE)</f>
        <v>坂本　誠</v>
      </c>
      <c r="E13" t="str">
        <f>VLOOKUP(C13,会員[],4,FALSE)</f>
        <v>一般</v>
      </c>
      <c r="F13" t="s">
        <v>23</v>
      </c>
      <c r="G13" s="2">
        <v>74000</v>
      </c>
      <c r="H13" s="2"/>
      <c r="I13" s="2">
        <f t="shared" si="0"/>
        <v>74000</v>
      </c>
    </row>
    <row r="14" spans="1:14" x14ac:dyDescent="0.4">
      <c r="A14">
        <v>13</v>
      </c>
      <c r="B14" s="1">
        <v>42656</v>
      </c>
      <c r="C14">
        <v>1010</v>
      </c>
      <c r="D14" t="str">
        <f>VLOOKUP(C14,会員[],2,FALSE)</f>
        <v>布施　友香</v>
      </c>
      <c r="E14" t="str">
        <f>VLOOKUP(C14,会員[],4,FALSE)</f>
        <v>一般</v>
      </c>
      <c r="F14" t="s">
        <v>24</v>
      </c>
      <c r="G14" s="2">
        <v>29000</v>
      </c>
      <c r="H14" s="2"/>
      <c r="I14" s="2">
        <f t="shared" si="0"/>
        <v>29000</v>
      </c>
    </row>
    <row r="15" spans="1:14" x14ac:dyDescent="0.4">
      <c r="A15">
        <v>14</v>
      </c>
      <c r="B15" s="1">
        <v>42659</v>
      </c>
      <c r="C15">
        <v>1001</v>
      </c>
      <c r="D15" t="str">
        <f>VLOOKUP(C15,会員[],2,FALSE)</f>
        <v>大月　賢一郎</v>
      </c>
      <c r="E15" t="str">
        <f>VLOOKUP(C15,会員[],4,FALSE)</f>
        <v>ゴールド</v>
      </c>
      <c r="F15" t="s">
        <v>25</v>
      </c>
      <c r="G15" s="2">
        <v>53400</v>
      </c>
      <c r="H15" s="2"/>
      <c r="I15" s="2">
        <f t="shared" si="0"/>
        <v>53400</v>
      </c>
    </row>
    <row r="16" spans="1:14" x14ac:dyDescent="0.4">
      <c r="A16">
        <v>15</v>
      </c>
      <c r="B16" s="1">
        <v>42660</v>
      </c>
      <c r="C16">
        <v>1002</v>
      </c>
      <c r="D16" t="str">
        <f>VLOOKUP(C16,会員[],2,FALSE)</f>
        <v>佐々木　喜一</v>
      </c>
      <c r="E16" t="str">
        <f>VLOOKUP(C16,会員[],4,FALSE)</f>
        <v>一般</v>
      </c>
      <c r="F16" t="s">
        <v>19</v>
      </c>
      <c r="G16" s="2">
        <v>55600</v>
      </c>
      <c r="H16" s="2"/>
      <c r="I16" s="2">
        <f t="shared" si="0"/>
        <v>55600</v>
      </c>
    </row>
    <row r="17" spans="1:9" x14ac:dyDescent="0.4">
      <c r="A17">
        <v>16</v>
      </c>
      <c r="B17" s="1">
        <v>42662</v>
      </c>
      <c r="C17">
        <v>1008</v>
      </c>
      <c r="D17" t="str">
        <f>VLOOKUP(C17,会員[],2,FALSE)</f>
        <v>山城　まり</v>
      </c>
      <c r="E17" t="str">
        <f>VLOOKUP(C17,会員[],4,FALSE)</f>
        <v>ゴールド</v>
      </c>
      <c r="F17" t="s">
        <v>17</v>
      </c>
      <c r="G17" s="2">
        <v>51600</v>
      </c>
      <c r="H17" s="2"/>
      <c r="I17" s="2">
        <f t="shared" si="0"/>
        <v>51600</v>
      </c>
    </row>
    <row r="18" spans="1:9" x14ac:dyDescent="0.4">
      <c r="A18">
        <v>17</v>
      </c>
      <c r="B18" s="1">
        <v>42662</v>
      </c>
      <c r="C18">
        <v>1012</v>
      </c>
      <c r="D18" t="str">
        <f>VLOOKUP(C18,会員[],2,FALSE)</f>
        <v>星　龍太郎</v>
      </c>
      <c r="E18" t="str">
        <f>VLOOKUP(C18,会員[],4,FALSE)</f>
        <v>ゴールド</v>
      </c>
      <c r="F18" t="s">
        <v>24</v>
      </c>
      <c r="G18" s="2">
        <v>27000</v>
      </c>
      <c r="H18" s="2"/>
      <c r="I18" s="2">
        <f t="shared" si="0"/>
        <v>27000</v>
      </c>
    </row>
    <row r="19" spans="1:9" x14ac:dyDescent="0.4">
      <c r="A19">
        <v>18</v>
      </c>
      <c r="B19" s="1">
        <v>42663</v>
      </c>
      <c r="C19">
        <v>1013</v>
      </c>
      <c r="D19" t="str">
        <f>VLOOKUP(C19,会員[],2,FALSE)</f>
        <v>宍戸　真智子</v>
      </c>
      <c r="E19" t="str">
        <f>VLOOKUP(C19,会員[],4,FALSE)</f>
        <v>一般</v>
      </c>
      <c r="F19" t="s">
        <v>26</v>
      </c>
      <c r="G19" s="2">
        <v>29000</v>
      </c>
      <c r="H19" s="2"/>
      <c r="I19" s="2">
        <f t="shared" si="0"/>
        <v>29000</v>
      </c>
    </row>
    <row r="20" spans="1:9" x14ac:dyDescent="0.4">
      <c r="A20">
        <v>19</v>
      </c>
      <c r="B20" s="1">
        <v>42663</v>
      </c>
      <c r="C20">
        <v>1014</v>
      </c>
      <c r="D20" t="str">
        <f>VLOOKUP(C20,会員[],2,FALSE)</f>
        <v>天野　真未</v>
      </c>
      <c r="E20" t="str">
        <f>VLOOKUP(C20,会員[],4,FALSE)</f>
        <v>一般</v>
      </c>
      <c r="F20" t="s">
        <v>18</v>
      </c>
      <c r="G20" s="2">
        <v>74000</v>
      </c>
      <c r="H20" s="2"/>
      <c r="I20" s="2">
        <f t="shared" si="0"/>
        <v>74000</v>
      </c>
    </row>
    <row r="21" spans="1:9" x14ac:dyDescent="0.4">
      <c r="A21">
        <v>20</v>
      </c>
      <c r="B21" s="1">
        <v>42664</v>
      </c>
      <c r="C21">
        <v>1009</v>
      </c>
      <c r="D21" t="str">
        <f>VLOOKUP(C21,会員[],2,FALSE)</f>
        <v>坂本　誠</v>
      </c>
      <c r="E21" t="str">
        <f>VLOOKUP(C21,会員[],4,FALSE)</f>
        <v>一般</v>
      </c>
      <c r="F21" t="s">
        <v>27</v>
      </c>
      <c r="G21" s="2">
        <v>52800</v>
      </c>
      <c r="H21" s="2"/>
      <c r="I21" s="2">
        <f t="shared" si="0"/>
        <v>52800</v>
      </c>
    </row>
    <row r="22" spans="1:9" x14ac:dyDescent="0.4">
      <c r="A22">
        <v>21</v>
      </c>
      <c r="B22" s="1">
        <v>42665</v>
      </c>
      <c r="C22">
        <v>1016</v>
      </c>
      <c r="D22" t="str">
        <f>VLOOKUP(C22,会員[],2,FALSE)</f>
        <v>牧田　博</v>
      </c>
      <c r="E22" t="str">
        <f>VLOOKUP(C22,会員[],4,FALSE)</f>
        <v>一般</v>
      </c>
      <c r="F22" t="s">
        <v>23</v>
      </c>
      <c r="G22" s="2">
        <v>74000</v>
      </c>
      <c r="H22" s="2"/>
      <c r="I22" s="2">
        <f t="shared" si="0"/>
        <v>74000</v>
      </c>
    </row>
    <row r="23" spans="1:9" x14ac:dyDescent="0.4">
      <c r="A23">
        <v>22</v>
      </c>
      <c r="B23" s="1">
        <v>42666</v>
      </c>
      <c r="C23">
        <v>1003</v>
      </c>
      <c r="D23" t="str">
        <f>VLOOKUP(C23,会員[],2,FALSE)</f>
        <v>畑　香奈子</v>
      </c>
      <c r="E23" t="str">
        <f>VLOOKUP(C23,会員[],4,FALSE)</f>
        <v>一般</v>
      </c>
      <c r="F23" t="s">
        <v>14</v>
      </c>
      <c r="G23" s="2">
        <v>52800</v>
      </c>
      <c r="H23" s="2"/>
      <c r="I23" s="2">
        <f t="shared" si="0"/>
        <v>52800</v>
      </c>
    </row>
    <row r="24" spans="1:9" x14ac:dyDescent="0.4">
      <c r="A24">
        <v>23</v>
      </c>
      <c r="B24" s="1">
        <v>42667</v>
      </c>
      <c r="C24">
        <v>1004</v>
      </c>
      <c r="D24" t="str">
        <f>VLOOKUP(C24,会員[],2,FALSE)</f>
        <v>野村　桜</v>
      </c>
      <c r="E24" t="str">
        <f>VLOOKUP(C24,会員[],4,FALSE)</f>
        <v>プラチナ</v>
      </c>
      <c r="F24" t="s">
        <v>21</v>
      </c>
      <c r="G24" s="2">
        <v>49200</v>
      </c>
      <c r="H24" s="2"/>
      <c r="I24" s="2">
        <f t="shared" si="0"/>
        <v>49200</v>
      </c>
    </row>
    <row r="25" spans="1:9" x14ac:dyDescent="0.4">
      <c r="A25">
        <v>24</v>
      </c>
      <c r="B25" s="1">
        <v>42668</v>
      </c>
      <c r="C25">
        <v>1017</v>
      </c>
      <c r="D25" t="str">
        <f>VLOOKUP(C25,会員[],2,FALSE)</f>
        <v>香川　泰男</v>
      </c>
      <c r="E25" t="str">
        <f>VLOOKUP(C25,会員[],4,FALSE)</f>
        <v>一般</v>
      </c>
      <c r="F25" t="s">
        <v>24</v>
      </c>
      <c r="G25" s="2">
        <v>29000</v>
      </c>
      <c r="H25" s="2"/>
      <c r="I25" s="2">
        <f t="shared" si="0"/>
        <v>29000</v>
      </c>
    </row>
    <row r="26" spans="1:9" x14ac:dyDescent="0.4">
      <c r="A26">
        <v>25</v>
      </c>
      <c r="B26" s="1">
        <v>42673</v>
      </c>
      <c r="C26">
        <v>1005</v>
      </c>
      <c r="D26" t="str">
        <f>VLOOKUP(C26,会員[],2,FALSE)</f>
        <v>横山　花梨</v>
      </c>
      <c r="E26" t="str">
        <f>VLOOKUP(C26,会員[],4,FALSE)</f>
        <v>一般</v>
      </c>
      <c r="F26" t="s">
        <v>14</v>
      </c>
      <c r="G26" s="2">
        <v>52800</v>
      </c>
      <c r="H26" s="2"/>
      <c r="I26" s="2">
        <f t="shared" si="0"/>
        <v>52800</v>
      </c>
    </row>
    <row r="27" spans="1:9" x14ac:dyDescent="0.4">
      <c r="A27">
        <v>26</v>
      </c>
      <c r="B27" s="1">
        <v>42673</v>
      </c>
      <c r="C27">
        <v>1022</v>
      </c>
      <c r="D27" t="str">
        <f>VLOOKUP(C27,会員[],2,FALSE)</f>
        <v>坂井　早苗</v>
      </c>
      <c r="E27" t="str">
        <f>VLOOKUP(C27,会員[],4,FALSE)</f>
        <v>プラチナ</v>
      </c>
      <c r="F27" t="s">
        <v>27</v>
      </c>
      <c r="G27" s="2">
        <v>48400</v>
      </c>
      <c r="H27" s="2"/>
      <c r="I27" s="2">
        <f t="shared" si="0"/>
        <v>48400</v>
      </c>
    </row>
  </sheetData>
  <phoneticPr fontId="2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Normal="100" workbookViewId="0"/>
  </sheetViews>
  <sheetFormatPr defaultRowHeight="18.75" x14ac:dyDescent="0.4"/>
  <cols>
    <col min="1" max="1" width="4.375" customWidth="1"/>
    <col min="2" max="2" width="11.625" customWidth="1"/>
    <col min="3" max="3" width="7.625" customWidth="1"/>
    <col min="4" max="4" width="12.625" customWidth="1"/>
    <col min="5" max="5" width="10.625" customWidth="1"/>
    <col min="6" max="6" width="12.625" customWidth="1"/>
    <col min="7" max="9" width="10.25" customWidth="1"/>
    <col min="10" max="10" width="4.375" customWidth="1"/>
    <col min="11" max="11" width="19.875" customWidth="1"/>
    <col min="12" max="12" width="4.375" customWidth="1"/>
    <col min="14" max="14" width="21.5" bestFit="1" customWidth="1"/>
  </cols>
  <sheetData>
    <row r="1" spans="1:14" x14ac:dyDescent="0.4">
      <c r="A1" s="4" t="s">
        <v>185</v>
      </c>
      <c r="B1" s="4" t="s">
        <v>1</v>
      </c>
      <c r="C1" s="4" t="s">
        <v>2</v>
      </c>
      <c r="D1" s="4" t="s">
        <v>3</v>
      </c>
      <c r="E1" s="4" t="s">
        <v>0</v>
      </c>
      <c r="F1" s="4" t="s">
        <v>4</v>
      </c>
      <c r="G1" s="4" t="s">
        <v>5</v>
      </c>
      <c r="H1" s="4" t="s">
        <v>6</v>
      </c>
      <c r="I1" s="4" t="s">
        <v>7</v>
      </c>
      <c r="K1" s="12" t="s">
        <v>8</v>
      </c>
      <c r="M1" s="11" t="s">
        <v>0</v>
      </c>
      <c r="N1" s="11" t="s">
        <v>182</v>
      </c>
    </row>
    <row r="2" spans="1:14" x14ac:dyDescent="0.4">
      <c r="A2">
        <v>1</v>
      </c>
      <c r="B2" s="1">
        <v>42675</v>
      </c>
      <c r="C2">
        <v>1011</v>
      </c>
      <c r="D2" t="str">
        <f>VLOOKUP(C2,会員[],2,FALSE)</f>
        <v>井戸　剛</v>
      </c>
      <c r="E2" t="str">
        <f>VLOOKUP(C2,会員[],4,FALSE)</f>
        <v>プラチナ</v>
      </c>
      <c r="F2" t="s">
        <v>12</v>
      </c>
      <c r="G2" s="2">
        <v>48400</v>
      </c>
      <c r="H2" s="2"/>
      <c r="I2" s="2">
        <f t="shared" ref="I2:I24" si="0">G2+H2</f>
        <v>48400</v>
      </c>
      <c r="K2" s="6">
        <v>0.08</v>
      </c>
      <c r="M2" s="10" t="s">
        <v>56</v>
      </c>
      <c r="N2" s="10" t="s">
        <v>189</v>
      </c>
    </row>
    <row r="3" spans="1:14" x14ac:dyDescent="0.4">
      <c r="A3">
        <v>2</v>
      </c>
      <c r="B3" s="1">
        <v>42677</v>
      </c>
      <c r="C3">
        <v>1014</v>
      </c>
      <c r="D3" t="str">
        <f>VLOOKUP(C3,会員[],2,FALSE)</f>
        <v>天野　真未</v>
      </c>
      <c r="E3" t="str">
        <f>VLOOKUP(C3,会員[],4,FALSE)</f>
        <v>一般</v>
      </c>
      <c r="F3" t="s">
        <v>9</v>
      </c>
      <c r="G3" s="2">
        <v>74000</v>
      </c>
      <c r="H3" s="2"/>
      <c r="I3" s="2">
        <f t="shared" si="0"/>
        <v>74000</v>
      </c>
      <c r="M3" s="10" t="s">
        <v>37</v>
      </c>
      <c r="N3" s="10" t="s">
        <v>190</v>
      </c>
    </row>
    <row r="4" spans="1:14" x14ac:dyDescent="0.4">
      <c r="A4">
        <v>3</v>
      </c>
      <c r="B4" s="1">
        <v>42682</v>
      </c>
      <c r="C4">
        <v>1001</v>
      </c>
      <c r="D4" t="str">
        <f>VLOOKUP(C4,会員[],2,FALSE)</f>
        <v>大月　賢一郎</v>
      </c>
      <c r="E4" t="str">
        <f>VLOOKUP(C4,会員[],4,FALSE)</f>
        <v>ゴールド</v>
      </c>
      <c r="F4" t="s">
        <v>12</v>
      </c>
      <c r="G4" s="2">
        <v>51600</v>
      </c>
      <c r="H4" s="2"/>
      <c r="I4" s="2">
        <f t="shared" si="0"/>
        <v>51600</v>
      </c>
      <c r="M4" s="10" t="s">
        <v>44</v>
      </c>
      <c r="N4" s="10" t="s">
        <v>183</v>
      </c>
    </row>
    <row r="5" spans="1:14" x14ac:dyDescent="0.4">
      <c r="A5">
        <v>4</v>
      </c>
      <c r="B5" s="1">
        <v>42683</v>
      </c>
      <c r="C5">
        <v>1015</v>
      </c>
      <c r="D5" t="str">
        <f>VLOOKUP(C5,会員[],2,FALSE)</f>
        <v>大木　花実</v>
      </c>
      <c r="E5" t="str">
        <f>VLOOKUP(C5,会員[],4,FALSE)</f>
        <v>一般</v>
      </c>
      <c r="F5" t="s">
        <v>9</v>
      </c>
      <c r="G5" s="2">
        <v>74000</v>
      </c>
      <c r="H5" s="2"/>
      <c r="I5" s="2">
        <f t="shared" si="0"/>
        <v>74000</v>
      </c>
    </row>
    <row r="6" spans="1:14" x14ac:dyDescent="0.4">
      <c r="A6">
        <v>5</v>
      </c>
      <c r="B6" s="1">
        <v>42684</v>
      </c>
      <c r="C6">
        <v>1016</v>
      </c>
      <c r="D6" t="str">
        <f>VLOOKUP(C6,会員[],2,FALSE)</f>
        <v>牧田　博</v>
      </c>
      <c r="E6" t="str">
        <f>VLOOKUP(C6,会員[],4,FALSE)</f>
        <v>一般</v>
      </c>
      <c r="F6" t="s">
        <v>9</v>
      </c>
      <c r="G6" s="2">
        <v>74000</v>
      </c>
      <c r="H6" s="2"/>
      <c r="I6" s="2">
        <f t="shared" si="0"/>
        <v>74000</v>
      </c>
    </row>
    <row r="7" spans="1:14" x14ac:dyDescent="0.4">
      <c r="A7">
        <v>6</v>
      </c>
      <c r="B7" s="1">
        <v>42685</v>
      </c>
      <c r="C7">
        <v>1002</v>
      </c>
      <c r="D7" t="str">
        <f>VLOOKUP(C7,会員[],2,FALSE)</f>
        <v>佐々木　喜一</v>
      </c>
      <c r="E7" t="str">
        <f>VLOOKUP(C7,会員[],4,FALSE)</f>
        <v>一般</v>
      </c>
      <c r="F7" t="s">
        <v>12</v>
      </c>
      <c r="G7" s="2">
        <v>52800</v>
      </c>
      <c r="H7" s="2"/>
      <c r="I7" s="2">
        <f t="shared" si="0"/>
        <v>52800</v>
      </c>
    </row>
    <row r="8" spans="1:14" x14ac:dyDescent="0.4">
      <c r="A8">
        <v>7</v>
      </c>
      <c r="B8" s="1">
        <v>42685</v>
      </c>
      <c r="C8">
        <v>1010</v>
      </c>
      <c r="D8" t="str">
        <f>VLOOKUP(C8,会員[],2,FALSE)</f>
        <v>布施　友香</v>
      </c>
      <c r="E8" t="str">
        <f>VLOOKUP(C8,会員[],4,FALSE)</f>
        <v>一般</v>
      </c>
      <c r="F8" t="s">
        <v>13</v>
      </c>
      <c r="G8" s="2">
        <v>74000</v>
      </c>
      <c r="H8" s="2"/>
      <c r="I8" s="2">
        <f t="shared" si="0"/>
        <v>74000</v>
      </c>
    </row>
    <row r="9" spans="1:14" x14ac:dyDescent="0.4">
      <c r="A9">
        <v>8</v>
      </c>
      <c r="B9" s="1">
        <v>42686</v>
      </c>
      <c r="C9">
        <v>1002</v>
      </c>
      <c r="D9" t="str">
        <f>VLOOKUP(C9,会員[],2,FALSE)</f>
        <v>佐々木　喜一</v>
      </c>
      <c r="E9" t="str">
        <f>VLOOKUP(C9,会員[],4,FALSE)</f>
        <v>一般</v>
      </c>
      <c r="F9" t="s">
        <v>11</v>
      </c>
      <c r="G9" s="2">
        <v>55600</v>
      </c>
      <c r="H9" s="2"/>
      <c r="I9" s="2">
        <f t="shared" si="0"/>
        <v>55600</v>
      </c>
    </row>
    <row r="10" spans="1:14" x14ac:dyDescent="0.4">
      <c r="A10">
        <v>9</v>
      </c>
      <c r="B10" s="1">
        <v>42687</v>
      </c>
      <c r="C10">
        <v>1011</v>
      </c>
      <c r="D10" t="str">
        <f>VLOOKUP(C10,会員[],2,FALSE)</f>
        <v>井戸　剛</v>
      </c>
      <c r="E10" t="str">
        <f>VLOOKUP(C10,会員[],4,FALSE)</f>
        <v>プラチナ</v>
      </c>
      <c r="F10" t="s">
        <v>9</v>
      </c>
      <c r="G10" s="2">
        <v>68000</v>
      </c>
      <c r="H10" s="2"/>
      <c r="I10" s="2">
        <f t="shared" si="0"/>
        <v>68000</v>
      </c>
    </row>
    <row r="11" spans="1:14" x14ac:dyDescent="0.4">
      <c r="A11">
        <v>10</v>
      </c>
      <c r="B11" s="1">
        <v>42686</v>
      </c>
      <c r="C11">
        <v>1017</v>
      </c>
      <c r="D11" t="str">
        <f>VLOOKUP(C11,会員[],2,FALSE)</f>
        <v>香川　泰男</v>
      </c>
      <c r="E11" t="str">
        <f>VLOOKUP(C11,会員[],4,FALSE)</f>
        <v>一般</v>
      </c>
      <c r="F11" t="s">
        <v>9</v>
      </c>
      <c r="G11" s="2">
        <v>74000</v>
      </c>
      <c r="H11" s="2"/>
      <c r="I11" s="2">
        <f t="shared" si="0"/>
        <v>74000</v>
      </c>
    </row>
    <row r="12" spans="1:14" x14ac:dyDescent="0.4">
      <c r="A12">
        <v>11</v>
      </c>
      <c r="B12" s="1">
        <v>42688</v>
      </c>
      <c r="C12">
        <v>1002</v>
      </c>
      <c r="D12" t="str">
        <f>VLOOKUP(C12,会員[],2,FALSE)</f>
        <v>佐々木　喜一</v>
      </c>
      <c r="E12" t="str">
        <f>VLOOKUP(C12,会員[],4,FALSE)</f>
        <v>一般</v>
      </c>
      <c r="F12" t="s">
        <v>12</v>
      </c>
      <c r="G12" s="2">
        <v>52800</v>
      </c>
      <c r="H12" s="2"/>
      <c r="I12" s="2">
        <f t="shared" si="0"/>
        <v>52800</v>
      </c>
    </row>
    <row r="13" spans="1:14" x14ac:dyDescent="0.4">
      <c r="A13">
        <v>12</v>
      </c>
      <c r="B13" s="1">
        <v>42696</v>
      </c>
      <c r="C13">
        <v>1001</v>
      </c>
      <c r="D13" t="str">
        <f>VLOOKUP(C13,会員[],2,FALSE)</f>
        <v>大月　賢一郎</v>
      </c>
      <c r="E13" t="str">
        <f>VLOOKUP(C13,会員[],4,FALSE)</f>
        <v>ゴールド</v>
      </c>
      <c r="F13" t="s">
        <v>11</v>
      </c>
      <c r="G13" s="2">
        <v>53400</v>
      </c>
      <c r="H13" s="2"/>
      <c r="I13" s="2">
        <f t="shared" si="0"/>
        <v>53400</v>
      </c>
    </row>
    <row r="14" spans="1:14" x14ac:dyDescent="0.4">
      <c r="A14">
        <v>13</v>
      </c>
      <c r="B14" s="1">
        <v>42699</v>
      </c>
      <c r="C14">
        <v>1003</v>
      </c>
      <c r="D14" t="str">
        <f>VLOOKUP(C14,会員[],2,FALSE)</f>
        <v>畑　香奈子</v>
      </c>
      <c r="E14" t="str">
        <f>VLOOKUP(C14,会員[],4,FALSE)</f>
        <v>一般</v>
      </c>
      <c r="F14" t="s">
        <v>12</v>
      </c>
      <c r="G14" s="2">
        <v>52800</v>
      </c>
      <c r="H14" s="2"/>
      <c r="I14" s="2">
        <f t="shared" si="0"/>
        <v>52800</v>
      </c>
    </row>
    <row r="15" spans="1:14" x14ac:dyDescent="0.4">
      <c r="A15">
        <v>14</v>
      </c>
      <c r="B15" s="1">
        <v>42699</v>
      </c>
      <c r="C15">
        <v>1004</v>
      </c>
      <c r="D15" t="str">
        <f>VLOOKUP(C15,会員[],2,FALSE)</f>
        <v>野村　桜</v>
      </c>
      <c r="E15" t="str">
        <f>VLOOKUP(C15,会員[],4,FALSE)</f>
        <v>プラチナ</v>
      </c>
      <c r="F15" t="s">
        <v>12</v>
      </c>
      <c r="G15" s="2">
        <v>48400</v>
      </c>
      <c r="H15" s="2"/>
      <c r="I15" s="2">
        <f t="shared" si="0"/>
        <v>48400</v>
      </c>
    </row>
    <row r="16" spans="1:14" x14ac:dyDescent="0.4">
      <c r="A16">
        <v>15</v>
      </c>
      <c r="B16" s="1">
        <v>42700</v>
      </c>
      <c r="C16">
        <v>1005</v>
      </c>
      <c r="D16" t="str">
        <f>VLOOKUP(C16,会員[],2,FALSE)</f>
        <v>横山　花梨</v>
      </c>
      <c r="E16" t="str">
        <f>VLOOKUP(C16,会員[],4,FALSE)</f>
        <v>一般</v>
      </c>
      <c r="F16" t="s">
        <v>11</v>
      </c>
      <c r="G16" s="2">
        <v>55600</v>
      </c>
      <c r="H16" s="2"/>
      <c r="I16" s="2">
        <f t="shared" si="0"/>
        <v>55600</v>
      </c>
    </row>
    <row r="17" spans="1:9" x14ac:dyDescent="0.4">
      <c r="A17">
        <v>16</v>
      </c>
      <c r="B17" s="1">
        <v>43065</v>
      </c>
      <c r="C17">
        <v>1011</v>
      </c>
      <c r="D17" t="str">
        <f>VLOOKUP(C17,会員[],2,FALSE)</f>
        <v>井戸　剛</v>
      </c>
      <c r="E17" t="str">
        <f>VLOOKUP(C17,会員[],4,FALSE)</f>
        <v>プラチナ</v>
      </c>
      <c r="F17" t="s">
        <v>168</v>
      </c>
      <c r="G17" s="2">
        <v>49200</v>
      </c>
      <c r="H17" s="2"/>
      <c r="I17" s="2">
        <f t="shared" si="0"/>
        <v>49200</v>
      </c>
    </row>
    <row r="18" spans="1:9" x14ac:dyDescent="0.4">
      <c r="A18">
        <v>17</v>
      </c>
      <c r="B18" s="1">
        <v>42701</v>
      </c>
      <c r="C18">
        <v>1006</v>
      </c>
      <c r="D18" t="str">
        <f>VLOOKUP(C18,会員[],2,FALSE)</f>
        <v>和田　光輝</v>
      </c>
      <c r="E18" t="str">
        <f>VLOOKUP(C18,会員[],4,FALSE)</f>
        <v>一般</v>
      </c>
      <c r="F18" t="s">
        <v>10</v>
      </c>
      <c r="G18" s="2">
        <v>29000</v>
      </c>
      <c r="H18" s="2"/>
      <c r="I18" s="2">
        <f t="shared" si="0"/>
        <v>29000</v>
      </c>
    </row>
    <row r="19" spans="1:9" x14ac:dyDescent="0.4">
      <c r="A19">
        <v>18</v>
      </c>
      <c r="B19" s="1">
        <v>42702</v>
      </c>
      <c r="C19">
        <v>1008</v>
      </c>
      <c r="D19" t="str">
        <f>VLOOKUP(C19,会員[],2,FALSE)</f>
        <v>山城　まり</v>
      </c>
      <c r="E19" t="str">
        <f>VLOOKUP(C19,会員[],4,FALSE)</f>
        <v>ゴールド</v>
      </c>
      <c r="F19" t="s">
        <v>12</v>
      </c>
      <c r="G19" s="2">
        <v>51600</v>
      </c>
      <c r="H19" s="2"/>
      <c r="I19" s="2">
        <f t="shared" si="0"/>
        <v>51600</v>
      </c>
    </row>
    <row r="20" spans="1:9" x14ac:dyDescent="0.4">
      <c r="A20">
        <v>19</v>
      </c>
      <c r="B20" s="1">
        <v>42702</v>
      </c>
      <c r="C20">
        <v>1007</v>
      </c>
      <c r="D20" t="str">
        <f>VLOOKUP(C20,会員[],2,FALSE)</f>
        <v>野中　敏也</v>
      </c>
      <c r="E20" t="str">
        <f>VLOOKUP(C20,会員[],4,FALSE)</f>
        <v>一般</v>
      </c>
      <c r="F20" t="s">
        <v>11</v>
      </c>
      <c r="G20" s="2">
        <v>55600</v>
      </c>
      <c r="H20" s="2"/>
      <c r="I20" s="2">
        <f t="shared" si="0"/>
        <v>55600</v>
      </c>
    </row>
    <row r="21" spans="1:9" x14ac:dyDescent="0.4">
      <c r="A21">
        <v>20</v>
      </c>
      <c r="B21" s="1">
        <v>42703</v>
      </c>
      <c r="C21">
        <v>1012</v>
      </c>
      <c r="D21" t="str">
        <f>VLOOKUP(C21,会員[],2,FALSE)</f>
        <v>星　龍太郎</v>
      </c>
      <c r="E21" t="str">
        <f>VLOOKUP(C21,会員[],4,FALSE)</f>
        <v>ゴールド</v>
      </c>
      <c r="F21" t="s">
        <v>9</v>
      </c>
      <c r="G21" s="2">
        <v>72000</v>
      </c>
      <c r="H21" s="2"/>
      <c r="I21" s="2">
        <f t="shared" si="0"/>
        <v>72000</v>
      </c>
    </row>
    <row r="22" spans="1:9" x14ac:dyDescent="0.4">
      <c r="A22">
        <v>21</v>
      </c>
      <c r="B22" s="1">
        <v>42703</v>
      </c>
      <c r="C22">
        <v>1013</v>
      </c>
      <c r="D22" t="str">
        <f>VLOOKUP(C22,会員[],2,FALSE)</f>
        <v>宍戸　真智子</v>
      </c>
      <c r="E22" t="str">
        <f>VLOOKUP(C22,会員[],4,FALSE)</f>
        <v>一般</v>
      </c>
      <c r="F22" t="s">
        <v>9</v>
      </c>
      <c r="G22" s="2">
        <v>74000</v>
      </c>
      <c r="H22" s="2"/>
      <c r="I22" s="2">
        <f t="shared" si="0"/>
        <v>74000</v>
      </c>
    </row>
    <row r="23" spans="1:9" x14ac:dyDescent="0.4">
      <c r="A23">
        <v>22</v>
      </c>
      <c r="B23" s="1">
        <v>42704</v>
      </c>
      <c r="C23">
        <v>1001</v>
      </c>
      <c r="D23" t="str">
        <f>VLOOKUP(C23,会員[],2,FALSE)</f>
        <v>大月　賢一郎</v>
      </c>
      <c r="E23" t="str">
        <f>VLOOKUP(C23,会員[],4,FALSE)</f>
        <v>ゴールド</v>
      </c>
      <c r="F23" t="s">
        <v>10</v>
      </c>
      <c r="G23" s="2">
        <v>27000</v>
      </c>
      <c r="H23" s="2"/>
      <c r="I23" s="2">
        <f t="shared" si="0"/>
        <v>27000</v>
      </c>
    </row>
    <row r="24" spans="1:9" x14ac:dyDescent="0.4">
      <c r="A24">
        <v>23</v>
      </c>
      <c r="B24" s="1">
        <v>42704</v>
      </c>
      <c r="C24">
        <v>1011</v>
      </c>
      <c r="D24" t="str">
        <f>VLOOKUP(C24,会員[],2,FALSE)</f>
        <v>井戸　剛</v>
      </c>
      <c r="E24" t="str">
        <f>VLOOKUP(C24,会員[],4,FALSE)</f>
        <v>プラチナ</v>
      </c>
      <c r="F24" t="s">
        <v>167</v>
      </c>
      <c r="G24" s="2">
        <v>49200</v>
      </c>
      <c r="H24" s="2"/>
      <c r="I24" s="2">
        <f t="shared" si="0"/>
        <v>49200</v>
      </c>
    </row>
  </sheetData>
  <phoneticPr fontId="2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Normal="100" workbookViewId="0"/>
  </sheetViews>
  <sheetFormatPr defaultRowHeight="18.75" x14ac:dyDescent="0.4"/>
  <cols>
    <col min="1" max="1" width="8.625" customWidth="1"/>
    <col min="2" max="2" width="13" bestFit="1" customWidth="1"/>
    <col min="3" max="3" width="23.5" bestFit="1" customWidth="1"/>
    <col min="4" max="5" width="10.625" customWidth="1"/>
    <col min="6" max="6" width="27.625" bestFit="1" customWidth="1"/>
    <col min="7" max="7" width="26.625" bestFit="1" customWidth="1"/>
    <col min="8" max="8" width="14.75" bestFit="1" customWidth="1"/>
    <col min="9" max="9" width="6.5" customWidth="1"/>
  </cols>
  <sheetData>
    <row r="1" spans="1:10" x14ac:dyDescent="0.4">
      <c r="A1" t="s">
        <v>2</v>
      </c>
      <c r="B1" t="s">
        <v>3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179</v>
      </c>
    </row>
    <row r="2" spans="1:10" x14ac:dyDescent="0.4">
      <c r="A2">
        <v>1001</v>
      </c>
      <c r="B2" t="s">
        <v>35</v>
      </c>
      <c r="C2" t="s">
        <v>36</v>
      </c>
      <c r="D2" t="s">
        <v>37</v>
      </c>
      <c r="E2" t="s">
        <v>38</v>
      </c>
      <c r="F2" t="s">
        <v>39</v>
      </c>
      <c r="H2" t="s">
        <v>40</v>
      </c>
      <c r="I2" t="s">
        <v>41</v>
      </c>
      <c r="J2" s="8"/>
    </row>
    <row r="3" spans="1:10" x14ac:dyDescent="0.4">
      <c r="A3">
        <v>1002</v>
      </c>
      <c r="B3" t="s">
        <v>42</v>
      </c>
      <c r="C3" t="s">
        <v>43</v>
      </c>
      <c r="D3" t="s">
        <v>44</v>
      </c>
      <c r="E3" t="s">
        <v>45</v>
      </c>
      <c r="F3" t="s">
        <v>46</v>
      </c>
      <c r="H3" t="s">
        <v>47</v>
      </c>
      <c r="I3" t="s">
        <v>41</v>
      </c>
      <c r="J3" s="8"/>
    </row>
    <row r="4" spans="1:10" x14ac:dyDescent="0.4">
      <c r="A4">
        <v>1003</v>
      </c>
      <c r="B4" t="s">
        <v>48</v>
      </c>
      <c r="C4" t="s">
        <v>49</v>
      </c>
      <c r="D4" t="s">
        <v>44</v>
      </c>
      <c r="E4" t="s">
        <v>50</v>
      </c>
      <c r="F4" t="s">
        <v>51</v>
      </c>
      <c r="H4" t="s">
        <v>52</v>
      </c>
      <c r="I4" t="s">
        <v>53</v>
      </c>
      <c r="J4" s="8"/>
    </row>
    <row r="5" spans="1:10" x14ac:dyDescent="0.4">
      <c r="A5">
        <v>1004</v>
      </c>
      <c r="B5" t="s">
        <v>54</v>
      </c>
      <c r="C5" t="s">
        <v>55</v>
      </c>
      <c r="D5" t="s">
        <v>56</v>
      </c>
      <c r="E5" t="s">
        <v>57</v>
      </c>
      <c r="F5" t="s">
        <v>58</v>
      </c>
      <c r="G5" t="s">
        <v>59</v>
      </c>
      <c r="H5" t="s">
        <v>60</v>
      </c>
      <c r="I5" t="s">
        <v>53</v>
      </c>
      <c r="J5" s="8"/>
    </row>
    <row r="6" spans="1:10" x14ac:dyDescent="0.4">
      <c r="A6">
        <v>1005</v>
      </c>
      <c r="B6" t="s">
        <v>61</v>
      </c>
      <c r="C6" t="s">
        <v>62</v>
      </c>
      <c r="D6" t="s">
        <v>44</v>
      </c>
      <c r="E6" t="s">
        <v>63</v>
      </c>
      <c r="F6" t="s">
        <v>64</v>
      </c>
      <c r="H6" t="s">
        <v>65</v>
      </c>
      <c r="I6" t="s">
        <v>53</v>
      </c>
      <c r="J6" s="8"/>
    </row>
    <row r="7" spans="1:10" x14ac:dyDescent="0.4">
      <c r="A7">
        <v>1006</v>
      </c>
      <c r="B7" t="s">
        <v>66</v>
      </c>
      <c r="C7" t="s">
        <v>67</v>
      </c>
      <c r="D7" t="s">
        <v>44</v>
      </c>
      <c r="E7" t="s">
        <v>68</v>
      </c>
      <c r="F7" t="s">
        <v>69</v>
      </c>
      <c r="H7" t="s">
        <v>70</v>
      </c>
      <c r="I7" t="s">
        <v>41</v>
      </c>
      <c r="J7" s="8"/>
    </row>
    <row r="8" spans="1:10" x14ac:dyDescent="0.4">
      <c r="A8">
        <v>1007</v>
      </c>
      <c r="B8" t="s">
        <v>71</v>
      </c>
      <c r="C8" t="s">
        <v>72</v>
      </c>
      <c r="D8" t="s">
        <v>44</v>
      </c>
      <c r="E8" t="s">
        <v>73</v>
      </c>
      <c r="F8" t="s">
        <v>74</v>
      </c>
      <c r="H8" t="s">
        <v>75</v>
      </c>
      <c r="I8" t="s">
        <v>41</v>
      </c>
      <c r="J8" s="8"/>
    </row>
    <row r="9" spans="1:10" x14ac:dyDescent="0.4">
      <c r="A9">
        <v>1008</v>
      </c>
      <c r="B9" t="s">
        <v>76</v>
      </c>
      <c r="C9" t="s">
        <v>77</v>
      </c>
      <c r="D9" t="s">
        <v>78</v>
      </c>
      <c r="E9" t="s">
        <v>79</v>
      </c>
      <c r="F9" t="s">
        <v>80</v>
      </c>
      <c r="G9" t="s">
        <v>81</v>
      </c>
      <c r="H9" t="s">
        <v>82</v>
      </c>
      <c r="I9" t="s">
        <v>53</v>
      </c>
      <c r="J9" s="8"/>
    </row>
    <row r="10" spans="1:10" x14ac:dyDescent="0.4">
      <c r="A10">
        <v>1009</v>
      </c>
      <c r="B10" t="s">
        <v>83</v>
      </c>
      <c r="C10" t="s">
        <v>84</v>
      </c>
      <c r="D10" t="s">
        <v>44</v>
      </c>
      <c r="E10" t="s">
        <v>85</v>
      </c>
      <c r="F10" t="s">
        <v>86</v>
      </c>
      <c r="H10" t="s">
        <v>87</v>
      </c>
      <c r="I10" t="s">
        <v>41</v>
      </c>
      <c r="J10" s="8"/>
    </row>
    <row r="11" spans="1:10" x14ac:dyDescent="0.4">
      <c r="A11">
        <v>1010</v>
      </c>
      <c r="B11" t="s">
        <v>88</v>
      </c>
      <c r="C11" t="s">
        <v>89</v>
      </c>
      <c r="D11" t="s">
        <v>44</v>
      </c>
      <c r="E11" t="s">
        <v>90</v>
      </c>
      <c r="F11" t="s">
        <v>91</v>
      </c>
      <c r="H11" t="s">
        <v>92</v>
      </c>
      <c r="I11" t="s">
        <v>53</v>
      </c>
      <c r="J11" s="8"/>
    </row>
    <row r="12" spans="1:10" x14ac:dyDescent="0.4">
      <c r="A12">
        <v>1011</v>
      </c>
      <c r="B12" t="s">
        <v>93</v>
      </c>
      <c r="C12" t="s">
        <v>94</v>
      </c>
      <c r="D12" t="s">
        <v>56</v>
      </c>
      <c r="E12" t="s">
        <v>95</v>
      </c>
      <c r="F12" t="s">
        <v>96</v>
      </c>
      <c r="H12" t="s">
        <v>97</v>
      </c>
      <c r="I12" t="s">
        <v>41</v>
      </c>
      <c r="J12" s="8"/>
    </row>
    <row r="13" spans="1:10" x14ac:dyDescent="0.4">
      <c r="A13">
        <v>1012</v>
      </c>
      <c r="B13" t="s">
        <v>98</v>
      </c>
      <c r="C13" t="s">
        <v>99</v>
      </c>
      <c r="D13" t="s">
        <v>100</v>
      </c>
      <c r="E13" t="s">
        <v>101</v>
      </c>
      <c r="F13" t="s">
        <v>102</v>
      </c>
      <c r="H13" t="s">
        <v>103</v>
      </c>
      <c r="I13" t="s">
        <v>41</v>
      </c>
      <c r="J13" s="8"/>
    </row>
    <row r="14" spans="1:10" x14ac:dyDescent="0.4">
      <c r="A14">
        <v>1013</v>
      </c>
      <c r="B14" t="s">
        <v>104</v>
      </c>
      <c r="C14" t="s">
        <v>105</v>
      </c>
      <c r="D14" t="s">
        <v>44</v>
      </c>
      <c r="E14" t="s">
        <v>106</v>
      </c>
      <c r="F14" t="s">
        <v>107</v>
      </c>
      <c r="G14" t="s">
        <v>108</v>
      </c>
      <c r="H14" t="s">
        <v>109</v>
      </c>
      <c r="I14" t="s">
        <v>53</v>
      </c>
      <c r="J14" s="8"/>
    </row>
    <row r="15" spans="1:10" x14ac:dyDescent="0.4">
      <c r="A15">
        <v>1014</v>
      </c>
      <c r="B15" t="s">
        <v>110</v>
      </c>
      <c r="C15" t="s">
        <v>111</v>
      </c>
      <c r="D15" t="s">
        <v>44</v>
      </c>
      <c r="E15" t="s">
        <v>112</v>
      </c>
      <c r="F15" t="s">
        <v>113</v>
      </c>
      <c r="H15" t="s">
        <v>114</v>
      </c>
      <c r="I15" t="s">
        <v>53</v>
      </c>
      <c r="J15" s="8"/>
    </row>
    <row r="16" spans="1:10" x14ac:dyDescent="0.4">
      <c r="A16">
        <v>1015</v>
      </c>
      <c r="B16" t="s">
        <v>115</v>
      </c>
      <c r="C16" t="s">
        <v>116</v>
      </c>
      <c r="D16" t="s">
        <v>44</v>
      </c>
      <c r="E16" t="s">
        <v>117</v>
      </c>
      <c r="F16" t="s">
        <v>118</v>
      </c>
      <c r="G16" t="s">
        <v>119</v>
      </c>
      <c r="H16" t="s">
        <v>120</v>
      </c>
      <c r="I16" t="s">
        <v>53</v>
      </c>
      <c r="J16" s="8"/>
    </row>
    <row r="17" spans="1:10" x14ac:dyDescent="0.4">
      <c r="A17">
        <v>1016</v>
      </c>
      <c r="B17" t="s">
        <v>121</v>
      </c>
      <c r="C17" t="s">
        <v>122</v>
      </c>
      <c r="D17" t="s">
        <v>44</v>
      </c>
      <c r="E17" t="s">
        <v>123</v>
      </c>
      <c r="F17" t="s">
        <v>124</v>
      </c>
      <c r="H17" t="s">
        <v>125</v>
      </c>
      <c r="I17" t="s">
        <v>41</v>
      </c>
      <c r="J17" s="8"/>
    </row>
    <row r="18" spans="1:10" x14ac:dyDescent="0.4">
      <c r="A18">
        <v>1017</v>
      </c>
      <c r="B18" t="s">
        <v>126</v>
      </c>
      <c r="C18" t="s">
        <v>127</v>
      </c>
      <c r="D18" t="s">
        <v>44</v>
      </c>
      <c r="E18" t="s">
        <v>128</v>
      </c>
      <c r="F18" t="s">
        <v>129</v>
      </c>
      <c r="H18" t="s">
        <v>130</v>
      </c>
      <c r="I18" t="s">
        <v>41</v>
      </c>
      <c r="J18" s="8"/>
    </row>
    <row r="19" spans="1:10" x14ac:dyDescent="0.4">
      <c r="A19">
        <v>1018</v>
      </c>
      <c r="B19" t="s">
        <v>131</v>
      </c>
      <c r="C19" t="s">
        <v>132</v>
      </c>
      <c r="D19" t="s">
        <v>133</v>
      </c>
      <c r="E19" t="s">
        <v>134</v>
      </c>
      <c r="F19" t="s">
        <v>135</v>
      </c>
      <c r="G19" t="s">
        <v>136</v>
      </c>
      <c r="H19" t="s">
        <v>137</v>
      </c>
      <c r="I19" t="s">
        <v>41</v>
      </c>
      <c r="J19" s="8"/>
    </row>
    <row r="20" spans="1:10" x14ac:dyDescent="0.4">
      <c r="A20">
        <v>1019</v>
      </c>
      <c r="B20" t="s">
        <v>138</v>
      </c>
      <c r="C20" t="s">
        <v>139</v>
      </c>
      <c r="D20" t="s">
        <v>44</v>
      </c>
      <c r="E20" t="s">
        <v>140</v>
      </c>
      <c r="F20" t="s">
        <v>141</v>
      </c>
      <c r="H20" t="s">
        <v>142</v>
      </c>
      <c r="I20" t="s">
        <v>53</v>
      </c>
      <c r="J20" s="8"/>
    </row>
    <row r="21" spans="1:10" x14ac:dyDescent="0.4">
      <c r="A21">
        <v>1020</v>
      </c>
      <c r="B21" t="s">
        <v>143</v>
      </c>
      <c r="C21" t="s">
        <v>144</v>
      </c>
      <c r="D21" t="s">
        <v>44</v>
      </c>
      <c r="E21" t="s">
        <v>145</v>
      </c>
      <c r="F21" t="s">
        <v>146</v>
      </c>
      <c r="H21" t="s">
        <v>147</v>
      </c>
      <c r="I21" t="s">
        <v>41</v>
      </c>
      <c r="J21" s="8"/>
    </row>
    <row r="22" spans="1:10" x14ac:dyDescent="0.4">
      <c r="A22">
        <v>1021</v>
      </c>
      <c r="B22" t="s">
        <v>148</v>
      </c>
      <c r="C22" t="s">
        <v>149</v>
      </c>
      <c r="D22" t="s">
        <v>44</v>
      </c>
      <c r="E22" t="s">
        <v>150</v>
      </c>
      <c r="F22" t="s">
        <v>151</v>
      </c>
      <c r="H22" t="s">
        <v>152</v>
      </c>
      <c r="I22" t="s">
        <v>53</v>
      </c>
      <c r="J22" s="8"/>
    </row>
    <row r="23" spans="1:10" x14ac:dyDescent="0.4">
      <c r="A23">
        <v>1022</v>
      </c>
      <c r="B23" t="s">
        <v>153</v>
      </c>
      <c r="C23" t="s">
        <v>154</v>
      </c>
      <c r="D23" t="s">
        <v>155</v>
      </c>
      <c r="E23" t="s">
        <v>156</v>
      </c>
      <c r="F23" t="s">
        <v>188</v>
      </c>
      <c r="H23" t="s">
        <v>157</v>
      </c>
      <c r="I23" t="s">
        <v>53</v>
      </c>
      <c r="J23" s="8"/>
    </row>
    <row r="24" spans="1:10" x14ac:dyDescent="0.4">
      <c r="A24">
        <v>1023</v>
      </c>
      <c r="B24" t="s">
        <v>158</v>
      </c>
      <c r="C24" t="s">
        <v>159</v>
      </c>
      <c r="D24" t="s">
        <v>44</v>
      </c>
      <c r="E24" t="s">
        <v>160</v>
      </c>
      <c r="F24" t="s">
        <v>161</v>
      </c>
      <c r="G24" t="s">
        <v>162</v>
      </c>
      <c r="H24" t="s">
        <v>163</v>
      </c>
      <c r="I24" t="s">
        <v>41</v>
      </c>
      <c r="J24" s="8" t="s">
        <v>180</v>
      </c>
    </row>
    <row r="25" spans="1:10" x14ac:dyDescent="0.4">
      <c r="A25">
        <v>1024</v>
      </c>
      <c r="B25" t="s">
        <v>169</v>
      </c>
      <c r="C25" t="s">
        <v>170</v>
      </c>
      <c r="D25" t="s">
        <v>171</v>
      </c>
      <c r="E25" t="s">
        <v>176</v>
      </c>
      <c r="F25" t="s">
        <v>177</v>
      </c>
      <c r="H25" t="s">
        <v>172</v>
      </c>
      <c r="I25" t="s">
        <v>53</v>
      </c>
      <c r="J25" s="8" t="s">
        <v>181</v>
      </c>
    </row>
    <row r="26" spans="1:10" x14ac:dyDescent="0.4">
      <c r="A26">
        <v>1025</v>
      </c>
      <c r="B26" t="s">
        <v>173</v>
      </c>
      <c r="C26" t="s">
        <v>174</v>
      </c>
      <c r="D26" t="s">
        <v>44</v>
      </c>
      <c r="E26" t="s">
        <v>175</v>
      </c>
      <c r="F26" t="s">
        <v>187</v>
      </c>
      <c r="H26" t="s">
        <v>178</v>
      </c>
      <c r="I26" t="s">
        <v>41</v>
      </c>
      <c r="J26" s="8" t="s">
        <v>181</v>
      </c>
    </row>
  </sheetData>
  <phoneticPr fontId="2"/>
  <pageMargins left="0.7" right="0.7" top="0.75" bottom="0.75" header="0.3" footer="0.3"/>
  <pageSetup paperSize="9" scale="7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10月</vt:lpstr>
      <vt:lpstr>11月</vt:lpstr>
      <vt:lpstr>会員名簿</vt:lpstr>
      <vt:lpstr>会員名簿!Print_Area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富士太郎</dc:creator>
  <cp:lastModifiedBy>富士太郎</cp:lastModifiedBy>
  <cp:lastPrinted>2017-02-01T01:24:30Z</cp:lastPrinted>
  <dcterms:created xsi:type="dcterms:W3CDTF">2017-02-01T00:09:32Z</dcterms:created>
  <dcterms:modified xsi:type="dcterms:W3CDTF">2017-02-02T00:17:06Z</dcterms:modified>
</cp:coreProperties>
</file>