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02_題材\元題材\模擬\第4回\第4回old\第4回修正(2回目）\"/>
    </mc:Choice>
  </mc:AlternateContent>
  <bookViews>
    <workbookView xWindow="0" yWindow="0" windowWidth="15360" windowHeight="7440"/>
  </bookViews>
  <sheets>
    <sheet name="集計" sheetId="1" r:id="rId1"/>
    <sheet name="下期" sheetId="2" r:id="rId2"/>
    <sheet name="商品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" l="1"/>
  <c r="F50" i="2"/>
  <c r="F65" i="2"/>
  <c r="F67" i="2"/>
  <c r="F71" i="2"/>
  <c r="F73" i="2"/>
  <c r="F149" i="2"/>
  <c r="F171" i="2"/>
  <c r="F205" i="2"/>
  <c r="F207" i="2"/>
  <c r="F225" i="2"/>
  <c r="F247" i="2"/>
  <c r="F254" i="2"/>
  <c r="F264" i="2"/>
  <c r="F311" i="2"/>
  <c r="F323" i="2"/>
  <c r="F328" i="2"/>
  <c r="F392" i="2"/>
  <c r="F393" i="2"/>
  <c r="F30" i="2"/>
  <c r="F51" i="2"/>
  <c r="F99" i="2"/>
  <c r="F125" i="2"/>
  <c r="F151" i="2"/>
  <c r="F157" i="2"/>
  <c r="F186" i="2"/>
  <c r="F204" i="2"/>
  <c r="F218" i="2"/>
  <c r="F226" i="2"/>
  <c r="F235" i="2"/>
  <c r="F248" i="2"/>
  <c r="F252" i="2"/>
  <c r="F255" i="2"/>
  <c r="F270" i="2"/>
  <c r="F272" i="2"/>
  <c r="F287" i="2"/>
  <c r="F288" i="2"/>
  <c r="F291" i="2"/>
  <c r="F312" i="2"/>
  <c r="F318" i="2"/>
  <c r="F351" i="2"/>
  <c r="F352" i="2"/>
  <c r="F384" i="2"/>
  <c r="F389" i="2"/>
  <c r="F7" i="2"/>
  <c r="F41" i="2"/>
  <c r="F97" i="2"/>
  <c r="F112" i="2"/>
  <c r="F127" i="2"/>
  <c r="F130" i="2"/>
  <c r="F140" i="2"/>
  <c r="F152" i="2"/>
  <c r="F176" i="2"/>
  <c r="F192" i="2"/>
  <c r="F201" i="2"/>
  <c r="F202" i="2"/>
  <c r="F214" i="2"/>
  <c r="F219" i="2"/>
  <c r="F227" i="2"/>
  <c r="F228" i="2"/>
  <c r="F306" i="2"/>
  <c r="F319" i="2"/>
  <c r="F332" i="2"/>
  <c r="F334" i="2"/>
  <c r="F337" i="2"/>
  <c r="F338" i="2"/>
  <c r="F349" i="2"/>
  <c r="F360" i="2"/>
  <c r="F367" i="2"/>
  <c r="F26" i="2"/>
  <c r="F38" i="2"/>
  <c r="F68" i="2"/>
  <c r="F83" i="2"/>
  <c r="F105" i="2"/>
  <c r="F141" i="2"/>
  <c r="F168" i="2"/>
  <c r="F169" i="2"/>
  <c r="F198" i="2"/>
  <c r="F208" i="2"/>
  <c r="F229" i="2"/>
  <c r="F236" i="2"/>
  <c r="F258" i="2"/>
  <c r="F259" i="2"/>
  <c r="F277" i="2"/>
  <c r="F293" i="2"/>
  <c r="F313" i="2"/>
  <c r="F316" i="2"/>
  <c r="F321" i="2"/>
  <c r="F324" i="2"/>
  <c r="F339" i="2"/>
  <c r="F346" i="2"/>
  <c r="F376" i="2"/>
  <c r="F390" i="2"/>
  <c r="F20" i="2"/>
  <c r="F21" i="2"/>
  <c r="F31" i="2"/>
  <c r="F54" i="2"/>
  <c r="F55" i="2"/>
  <c r="F72" i="2"/>
  <c r="F92" i="2"/>
  <c r="F108" i="2"/>
  <c r="F117" i="2"/>
  <c r="F131" i="2"/>
  <c r="F150" i="2"/>
  <c r="F163" i="2"/>
  <c r="F206" i="2"/>
  <c r="F215" i="2"/>
  <c r="F220" i="2"/>
  <c r="F237" i="2"/>
  <c r="F238" i="2"/>
  <c r="F261" i="2"/>
  <c r="F265" i="2"/>
  <c r="F266" i="2"/>
  <c r="F350" i="2"/>
  <c r="F353" i="2"/>
  <c r="F377" i="2"/>
  <c r="F394" i="2"/>
  <c r="F11" i="2"/>
  <c r="F33" i="2"/>
  <c r="F34" i="2"/>
  <c r="F46" i="2"/>
  <c r="F101" i="2"/>
  <c r="F110" i="2"/>
  <c r="F120" i="2"/>
  <c r="F132" i="2"/>
  <c r="F138" i="2"/>
  <c r="F155" i="2"/>
  <c r="F164" i="2"/>
  <c r="F177" i="2"/>
  <c r="F188" i="2"/>
  <c r="F193" i="2"/>
  <c r="F194" i="2"/>
  <c r="F262" i="2"/>
  <c r="F299" i="2"/>
  <c r="F303" i="2"/>
  <c r="F335" i="2"/>
  <c r="F340" i="2"/>
  <c r="F354" i="2"/>
  <c r="F358" i="2"/>
  <c r="F373" i="2"/>
  <c r="F381" i="2"/>
  <c r="F8" i="2"/>
  <c r="F14" i="2"/>
  <c r="F284" i="2"/>
  <c r="F39" i="2"/>
  <c r="F47" i="2"/>
  <c r="F66" i="2"/>
  <c r="F283" i="2"/>
  <c r="F93" i="2"/>
  <c r="F111" i="2"/>
  <c r="F133" i="2"/>
  <c r="F135" i="2"/>
  <c r="F139" i="2"/>
  <c r="F153" i="2"/>
  <c r="F158" i="2"/>
  <c r="F178" i="2"/>
  <c r="F199" i="2"/>
  <c r="F213" i="2"/>
  <c r="F230" i="2"/>
  <c r="F233" i="2"/>
  <c r="F239" i="2"/>
  <c r="F322" i="2"/>
  <c r="F374" i="2"/>
  <c r="F378" i="2"/>
  <c r="F379" i="2"/>
  <c r="F5" i="2"/>
  <c r="F9" i="2"/>
  <c r="F22" i="2"/>
  <c r="F76" i="2"/>
  <c r="F94" i="2"/>
  <c r="F95" i="2"/>
  <c r="F98" i="2"/>
  <c r="F102" i="2"/>
  <c r="F142" i="2"/>
  <c r="F165" i="2"/>
  <c r="F172" i="2"/>
  <c r="F190" i="2"/>
  <c r="F216" i="2"/>
  <c r="F231" i="2"/>
  <c r="F256" i="2"/>
  <c r="F275" i="2"/>
  <c r="F301" i="2"/>
  <c r="F302" i="2"/>
  <c r="F314" i="2"/>
  <c r="F325" i="2"/>
  <c r="F326" i="2"/>
  <c r="F343" i="2"/>
  <c r="F380" i="2"/>
  <c r="F385" i="2"/>
  <c r="F15" i="2"/>
  <c r="F69" i="2"/>
  <c r="F79" i="2"/>
  <c r="F84" i="2"/>
  <c r="F104" i="2"/>
  <c r="F116" i="2"/>
  <c r="F121" i="2"/>
  <c r="F143" i="2"/>
  <c r="F156" i="2"/>
  <c r="F209" i="2"/>
  <c r="F243" i="2"/>
  <c r="F246" i="2"/>
  <c r="F249" i="2"/>
  <c r="F257" i="2"/>
  <c r="F280" i="2"/>
  <c r="F297" i="2"/>
  <c r="F308" i="2"/>
  <c r="F309" i="2"/>
  <c r="F341" i="2"/>
  <c r="F361" i="2"/>
  <c r="F369" i="2"/>
  <c r="F382" i="2"/>
  <c r="F386" i="2"/>
  <c r="F24" i="2"/>
  <c r="F27" i="2"/>
  <c r="F40" i="2"/>
  <c r="F42" i="2"/>
  <c r="F45" i="2"/>
  <c r="F52" i="2"/>
  <c r="F61" i="2"/>
  <c r="F80" i="2"/>
  <c r="F100" i="2"/>
  <c r="F106" i="2"/>
  <c r="F128" i="2"/>
  <c r="F154" i="2"/>
  <c r="F161" i="2"/>
  <c r="F166" i="2"/>
  <c r="F175" i="2"/>
  <c r="F191" i="2"/>
  <c r="F200" i="2"/>
  <c r="F285" i="2"/>
  <c r="F304" i="2"/>
  <c r="F310" i="2"/>
  <c r="F342" i="2"/>
  <c r="F362" i="2"/>
  <c r="F363" i="2"/>
  <c r="F85" i="2"/>
  <c r="F86" i="2"/>
  <c r="F87" i="2"/>
  <c r="F118" i="2"/>
  <c r="F126" i="2"/>
  <c r="F144" i="2"/>
  <c r="F167" i="2"/>
  <c r="F170" i="2"/>
  <c r="F195" i="2"/>
  <c r="F210" i="2"/>
  <c r="F223" i="2"/>
  <c r="F224" i="2"/>
  <c r="F240" i="2"/>
  <c r="F244" i="2"/>
  <c r="F250" i="2"/>
  <c r="F271" i="2"/>
  <c r="F273" i="2"/>
  <c r="F289" i="2"/>
  <c r="F290" i="2"/>
  <c r="F300" i="2"/>
  <c r="F305" i="2"/>
  <c r="F307" i="2"/>
  <c r="F359" i="2"/>
  <c r="F10" i="2"/>
  <c r="F25" i="2"/>
  <c r="F81" i="2"/>
  <c r="F88" i="2"/>
  <c r="F96" i="2"/>
  <c r="F113" i="2"/>
  <c r="F122" i="2"/>
  <c r="F145" i="2"/>
  <c r="F182" i="2"/>
  <c r="F196" i="2"/>
  <c r="F217" i="2"/>
  <c r="F232" i="2"/>
  <c r="F245" i="2"/>
  <c r="F267" i="2"/>
  <c r="F274" i="2"/>
  <c r="F278" i="2"/>
  <c r="F281" i="2"/>
  <c r="F327" i="2"/>
  <c r="F329" i="2"/>
  <c r="F347" i="2"/>
  <c r="F355" i="2"/>
  <c r="F387" i="2"/>
  <c r="F391" i="2"/>
  <c r="F13" i="2"/>
  <c r="F32" i="2"/>
  <c r="F56" i="2"/>
  <c r="F57" i="2"/>
  <c r="F74" i="2"/>
  <c r="F146" i="2"/>
  <c r="F159" i="2"/>
  <c r="F162" i="2"/>
  <c r="F179" i="2"/>
  <c r="F180" i="2"/>
  <c r="F181" i="2"/>
  <c r="F189" i="2"/>
  <c r="F211" i="2"/>
  <c r="F221" i="2"/>
  <c r="F234" i="2"/>
  <c r="F241" i="2"/>
  <c r="F263" i="2"/>
  <c r="F268" i="2"/>
  <c r="F286" i="2"/>
  <c r="F292" i="2"/>
  <c r="F333" i="2"/>
  <c r="F364" i="2"/>
  <c r="F371" i="2"/>
  <c r="F28" i="2"/>
  <c r="F29" i="2"/>
  <c r="F44" i="2"/>
  <c r="F48" i="2"/>
  <c r="F62" i="2"/>
  <c r="F70" i="2"/>
  <c r="F77" i="2"/>
  <c r="F78" i="2"/>
  <c r="F103" i="2"/>
  <c r="F109" i="2"/>
  <c r="F134" i="2"/>
  <c r="F160" i="2"/>
  <c r="F212" i="2"/>
  <c r="F222" i="2"/>
  <c r="F251" i="2"/>
  <c r="F253" i="2"/>
  <c r="F276" i="2"/>
  <c r="F282" i="2"/>
  <c r="F294" i="2"/>
  <c r="F317" i="2"/>
  <c r="F320" i="2"/>
  <c r="F356" i="2"/>
  <c r="F368" i="2"/>
  <c r="F383" i="2"/>
  <c r="F35" i="2"/>
  <c r="F49" i="2"/>
  <c r="F63" i="2"/>
  <c r="F89" i="2"/>
  <c r="F90" i="2"/>
  <c r="F183" i="2"/>
  <c r="F185" i="2"/>
  <c r="F136" i="2"/>
  <c r="F203" i="2"/>
  <c r="F260" i="2"/>
  <c r="F269" i="2"/>
  <c r="F295" i="2"/>
  <c r="F296" i="2"/>
  <c r="F298" i="2"/>
  <c r="F330" i="2"/>
  <c r="F345" i="2"/>
  <c r="F348" i="2"/>
  <c r="F372" i="2"/>
  <c r="F375" i="2"/>
  <c r="F17" i="2"/>
  <c r="F23" i="2"/>
  <c r="F43" i="2"/>
  <c r="F53" i="2"/>
  <c r="F58" i="2"/>
  <c r="F59" i="2"/>
  <c r="F64" i="2"/>
  <c r="F75" i="2"/>
  <c r="F82" i="2"/>
  <c r="F107" i="2"/>
  <c r="F123" i="2"/>
  <c r="F137" i="2"/>
  <c r="F147" i="2"/>
  <c r="F184" i="2"/>
  <c r="F197" i="2"/>
  <c r="F242" i="2"/>
  <c r="F344" i="2"/>
  <c r="F370" i="2"/>
  <c r="F388" i="2"/>
  <c r="F36" i="2"/>
  <c r="F60" i="2"/>
  <c r="F91" i="2"/>
  <c r="F114" i="2"/>
  <c r="F115" i="2"/>
  <c r="F119" i="2"/>
  <c r="F124" i="2"/>
  <c r="F129" i="2"/>
  <c r="F148" i="2"/>
  <c r="F173" i="2"/>
  <c r="F174" i="2"/>
  <c r="F187" i="2"/>
  <c r="F279" i="2"/>
  <c r="F315" i="2"/>
  <c r="F331" i="2"/>
  <c r="F336" i="2"/>
  <c r="F357" i="2"/>
  <c r="F365" i="2"/>
  <c r="F366" i="2"/>
  <c r="E37" i="2"/>
  <c r="E50" i="2"/>
  <c r="E65" i="2"/>
  <c r="E67" i="2"/>
  <c r="E71" i="2"/>
  <c r="E73" i="2"/>
  <c r="E149" i="2"/>
  <c r="E171" i="2"/>
  <c r="E205" i="2"/>
  <c r="E207" i="2"/>
  <c r="E225" i="2"/>
  <c r="E247" i="2"/>
  <c r="E254" i="2"/>
  <c r="E264" i="2"/>
  <c r="E311" i="2"/>
  <c r="E323" i="2"/>
  <c r="E328" i="2"/>
  <c r="E392" i="2"/>
  <c r="E393" i="2"/>
  <c r="E30" i="2"/>
  <c r="E51" i="2"/>
  <c r="E99" i="2"/>
  <c r="E125" i="2"/>
  <c r="E151" i="2"/>
  <c r="E157" i="2"/>
  <c r="E186" i="2"/>
  <c r="E204" i="2"/>
  <c r="E218" i="2"/>
  <c r="E226" i="2"/>
  <c r="E235" i="2"/>
  <c r="E248" i="2"/>
  <c r="E252" i="2"/>
  <c r="E255" i="2"/>
  <c r="E270" i="2"/>
  <c r="E272" i="2"/>
  <c r="E287" i="2"/>
  <c r="E288" i="2"/>
  <c r="E291" i="2"/>
  <c r="E312" i="2"/>
  <c r="E318" i="2"/>
  <c r="E351" i="2"/>
  <c r="E352" i="2"/>
  <c r="E384" i="2"/>
  <c r="E389" i="2"/>
  <c r="E7" i="2"/>
  <c r="E41" i="2"/>
  <c r="E97" i="2"/>
  <c r="E112" i="2"/>
  <c r="E127" i="2"/>
  <c r="E130" i="2"/>
  <c r="E140" i="2"/>
  <c r="E152" i="2"/>
  <c r="E176" i="2"/>
  <c r="E192" i="2"/>
  <c r="E201" i="2"/>
  <c r="E202" i="2"/>
  <c r="E214" i="2"/>
  <c r="E219" i="2"/>
  <c r="E227" i="2"/>
  <c r="E228" i="2"/>
  <c r="E306" i="2"/>
  <c r="E319" i="2"/>
  <c r="E332" i="2"/>
  <c r="E334" i="2"/>
  <c r="E337" i="2"/>
  <c r="E338" i="2"/>
  <c r="E349" i="2"/>
  <c r="E360" i="2"/>
  <c r="E367" i="2"/>
  <c r="E26" i="2"/>
  <c r="E38" i="2"/>
  <c r="E68" i="2"/>
  <c r="E83" i="2"/>
  <c r="E105" i="2"/>
  <c r="E141" i="2"/>
  <c r="E168" i="2"/>
  <c r="E169" i="2"/>
  <c r="E198" i="2"/>
  <c r="E208" i="2"/>
  <c r="E229" i="2"/>
  <c r="E236" i="2"/>
  <c r="E258" i="2"/>
  <c r="E259" i="2"/>
  <c r="E277" i="2"/>
  <c r="E293" i="2"/>
  <c r="E313" i="2"/>
  <c r="E316" i="2"/>
  <c r="E321" i="2"/>
  <c r="E324" i="2"/>
  <c r="E339" i="2"/>
  <c r="E346" i="2"/>
  <c r="E376" i="2"/>
  <c r="E390" i="2"/>
  <c r="E20" i="2"/>
  <c r="E21" i="2"/>
  <c r="E31" i="2"/>
  <c r="E54" i="2"/>
  <c r="E55" i="2"/>
  <c r="E72" i="2"/>
  <c r="E92" i="2"/>
  <c r="E108" i="2"/>
  <c r="E117" i="2"/>
  <c r="E131" i="2"/>
  <c r="E150" i="2"/>
  <c r="E163" i="2"/>
  <c r="E206" i="2"/>
  <c r="E215" i="2"/>
  <c r="E220" i="2"/>
  <c r="E237" i="2"/>
  <c r="E238" i="2"/>
  <c r="E261" i="2"/>
  <c r="E265" i="2"/>
  <c r="E266" i="2"/>
  <c r="E350" i="2"/>
  <c r="E353" i="2"/>
  <c r="E377" i="2"/>
  <c r="E394" i="2"/>
  <c r="E11" i="2"/>
  <c r="E33" i="2"/>
  <c r="E34" i="2"/>
  <c r="E46" i="2"/>
  <c r="E101" i="2"/>
  <c r="E110" i="2"/>
  <c r="E120" i="2"/>
  <c r="E132" i="2"/>
  <c r="E138" i="2"/>
  <c r="E155" i="2"/>
  <c r="E164" i="2"/>
  <c r="E177" i="2"/>
  <c r="E188" i="2"/>
  <c r="E193" i="2"/>
  <c r="E194" i="2"/>
  <c r="E262" i="2"/>
  <c r="E299" i="2"/>
  <c r="E303" i="2"/>
  <c r="E335" i="2"/>
  <c r="E340" i="2"/>
  <c r="E354" i="2"/>
  <c r="E358" i="2"/>
  <c r="E373" i="2"/>
  <c r="E381" i="2"/>
  <c r="E8" i="2"/>
  <c r="E14" i="2"/>
  <c r="E284" i="2"/>
  <c r="E39" i="2"/>
  <c r="E47" i="2"/>
  <c r="E66" i="2"/>
  <c r="E283" i="2"/>
  <c r="E93" i="2"/>
  <c r="E111" i="2"/>
  <c r="E133" i="2"/>
  <c r="E135" i="2"/>
  <c r="E139" i="2"/>
  <c r="E153" i="2"/>
  <c r="E158" i="2"/>
  <c r="E178" i="2"/>
  <c r="E199" i="2"/>
  <c r="E213" i="2"/>
  <c r="E230" i="2"/>
  <c r="E233" i="2"/>
  <c r="E239" i="2"/>
  <c r="E322" i="2"/>
  <c r="E374" i="2"/>
  <c r="E378" i="2"/>
  <c r="E379" i="2"/>
  <c r="E5" i="2"/>
  <c r="E9" i="2"/>
  <c r="E22" i="2"/>
  <c r="E76" i="2"/>
  <c r="E94" i="2"/>
  <c r="E95" i="2"/>
  <c r="E98" i="2"/>
  <c r="E102" i="2"/>
  <c r="E142" i="2"/>
  <c r="E165" i="2"/>
  <c r="E172" i="2"/>
  <c r="E190" i="2"/>
  <c r="E216" i="2"/>
  <c r="E231" i="2"/>
  <c r="E256" i="2"/>
  <c r="E275" i="2"/>
  <c r="E301" i="2"/>
  <c r="E302" i="2"/>
  <c r="E314" i="2"/>
  <c r="E325" i="2"/>
  <c r="E326" i="2"/>
  <c r="E343" i="2"/>
  <c r="E380" i="2"/>
  <c r="E385" i="2"/>
  <c r="E15" i="2"/>
  <c r="E69" i="2"/>
  <c r="E79" i="2"/>
  <c r="E84" i="2"/>
  <c r="E104" i="2"/>
  <c r="E116" i="2"/>
  <c r="E121" i="2"/>
  <c r="E143" i="2"/>
  <c r="E156" i="2"/>
  <c r="E209" i="2"/>
  <c r="E243" i="2"/>
  <c r="E246" i="2"/>
  <c r="E249" i="2"/>
  <c r="E257" i="2"/>
  <c r="E280" i="2"/>
  <c r="E297" i="2"/>
  <c r="E308" i="2"/>
  <c r="E309" i="2"/>
  <c r="E341" i="2"/>
  <c r="E361" i="2"/>
  <c r="E369" i="2"/>
  <c r="E382" i="2"/>
  <c r="E386" i="2"/>
  <c r="E24" i="2"/>
  <c r="E27" i="2"/>
  <c r="E40" i="2"/>
  <c r="E42" i="2"/>
  <c r="E45" i="2"/>
  <c r="E52" i="2"/>
  <c r="E61" i="2"/>
  <c r="E80" i="2"/>
  <c r="E100" i="2"/>
  <c r="E106" i="2"/>
  <c r="E128" i="2"/>
  <c r="E154" i="2"/>
  <c r="E161" i="2"/>
  <c r="E166" i="2"/>
  <c r="E175" i="2"/>
  <c r="E191" i="2"/>
  <c r="E200" i="2"/>
  <c r="E285" i="2"/>
  <c r="E304" i="2"/>
  <c r="E310" i="2"/>
  <c r="E342" i="2"/>
  <c r="E362" i="2"/>
  <c r="E363" i="2"/>
  <c r="E85" i="2"/>
  <c r="E86" i="2"/>
  <c r="E87" i="2"/>
  <c r="E118" i="2"/>
  <c r="E126" i="2"/>
  <c r="E144" i="2"/>
  <c r="E167" i="2"/>
  <c r="E170" i="2"/>
  <c r="E195" i="2"/>
  <c r="E210" i="2"/>
  <c r="E223" i="2"/>
  <c r="E224" i="2"/>
  <c r="E240" i="2"/>
  <c r="E244" i="2"/>
  <c r="E250" i="2"/>
  <c r="E271" i="2"/>
  <c r="E273" i="2"/>
  <c r="E289" i="2"/>
  <c r="E290" i="2"/>
  <c r="E300" i="2"/>
  <c r="E305" i="2"/>
  <c r="E307" i="2"/>
  <c r="E359" i="2"/>
  <c r="E10" i="2"/>
  <c r="E25" i="2"/>
  <c r="E81" i="2"/>
  <c r="E88" i="2"/>
  <c r="E96" i="2"/>
  <c r="E113" i="2"/>
  <c r="E122" i="2"/>
  <c r="E145" i="2"/>
  <c r="E182" i="2"/>
  <c r="E196" i="2"/>
  <c r="E217" i="2"/>
  <c r="E232" i="2"/>
  <c r="E245" i="2"/>
  <c r="E267" i="2"/>
  <c r="E274" i="2"/>
  <c r="E278" i="2"/>
  <c r="E281" i="2"/>
  <c r="E327" i="2"/>
  <c r="E329" i="2"/>
  <c r="E347" i="2"/>
  <c r="E355" i="2"/>
  <c r="E387" i="2"/>
  <c r="E391" i="2"/>
  <c r="E13" i="2"/>
  <c r="E32" i="2"/>
  <c r="E56" i="2"/>
  <c r="E57" i="2"/>
  <c r="E74" i="2"/>
  <c r="E146" i="2"/>
  <c r="E159" i="2"/>
  <c r="E162" i="2"/>
  <c r="E179" i="2"/>
  <c r="E180" i="2"/>
  <c r="E181" i="2"/>
  <c r="E189" i="2"/>
  <c r="E211" i="2"/>
  <c r="E221" i="2"/>
  <c r="E234" i="2"/>
  <c r="E241" i="2"/>
  <c r="E263" i="2"/>
  <c r="E268" i="2"/>
  <c r="E286" i="2"/>
  <c r="E292" i="2"/>
  <c r="E333" i="2"/>
  <c r="E364" i="2"/>
  <c r="E371" i="2"/>
  <c r="E28" i="2"/>
  <c r="E29" i="2"/>
  <c r="E44" i="2"/>
  <c r="E48" i="2"/>
  <c r="E62" i="2"/>
  <c r="E70" i="2"/>
  <c r="E77" i="2"/>
  <c r="E78" i="2"/>
  <c r="E103" i="2"/>
  <c r="E109" i="2"/>
  <c r="E134" i="2"/>
  <c r="E160" i="2"/>
  <c r="E212" i="2"/>
  <c r="E222" i="2"/>
  <c r="E251" i="2"/>
  <c r="E253" i="2"/>
  <c r="E276" i="2"/>
  <c r="E282" i="2"/>
  <c r="E294" i="2"/>
  <c r="E317" i="2"/>
  <c r="E320" i="2"/>
  <c r="E356" i="2"/>
  <c r="E368" i="2"/>
  <c r="E383" i="2"/>
  <c r="E35" i="2"/>
  <c r="E49" i="2"/>
  <c r="E63" i="2"/>
  <c r="E89" i="2"/>
  <c r="E90" i="2"/>
  <c r="E183" i="2"/>
  <c r="E185" i="2"/>
  <c r="E136" i="2"/>
  <c r="E203" i="2"/>
  <c r="E260" i="2"/>
  <c r="E269" i="2"/>
  <c r="E295" i="2"/>
  <c r="E296" i="2"/>
  <c r="E298" i="2"/>
  <c r="E330" i="2"/>
  <c r="E345" i="2"/>
  <c r="E348" i="2"/>
  <c r="E372" i="2"/>
  <c r="E375" i="2"/>
  <c r="E17" i="2"/>
  <c r="E23" i="2"/>
  <c r="E43" i="2"/>
  <c r="E53" i="2"/>
  <c r="E58" i="2"/>
  <c r="E59" i="2"/>
  <c r="E64" i="2"/>
  <c r="E75" i="2"/>
  <c r="E82" i="2"/>
  <c r="E107" i="2"/>
  <c r="E123" i="2"/>
  <c r="E137" i="2"/>
  <c r="E147" i="2"/>
  <c r="E184" i="2"/>
  <c r="E197" i="2"/>
  <c r="E242" i="2"/>
  <c r="E344" i="2"/>
  <c r="E370" i="2"/>
  <c r="E388" i="2"/>
  <c r="E36" i="2"/>
  <c r="E60" i="2"/>
  <c r="E91" i="2"/>
  <c r="E114" i="2"/>
  <c r="E115" i="2"/>
  <c r="E119" i="2"/>
  <c r="E124" i="2"/>
  <c r="E129" i="2"/>
  <c r="E148" i="2"/>
  <c r="E173" i="2"/>
  <c r="E174" i="2"/>
  <c r="E187" i="2"/>
  <c r="E279" i="2"/>
  <c r="E315" i="2"/>
  <c r="E331" i="2"/>
  <c r="E336" i="2"/>
  <c r="E357" i="2"/>
  <c r="E365" i="2"/>
  <c r="E366" i="2"/>
  <c r="D6" i="2"/>
  <c r="E6" i="2"/>
  <c r="F6" i="2"/>
  <c r="D12" i="2"/>
  <c r="E12" i="2"/>
  <c r="F12" i="2"/>
  <c r="D16" i="2"/>
  <c r="E16" i="2"/>
  <c r="F16" i="2"/>
  <c r="D18" i="2"/>
  <c r="E18" i="2"/>
  <c r="F18" i="2"/>
  <c r="D19" i="2"/>
  <c r="E19" i="2"/>
  <c r="F19" i="2"/>
  <c r="F4" i="2"/>
  <c r="E4" i="2"/>
  <c r="D37" i="2"/>
  <c r="D50" i="2"/>
  <c r="D65" i="2"/>
  <c r="D67" i="2"/>
  <c r="D71" i="2"/>
  <c r="D73" i="2"/>
  <c r="D149" i="2"/>
  <c r="D171" i="2"/>
  <c r="D205" i="2"/>
  <c r="D207" i="2"/>
  <c r="D225" i="2"/>
  <c r="D247" i="2"/>
  <c r="D254" i="2"/>
  <c r="D264" i="2"/>
  <c r="D311" i="2"/>
  <c r="D323" i="2"/>
  <c r="D328" i="2"/>
  <c r="D392" i="2"/>
  <c r="D393" i="2"/>
  <c r="D30" i="2"/>
  <c r="D51" i="2"/>
  <c r="D99" i="2"/>
  <c r="D125" i="2"/>
  <c r="D151" i="2"/>
  <c r="D157" i="2"/>
  <c r="D186" i="2"/>
  <c r="D204" i="2"/>
  <c r="D218" i="2"/>
  <c r="D226" i="2"/>
  <c r="D235" i="2"/>
  <c r="D248" i="2"/>
  <c r="D252" i="2"/>
  <c r="D255" i="2"/>
  <c r="D270" i="2"/>
  <c r="D272" i="2"/>
  <c r="D287" i="2"/>
  <c r="D288" i="2"/>
  <c r="D291" i="2"/>
  <c r="D312" i="2"/>
  <c r="D318" i="2"/>
  <c r="D351" i="2"/>
  <c r="D352" i="2"/>
  <c r="D384" i="2"/>
  <c r="D389" i="2"/>
  <c r="D7" i="2"/>
  <c r="D41" i="2"/>
  <c r="D97" i="2"/>
  <c r="D112" i="2"/>
  <c r="D127" i="2"/>
  <c r="D130" i="2"/>
  <c r="D140" i="2"/>
  <c r="D152" i="2"/>
  <c r="D176" i="2"/>
  <c r="D192" i="2"/>
  <c r="D201" i="2"/>
  <c r="D202" i="2"/>
  <c r="D214" i="2"/>
  <c r="D219" i="2"/>
  <c r="D227" i="2"/>
  <c r="D228" i="2"/>
  <c r="D306" i="2"/>
  <c r="D319" i="2"/>
  <c r="D332" i="2"/>
  <c r="D334" i="2"/>
  <c r="D337" i="2"/>
  <c r="D338" i="2"/>
  <c r="D349" i="2"/>
  <c r="D360" i="2"/>
  <c r="D367" i="2"/>
  <c r="D26" i="2"/>
  <c r="D38" i="2"/>
  <c r="D68" i="2"/>
  <c r="D83" i="2"/>
  <c r="D105" i="2"/>
  <c r="D141" i="2"/>
  <c r="D168" i="2"/>
  <c r="D169" i="2"/>
  <c r="D198" i="2"/>
  <c r="D208" i="2"/>
  <c r="D229" i="2"/>
  <c r="D236" i="2"/>
  <c r="D258" i="2"/>
  <c r="D259" i="2"/>
  <c r="D277" i="2"/>
  <c r="D293" i="2"/>
  <c r="D313" i="2"/>
  <c r="D316" i="2"/>
  <c r="D321" i="2"/>
  <c r="D324" i="2"/>
  <c r="D339" i="2"/>
  <c r="D346" i="2"/>
  <c r="D376" i="2"/>
  <c r="D390" i="2"/>
  <c r="D20" i="2"/>
  <c r="D21" i="2"/>
  <c r="D31" i="2"/>
  <c r="D54" i="2"/>
  <c r="D55" i="2"/>
  <c r="D72" i="2"/>
  <c r="D92" i="2"/>
  <c r="D108" i="2"/>
  <c r="D117" i="2"/>
  <c r="D131" i="2"/>
  <c r="D150" i="2"/>
  <c r="D163" i="2"/>
  <c r="D206" i="2"/>
  <c r="D215" i="2"/>
  <c r="D220" i="2"/>
  <c r="D237" i="2"/>
  <c r="D238" i="2"/>
  <c r="D261" i="2"/>
  <c r="D265" i="2"/>
  <c r="D266" i="2"/>
  <c r="D350" i="2"/>
  <c r="D353" i="2"/>
  <c r="D377" i="2"/>
  <c r="D394" i="2"/>
  <c r="D11" i="2"/>
  <c r="D33" i="2"/>
  <c r="D34" i="2"/>
  <c r="D46" i="2"/>
  <c r="D101" i="2"/>
  <c r="D110" i="2"/>
  <c r="D120" i="2"/>
  <c r="D132" i="2"/>
  <c r="D138" i="2"/>
  <c r="D155" i="2"/>
  <c r="D164" i="2"/>
  <c r="D177" i="2"/>
  <c r="D188" i="2"/>
  <c r="D193" i="2"/>
  <c r="D194" i="2"/>
  <c r="D262" i="2"/>
  <c r="D299" i="2"/>
  <c r="D303" i="2"/>
  <c r="D335" i="2"/>
  <c r="D340" i="2"/>
  <c r="D354" i="2"/>
  <c r="D358" i="2"/>
  <c r="D373" i="2"/>
  <c r="D381" i="2"/>
  <c r="D8" i="2"/>
  <c r="D14" i="2"/>
  <c r="D284" i="2"/>
  <c r="D39" i="2"/>
  <c r="D47" i="2"/>
  <c r="D66" i="2"/>
  <c r="D283" i="2"/>
  <c r="D93" i="2"/>
  <c r="D111" i="2"/>
  <c r="D133" i="2"/>
  <c r="D135" i="2"/>
  <c r="D139" i="2"/>
  <c r="D153" i="2"/>
  <c r="D158" i="2"/>
  <c r="D178" i="2"/>
  <c r="D199" i="2"/>
  <c r="D213" i="2"/>
  <c r="D230" i="2"/>
  <c r="D233" i="2"/>
  <c r="D239" i="2"/>
  <c r="D322" i="2"/>
  <c r="D374" i="2"/>
  <c r="D378" i="2"/>
  <c r="D379" i="2"/>
  <c r="D5" i="2"/>
  <c r="D9" i="2"/>
  <c r="D22" i="2"/>
  <c r="D76" i="2"/>
  <c r="D94" i="2"/>
  <c r="D95" i="2"/>
  <c r="D98" i="2"/>
  <c r="D102" i="2"/>
  <c r="D142" i="2"/>
  <c r="D165" i="2"/>
  <c r="D172" i="2"/>
  <c r="D190" i="2"/>
  <c r="D216" i="2"/>
  <c r="D231" i="2"/>
  <c r="D256" i="2"/>
  <c r="D275" i="2"/>
  <c r="D301" i="2"/>
  <c r="D302" i="2"/>
  <c r="D314" i="2"/>
  <c r="D325" i="2"/>
  <c r="D326" i="2"/>
  <c r="D343" i="2"/>
  <c r="D380" i="2"/>
  <c r="D385" i="2"/>
  <c r="D15" i="2"/>
  <c r="D69" i="2"/>
  <c r="D79" i="2"/>
  <c r="D84" i="2"/>
  <c r="D104" i="2"/>
  <c r="D116" i="2"/>
  <c r="D121" i="2"/>
  <c r="D143" i="2"/>
  <c r="D156" i="2"/>
  <c r="D209" i="2"/>
  <c r="D243" i="2"/>
  <c r="D246" i="2"/>
  <c r="D249" i="2"/>
  <c r="D257" i="2"/>
  <c r="D280" i="2"/>
  <c r="D297" i="2"/>
  <c r="D308" i="2"/>
  <c r="D309" i="2"/>
  <c r="D341" i="2"/>
  <c r="D361" i="2"/>
  <c r="D369" i="2"/>
  <c r="D382" i="2"/>
  <c r="D386" i="2"/>
  <c r="D24" i="2"/>
  <c r="D27" i="2"/>
  <c r="D40" i="2"/>
  <c r="D42" i="2"/>
  <c r="D45" i="2"/>
  <c r="D52" i="2"/>
  <c r="D61" i="2"/>
  <c r="D80" i="2"/>
  <c r="D100" i="2"/>
  <c r="D106" i="2"/>
  <c r="D128" i="2"/>
  <c r="D154" i="2"/>
  <c r="D161" i="2"/>
  <c r="D166" i="2"/>
  <c r="D175" i="2"/>
  <c r="D191" i="2"/>
  <c r="D200" i="2"/>
  <c r="D285" i="2"/>
  <c r="D304" i="2"/>
  <c r="D310" i="2"/>
  <c r="D342" i="2"/>
  <c r="D362" i="2"/>
  <c r="D363" i="2"/>
  <c r="D85" i="2"/>
  <c r="D86" i="2"/>
  <c r="D87" i="2"/>
  <c r="D118" i="2"/>
  <c r="D126" i="2"/>
  <c r="D144" i="2"/>
  <c r="D167" i="2"/>
  <c r="D170" i="2"/>
  <c r="D195" i="2"/>
  <c r="D210" i="2"/>
  <c r="D223" i="2"/>
  <c r="D224" i="2"/>
  <c r="D240" i="2"/>
  <c r="D244" i="2"/>
  <c r="D250" i="2"/>
  <c r="D271" i="2"/>
  <c r="D273" i="2"/>
  <c r="D289" i="2"/>
  <c r="D290" i="2"/>
  <c r="D300" i="2"/>
  <c r="D305" i="2"/>
  <c r="D307" i="2"/>
  <c r="D359" i="2"/>
  <c r="D10" i="2"/>
  <c r="D25" i="2"/>
  <c r="D81" i="2"/>
  <c r="D88" i="2"/>
  <c r="D96" i="2"/>
  <c r="D113" i="2"/>
  <c r="D122" i="2"/>
  <c r="D145" i="2"/>
  <c r="D182" i="2"/>
  <c r="D196" i="2"/>
  <c r="D217" i="2"/>
  <c r="D232" i="2"/>
  <c r="D245" i="2"/>
  <c r="D267" i="2"/>
  <c r="D274" i="2"/>
  <c r="D278" i="2"/>
  <c r="D281" i="2"/>
  <c r="D327" i="2"/>
  <c r="D329" i="2"/>
  <c r="D347" i="2"/>
  <c r="D355" i="2"/>
  <c r="D387" i="2"/>
  <c r="D391" i="2"/>
  <c r="D13" i="2"/>
  <c r="D32" i="2"/>
  <c r="D56" i="2"/>
  <c r="D57" i="2"/>
  <c r="D74" i="2"/>
  <c r="D146" i="2"/>
  <c r="D159" i="2"/>
  <c r="D162" i="2"/>
  <c r="D179" i="2"/>
  <c r="D180" i="2"/>
  <c r="D181" i="2"/>
  <c r="D189" i="2"/>
  <c r="D211" i="2"/>
  <c r="D221" i="2"/>
  <c r="D234" i="2"/>
  <c r="D241" i="2"/>
  <c r="D263" i="2"/>
  <c r="D268" i="2"/>
  <c r="D286" i="2"/>
  <c r="D292" i="2"/>
  <c r="D333" i="2"/>
  <c r="D364" i="2"/>
  <c r="D371" i="2"/>
  <c r="D28" i="2"/>
  <c r="D29" i="2"/>
  <c r="D44" i="2"/>
  <c r="D48" i="2"/>
  <c r="D62" i="2"/>
  <c r="D70" i="2"/>
  <c r="D77" i="2"/>
  <c r="D78" i="2"/>
  <c r="D103" i="2"/>
  <c r="D109" i="2"/>
  <c r="D134" i="2"/>
  <c r="D160" i="2"/>
  <c r="D212" i="2"/>
  <c r="D222" i="2"/>
  <c r="D251" i="2"/>
  <c r="D253" i="2"/>
  <c r="D276" i="2"/>
  <c r="D282" i="2"/>
  <c r="D294" i="2"/>
  <c r="D317" i="2"/>
  <c r="D320" i="2"/>
  <c r="D356" i="2"/>
  <c r="D368" i="2"/>
  <c r="D383" i="2"/>
  <c r="D35" i="2"/>
  <c r="D49" i="2"/>
  <c r="D63" i="2"/>
  <c r="D89" i="2"/>
  <c r="D90" i="2"/>
  <c r="D183" i="2"/>
  <c r="D185" i="2"/>
  <c r="D136" i="2"/>
  <c r="D203" i="2"/>
  <c r="D260" i="2"/>
  <c r="D269" i="2"/>
  <c r="D295" i="2"/>
  <c r="D296" i="2"/>
  <c r="D298" i="2"/>
  <c r="D330" i="2"/>
  <c r="D345" i="2"/>
  <c r="D348" i="2"/>
  <c r="D372" i="2"/>
  <c r="D375" i="2"/>
  <c r="D17" i="2"/>
  <c r="D23" i="2"/>
  <c r="D43" i="2"/>
  <c r="D53" i="2"/>
  <c r="D58" i="2"/>
  <c r="D59" i="2"/>
  <c r="D64" i="2"/>
  <c r="D75" i="2"/>
  <c r="D82" i="2"/>
  <c r="D107" i="2"/>
  <c r="D123" i="2"/>
  <c r="D137" i="2"/>
  <c r="D147" i="2"/>
  <c r="D184" i="2"/>
  <c r="D197" i="2"/>
  <c r="D242" i="2"/>
  <c r="D344" i="2"/>
  <c r="D370" i="2"/>
  <c r="D388" i="2"/>
  <c r="D36" i="2"/>
  <c r="D60" i="2"/>
  <c r="D91" i="2"/>
  <c r="D114" i="2"/>
  <c r="D115" i="2"/>
  <c r="D119" i="2"/>
  <c r="D124" i="2"/>
  <c r="D129" i="2"/>
  <c r="D148" i="2"/>
  <c r="D173" i="2"/>
  <c r="D174" i="2"/>
  <c r="D187" i="2"/>
  <c r="D279" i="2"/>
  <c r="D315" i="2"/>
  <c r="D331" i="2"/>
  <c r="D336" i="2"/>
  <c r="D357" i="2"/>
  <c r="D365" i="2"/>
  <c r="D366" i="2"/>
  <c r="D4" i="2"/>
  <c r="H5" i="2" l="1"/>
  <c r="H6" i="2"/>
  <c r="H8" i="2"/>
  <c r="H7" i="2"/>
  <c r="H9" i="2"/>
  <c r="H10" i="2"/>
  <c r="H11" i="2"/>
  <c r="H12" i="2"/>
  <c r="H13" i="2"/>
  <c r="H14" i="2"/>
  <c r="H15" i="2"/>
  <c r="H17" i="2"/>
  <c r="H16" i="2"/>
  <c r="H284" i="2"/>
  <c r="H18" i="2"/>
  <c r="H23" i="2"/>
  <c r="H20" i="2"/>
  <c r="H21" i="2"/>
  <c r="H22" i="2"/>
  <c r="H19" i="2"/>
  <c r="H24" i="2"/>
  <c r="H25" i="2"/>
  <c r="H28" i="2"/>
  <c r="H29" i="2"/>
  <c r="H26" i="2"/>
  <c r="H27" i="2"/>
  <c r="H32" i="2"/>
  <c r="H30" i="2"/>
  <c r="H31" i="2"/>
  <c r="H33" i="2"/>
  <c r="H34" i="2"/>
  <c r="H35" i="2"/>
  <c r="H36" i="2"/>
  <c r="H37" i="2"/>
  <c r="H38" i="2"/>
  <c r="H40" i="2"/>
  <c r="H39" i="2"/>
  <c r="H42" i="2"/>
  <c r="H41" i="2"/>
  <c r="H43" i="2"/>
  <c r="H44" i="2"/>
  <c r="H45" i="2"/>
  <c r="H47" i="2"/>
  <c r="H46" i="2"/>
  <c r="H48" i="2"/>
  <c r="H49" i="2"/>
  <c r="H50" i="2"/>
  <c r="H51" i="2"/>
  <c r="H52" i="2"/>
  <c r="H53" i="2"/>
  <c r="H54" i="2"/>
  <c r="H56" i="2"/>
  <c r="H57" i="2"/>
  <c r="H58" i="2"/>
  <c r="H55" i="2"/>
  <c r="H59" i="2"/>
  <c r="H60" i="2"/>
  <c r="H64" i="2"/>
  <c r="H61" i="2"/>
  <c r="H62" i="2"/>
  <c r="H63" i="2"/>
  <c r="H66" i="2"/>
  <c r="H65" i="2"/>
  <c r="H69" i="2"/>
  <c r="H68" i="2"/>
  <c r="H67" i="2"/>
  <c r="H70" i="2"/>
  <c r="H72" i="2"/>
  <c r="H71" i="2"/>
  <c r="H75" i="2"/>
  <c r="H74" i="2"/>
  <c r="H73" i="2"/>
  <c r="H76" i="2"/>
  <c r="H77" i="2"/>
  <c r="H78" i="2"/>
  <c r="H82" i="2"/>
  <c r="H81" i="2"/>
  <c r="H79" i="2"/>
  <c r="H80" i="2"/>
  <c r="H84" i="2"/>
  <c r="H83" i="2"/>
  <c r="H283" i="2"/>
  <c r="H85" i="2"/>
  <c r="H86" i="2"/>
  <c r="H89" i="2"/>
  <c r="H90" i="2"/>
  <c r="H91" i="2"/>
  <c r="H87" i="2"/>
  <c r="H88" i="2"/>
  <c r="H94" i="2"/>
  <c r="H92" i="2"/>
  <c r="H93" i="2"/>
  <c r="H95" i="2"/>
  <c r="H96" i="2"/>
  <c r="H98" i="2"/>
  <c r="H97" i="2"/>
  <c r="H99" i="2"/>
  <c r="H100" i="2"/>
  <c r="H101" i="2"/>
  <c r="H103" i="2"/>
  <c r="H102" i="2"/>
  <c r="H104" i="2"/>
  <c r="H105" i="2"/>
  <c r="H106" i="2"/>
  <c r="H107" i="2"/>
  <c r="H108" i="2"/>
  <c r="H109" i="2"/>
  <c r="H111" i="2"/>
  <c r="H110" i="2"/>
  <c r="H112" i="2"/>
  <c r="H114" i="2"/>
  <c r="H183" i="2"/>
  <c r="H115" i="2"/>
  <c r="H113" i="2"/>
  <c r="H185" i="2"/>
  <c r="H116" i="2"/>
  <c r="H117" i="2"/>
  <c r="H119" i="2"/>
  <c r="H118" i="2"/>
  <c r="H124" i="2"/>
  <c r="H120" i="2"/>
  <c r="H122" i="2"/>
  <c r="H121" i="2"/>
  <c r="H123" i="2"/>
  <c r="H125" i="2"/>
  <c r="H126" i="2"/>
  <c r="H129" i="2"/>
  <c r="H128" i="2"/>
  <c r="H127" i="2"/>
  <c r="H132" i="2"/>
  <c r="H133" i="2"/>
  <c r="H134" i="2"/>
  <c r="H130" i="2"/>
  <c r="H131" i="2"/>
  <c r="H136" i="2"/>
  <c r="H137" i="2"/>
  <c r="H135" i="2"/>
  <c r="H138" i="2"/>
  <c r="H139" i="2"/>
  <c r="H141" i="2"/>
  <c r="H140" i="2"/>
  <c r="H142" i="2"/>
  <c r="H145" i="2"/>
  <c r="H144" i="2"/>
  <c r="H143" i="2"/>
  <c r="H146" i="2"/>
  <c r="H147" i="2"/>
  <c r="H148" i="2"/>
  <c r="H150" i="2"/>
  <c r="H149" i="2"/>
  <c r="H152" i="2"/>
  <c r="H151" i="2"/>
  <c r="H154" i="2"/>
  <c r="H153" i="2"/>
  <c r="H156" i="2"/>
  <c r="H155" i="2"/>
  <c r="H157" i="2"/>
  <c r="H160" i="2"/>
  <c r="H158" i="2"/>
  <c r="H159" i="2"/>
  <c r="H162" i="2"/>
  <c r="H161" i="2"/>
  <c r="H163" i="2"/>
  <c r="H164" i="2"/>
  <c r="H166" i="2"/>
  <c r="H165" i="2"/>
  <c r="H167" i="2"/>
  <c r="H170" i="2"/>
  <c r="H168" i="2"/>
  <c r="H169" i="2"/>
  <c r="H173" i="2"/>
  <c r="H174" i="2"/>
  <c r="H171" i="2"/>
  <c r="H172" i="2"/>
  <c r="H175" i="2"/>
  <c r="H176" i="2"/>
  <c r="H178" i="2"/>
  <c r="H179" i="2"/>
  <c r="H180" i="2"/>
  <c r="H181" i="2"/>
  <c r="H177" i="2"/>
  <c r="H184" i="2"/>
  <c r="H182" i="2"/>
  <c r="H187" i="2"/>
  <c r="H186" i="2"/>
  <c r="H188" i="2"/>
  <c r="H189" i="2"/>
  <c r="H190" i="2"/>
  <c r="H191" i="2"/>
  <c r="H193" i="2"/>
  <c r="H197" i="2"/>
  <c r="H194" i="2"/>
  <c r="H195" i="2"/>
  <c r="H192" i="2"/>
  <c r="H196" i="2"/>
  <c r="H198" i="2"/>
  <c r="H199" i="2"/>
  <c r="H200" i="2"/>
  <c r="H201" i="2"/>
  <c r="H202" i="2"/>
  <c r="H203" i="2"/>
  <c r="H204" i="2"/>
  <c r="H206" i="2"/>
  <c r="H205" i="2"/>
  <c r="H210" i="2"/>
  <c r="H207" i="2"/>
  <c r="H209" i="2"/>
  <c r="H208" i="2"/>
  <c r="H211" i="2"/>
  <c r="H212" i="2"/>
  <c r="H213" i="2"/>
  <c r="H214" i="2"/>
  <c r="H215" i="2"/>
  <c r="H216" i="2"/>
  <c r="H217" i="2"/>
  <c r="H219" i="2"/>
  <c r="H220" i="2"/>
  <c r="H218" i="2"/>
  <c r="H221" i="2"/>
  <c r="H222" i="2"/>
  <c r="H223" i="2"/>
  <c r="H224" i="2"/>
  <c r="H227" i="2"/>
  <c r="H225" i="2"/>
  <c r="H226" i="2"/>
  <c r="H231" i="2"/>
  <c r="H229" i="2"/>
  <c r="H228" i="2"/>
  <c r="H230" i="2"/>
  <c r="H232" i="2"/>
  <c r="H234" i="2"/>
  <c r="H233" i="2"/>
  <c r="H237" i="2"/>
  <c r="H239" i="2"/>
  <c r="H240" i="2"/>
  <c r="H235" i="2"/>
  <c r="H238" i="2"/>
  <c r="H241" i="2"/>
  <c r="H236" i="2"/>
  <c r="H242" i="2"/>
  <c r="H245" i="2"/>
  <c r="H243" i="2"/>
  <c r="H244" i="2"/>
  <c r="H246" i="2"/>
  <c r="H251" i="2"/>
  <c r="H249" i="2"/>
  <c r="H250" i="2"/>
  <c r="H247" i="2"/>
  <c r="H248" i="2"/>
  <c r="H252" i="2"/>
  <c r="H253" i="2"/>
  <c r="H255" i="2"/>
  <c r="H254" i="2"/>
  <c r="H256" i="2"/>
  <c r="H257" i="2"/>
  <c r="H258" i="2"/>
  <c r="H260" i="2"/>
  <c r="H259" i="2"/>
  <c r="H261" i="2"/>
  <c r="H262" i="2"/>
  <c r="H263" i="2"/>
  <c r="H265" i="2"/>
  <c r="H264" i="2"/>
  <c r="H266" i="2"/>
  <c r="H269" i="2"/>
  <c r="H267" i="2"/>
  <c r="H268" i="2"/>
  <c r="H271" i="2"/>
  <c r="H270" i="2"/>
  <c r="H273" i="2"/>
  <c r="H272" i="2"/>
  <c r="H274" i="2"/>
  <c r="H275" i="2"/>
  <c r="H276" i="2"/>
  <c r="H277" i="2"/>
  <c r="H278" i="2"/>
  <c r="H279" i="2"/>
  <c r="H281" i="2"/>
  <c r="H280" i="2"/>
  <c r="H282" i="2"/>
  <c r="H285" i="2"/>
  <c r="H286" i="2"/>
  <c r="H287" i="2"/>
  <c r="H289" i="2"/>
  <c r="H288" i="2"/>
  <c r="H290" i="2"/>
  <c r="H291" i="2"/>
  <c r="H292" i="2"/>
  <c r="H294" i="2"/>
  <c r="H293" i="2"/>
  <c r="H295" i="2"/>
  <c r="H296" i="2"/>
  <c r="H297" i="2"/>
  <c r="H298" i="2"/>
  <c r="H299" i="2"/>
  <c r="H300" i="2"/>
  <c r="H301" i="2"/>
  <c r="H302" i="2"/>
  <c r="H304" i="2"/>
  <c r="H303" i="2"/>
  <c r="H305" i="2"/>
  <c r="H306" i="2"/>
  <c r="H307" i="2"/>
  <c r="H308" i="2"/>
  <c r="H310" i="2"/>
  <c r="H309" i="2"/>
  <c r="H313" i="2"/>
  <c r="H311" i="2"/>
  <c r="H314" i="2"/>
  <c r="H312" i="2"/>
  <c r="H315" i="2"/>
  <c r="H317" i="2"/>
  <c r="H316" i="2"/>
  <c r="H319" i="2"/>
  <c r="H318" i="2"/>
  <c r="H320" i="2"/>
  <c r="H322" i="2"/>
  <c r="H321" i="2"/>
  <c r="H325" i="2"/>
  <c r="H323" i="2"/>
  <c r="H326" i="2"/>
  <c r="H324" i="2"/>
  <c r="H327" i="2"/>
  <c r="H328" i="2"/>
  <c r="H329" i="2"/>
  <c r="H330" i="2"/>
  <c r="H331" i="2"/>
  <c r="H332" i="2"/>
  <c r="H333" i="2"/>
  <c r="H335" i="2"/>
  <c r="H334" i="2"/>
  <c r="H336" i="2"/>
  <c r="H337" i="2"/>
  <c r="H338" i="2"/>
  <c r="H339" i="2"/>
  <c r="H340" i="2"/>
  <c r="H342" i="2"/>
  <c r="H341" i="2"/>
  <c r="H343" i="2"/>
  <c r="H344" i="2"/>
  <c r="H345" i="2"/>
  <c r="H348" i="2"/>
  <c r="H346" i="2"/>
  <c r="H347" i="2"/>
  <c r="H349" i="2"/>
  <c r="H350" i="2"/>
  <c r="H353" i="2"/>
  <c r="H351" i="2"/>
  <c r="H354" i="2"/>
  <c r="H355" i="2"/>
  <c r="H352" i="2"/>
  <c r="H356" i="2"/>
  <c r="H357" i="2"/>
  <c r="H359" i="2"/>
  <c r="H358" i="2"/>
  <c r="H365" i="2"/>
  <c r="H362" i="2"/>
  <c r="H366" i="2"/>
  <c r="H364" i="2"/>
  <c r="H360" i="2"/>
  <c r="H363" i="2"/>
  <c r="H361" i="2"/>
  <c r="H368" i="2"/>
  <c r="H367" i="2"/>
  <c r="H369" i="2"/>
  <c r="H370" i="2"/>
  <c r="H371" i="2"/>
  <c r="H372" i="2"/>
  <c r="H373" i="2"/>
  <c r="H374" i="2"/>
  <c r="H375" i="2"/>
  <c r="H377" i="2"/>
  <c r="H380" i="2"/>
  <c r="H376" i="2"/>
  <c r="H378" i="2"/>
  <c r="H379" i="2"/>
  <c r="H381" i="2"/>
  <c r="H382" i="2"/>
  <c r="H383" i="2"/>
  <c r="H385" i="2"/>
  <c r="H384" i="2"/>
  <c r="H386" i="2"/>
  <c r="H387" i="2"/>
  <c r="H388" i="2"/>
  <c r="H390" i="2"/>
  <c r="H389" i="2"/>
  <c r="H391" i="2"/>
  <c r="H392" i="2"/>
  <c r="H394" i="2"/>
  <c r="H393" i="2"/>
  <c r="H4" i="2"/>
  <c r="C11" i="1" l="1"/>
  <c r="D11" i="1"/>
  <c r="E11" i="1"/>
  <c r="F11" i="1"/>
  <c r="G11" i="1"/>
  <c r="H11" i="1"/>
  <c r="I11" i="1"/>
  <c r="J11" i="1"/>
  <c r="K11" i="1"/>
  <c r="L11" i="1"/>
  <c r="M11" i="1"/>
  <c r="N11" i="1"/>
  <c r="O4" i="1"/>
  <c r="O5" i="1"/>
  <c r="O6" i="1"/>
  <c r="O7" i="1"/>
  <c r="O8" i="1"/>
  <c r="O9" i="1"/>
  <c r="O10" i="1"/>
  <c r="O11" i="1" l="1"/>
</calcChain>
</file>

<file path=xl/sharedStrings.xml><?xml version="1.0" encoding="utf-8"?>
<sst xmlns="http://schemas.openxmlformats.org/spreadsheetml/2006/main" count="486" uniqueCount="85">
  <si>
    <t>2月</t>
  </si>
  <si>
    <t>3月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</si>
  <si>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</si>
  <si>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</si>
  <si>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</si>
  <si>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</si>
  <si>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</si>
  <si>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</si>
  <si>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</si>
  <si>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</si>
  <si>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オーブンレンジ</t>
    <phoneticPr fontId="1"/>
  </si>
  <si>
    <t>ホットプレート</t>
    <phoneticPr fontId="1"/>
  </si>
  <si>
    <t>売上日</t>
    <rPh sb="0" eb="3">
      <t>ウリアゲビ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</si>
  <si>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</si>
  <si>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</si>
  <si>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売上一覧</t>
    <rPh sb="0" eb="2">
      <t>ウリアゲ</t>
    </rPh>
    <rPh sb="2" eb="4">
      <t>イチラン</t>
    </rPh>
    <phoneticPr fontId="1"/>
  </si>
  <si>
    <t>商品一覧</t>
    <rPh sb="0" eb="2">
      <t>ショウヒン</t>
    </rPh>
    <rPh sb="2" eb="4">
      <t>イチラン</t>
    </rPh>
    <phoneticPr fontId="1"/>
  </si>
  <si>
    <t>商品分類名</t>
    <rPh sb="0" eb="2">
      <t>ショウヒン</t>
    </rPh>
    <rPh sb="2" eb="4">
      <t>ブンルイ</t>
    </rPh>
    <rPh sb="4" eb="5">
      <t>メイ</t>
    </rPh>
    <phoneticPr fontId="1"/>
  </si>
  <si>
    <t>冷蔵庫</t>
    <rPh sb="0" eb="3">
      <t>レイゾウコ</t>
    </rPh>
    <phoneticPr fontId="1"/>
  </si>
  <si>
    <t>電子レンジ</t>
    <rPh sb="0" eb="2">
      <t>デンシ</t>
    </rPh>
    <phoneticPr fontId="1"/>
  </si>
  <si>
    <t>炊飯ジャー</t>
    <rPh sb="0" eb="2">
      <t>スイハン</t>
    </rPh>
    <phoneticPr fontId="1"/>
  </si>
  <si>
    <t>商品分類名</t>
    <rPh sb="0" eb="2">
      <t>ショウヒン</t>
    </rPh>
    <rPh sb="2" eb="4">
      <t>ブンルイ</t>
    </rPh>
    <rPh sb="4" eb="5">
      <t>メイ</t>
    </rPh>
    <phoneticPr fontId="1"/>
  </si>
  <si>
    <t>商品数</t>
    <rPh sb="0" eb="2">
      <t>ショウヒン</t>
    </rPh>
    <rPh sb="2" eb="3">
      <t>スウ</t>
    </rPh>
    <phoneticPr fontId="1"/>
  </si>
  <si>
    <t>商品分類別年間売上</t>
    <rPh sb="0" eb="2">
      <t>ショウヒン</t>
    </rPh>
    <rPh sb="2" eb="4">
      <t>ブンルイ</t>
    </rPh>
    <rPh sb="4" eb="5">
      <t>ベツ</t>
    </rPh>
    <rPh sb="5" eb="7">
      <t>ネンカン</t>
    </rPh>
    <rPh sb="7" eb="9">
      <t>ウリアゲ</t>
    </rPh>
    <phoneticPr fontId="7"/>
  </si>
  <si>
    <t>単位：千円</t>
    <rPh sb="0" eb="2">
      <t>タンイ</t>
    </rPh>
    <rPh sb="3" eb="5">
      <t>センエン</t>
    </rPh>
    <phoneticPr fontId="6"/>
  </si>
  <si>
    <t>商品分類名</t>
    <rPh sb="0" eb="2">
      <t>ショウヒン</t>
    </rPh>
    <rPh sb="2" eb="4">
      <t>ブンルイ</t>
    </rPh>
    <rPh sb="4" eb="5">
      <t>メイ</t>
    </rPh>
    <phoneticPr fontId="7"/>
  </si>
  <si>
    <t>合計</t>
    <rPh sb="0" eb="2">
      <t>ゴウケイ</t>
    </rPh>
    <phoneticPr fontId="6"/>
  </si>
  <si>
    <t>冷蔵庫</t>
    <rPh sb="0" eb="3">
      <t>レイゾウコ</t>
    </rPh>
    <phoneticPr fontId="7"/>
  </si>
  <si>
    <t>電子レンジ</t>
    <rPh sb="0" eb="2">
      <t>デンシ</t>
    </rPh>
    <phoneticPr fontId="7"/>
  </si>
  <si>
    <t>オーブンレンジ</t>
    <phoneticPr fontId="6"/>
  </si>
  <si>
    <t>炊飯ジャー</t>
    <rPh sb="0" eb="2">
      <t>スイハン</t>
    </rPh>
    <phoneticPr fontId="7"/>
  </si>
  <si>
    <t>ホットプレート</t>
    <phoneticPr fontId="6"/>
  </si>
  <si>
    <t>トースター</t>
    <phoneticPr fontId="6"/>
  </si>
  <si>
    <t>ミキサー</t>
    <phoneticPr fontId="6"/>
  </si>
  <si>
    <t>4月</t>
    <rPh sb="1" eb="2">
      <t>ガツ</t>
    </rPh>
    <phoneticPr fontId="6"/>
  </si>
  <si>
    <t>1月</t>
  </si>
  <si>
    <t>型番</t>
    <rPh sb="0" eb="2">
      <t>カタバン</t>
    </rPh>
    <phoneticPr fontId="1"/>
  </si>
  <si>
    <t>定価</t>
    <rPh sb="0" eb="2">
      <t>テイカ</t>
    </rPh>
    <phoneticPr fontId="1"/>
  </si>
  <si>
    <t>型番</t>
    <rPh sb="0" eb="2">
      <t>カタバン</t>
    </rPh>
    <phoneticPr fontId="1"/>
  </si>
  <si>
    <t>商品名</t>
    <rPh sb="0" eb="3">
      <t>ショウヒンメイ</t>
    </rPh>
    <phoneticPr fontId="1"/>
  </si>
  <si>
    <t>定価</t>
    <rPh sb="0" eb="2">
      <t>テイカ</t>
    </rPh>
    <phoneticPr fontId="1"/>
  </si>
  <si>
    <t>冷蔵庫RR</t>
    <rPh sb="0" eb="3">
      <t>レイゾウコ</t>
    </rPh>
    <phoneticPr fontId="1"/>
  </si>
  <si>
    <t>冷蔵庫BR</t>
    <rPh sb="0" eb="3">
      <t>レイゾウコ</t>
    </rPh>
    <phoneticPr fontId="1"/>
  </si>
  <si>
    <t>冷蔵庫AC</t>
    <rPh sb="0" eb="3">
      <t>レイゾウコ</t>
    </rPh>
    <phoneticPr fontId="1"/>
  </si>
  <si>
    <t>電子レンジAD</t>
    <rPh sb="0" eb="2">
      <t>デンシ</t>
    </rPh>
    <phoneticPr fontId="1"/>
  </si>
  <si>
    <t>電子レンジHJ</t>
    <rPh sb="0" eb="2">
      <t>デンシ</t>
    </rPh>
    <phoneticPr fontId="1"/>
  </si>
  <si>
    <t>電子レンジZY</t>
    <rPh sb="0" eb="2">
      <t>デンシ</t>
    </rPh>
    <phoneticPr fontId="1"/>
  </si>
  <si>
    <t>オーブンレンジAR</t>
    <phoneticPr fontId="1"/>
  </si>
  <si>
    <t>オーブンレンジAI</t>
    <phoneticPr fontId="1"/>
  </si>
  <si>
    <t>オーブンレンジ</t>
    <phoneticPr fontId="1"/>
  </si>
  <si>
    <t>炊飯ジャーSW</t>
    <rPh sb="0" eb="2">
      <t>スイハン</t>
    </rPh>
    <phoneticPr fontId="1"/>
  </si>
  <si>
    <t>炊飯ジャーJL</t>
    <rPh sb="0" eb="2">
      <t>スイハン</t>
    </rPh>
    <phoneticPr fontId="1"/>
  </si>
  <si>
    <t>炊飯ジャーPQ</t>
    <rPh sb="0" eb="2">
      <t>スイハン</t>
    </rPh>
    <phoneticPr fontId="1"/>
  </si>
  <si>
    <t>ホットプレートSM</t>
    <phoneticPr fontId="1"/>
  </si>
  <si>
    <t>ホットプレート</t>
    <phoneticPr fontId="1"/>
  </si>
  <si>
    <t>ホットプレートHI</t>
    <phoneticPr fontId="1"/>
  </si>
  <si>
    <t>ホットプレートFF</t>
    <phoneticPr fontId="1"/>
  </si>
  <si>
    <t>トースターXZ</t>
    <phoneticPr fontId="1"/>
  </si>
  <si>
    <t>トースター</t>
    <phoneticPr fontId="1"/>
  </si>
  <si>
    <t>トースターDX</t>
    <phoneticPr fontId="1"/>
  </si>
  <si>
    <t>トースター</t>
    <phoneticPr fontId="1"/>
  </si>
  <si>
    <t>ミキサーAA</t>
    <phoneticPr fontId="1"/>
  </si>
  <si>
    <t>ミキサー</t>
    <phoneticPr fontId="1"/>
  </si>
  <si>
    <t>ジューサーミキサーJM</t>
    <phoneticPr fontId="1"/>
  </si>
  <si>
    <t>商品名</t>
    <rPh sb="0" eb="3">
      <t>ショウヒンメイ</t>
    </rPh>
    <phoneticPr fontId="1"/>
  </si>
  <si>
    <t>炊飯ジャーPS</t>
    <rPh sb="0" eb="2">
      <t>スイハン</t>
    </rPh>
    <phoneticPr fontId="1"/>
  </si>
  <si>
    <t>K1010</t>
  </si>
  <si>
    <t>K4010</t>
  </si>
  <si>
    <t>K1030</t>
  </si>
  <si>
    <t>K3010</t>
  </si>
  <si>
    <t>K5010</t>
  </si>
  <si>
    <t>K2030</t>
  </si>
  <si>
    <t>K5020</t>
  </si>
  <si>
    <t>K4020</t>
  </si>
  <si>
    <t>K7010</t>
  </si>
  <si>
    <t>K2020</t>
  </si>
  <si>
    <t>K4030</t>
  </si>
  <si>
    <t>K2010</t>
  </si>
  <si>
    <t>K5030</t>
  </si>
  <si>
    <t>K1020</t>
  </si>
  <si>
    <t>K6010</t>
  </si>
  <si>
    <t>K7020</t>
  </si>
  <si>
    <t>K4040</t>
  </si>
  <si>
    <t>K3020</t>
  </si>
  <si>
    <t>K6020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</si>
</sst>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,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38" fontId="0" fillId="0" borderId="0" xfId="1" applyFont="1">
      <alignment vertical="center"/>
    </xf>
    <xf numFmtId="0" fontId="5" fillId="0" borderId="2" xfId="2">
      <alignment vertical="center"/>
    </xf>
    <xf numFmtId="0" fontId="0" fillId="0" borderId="0" xfId="0" applyBorder="1">
      <alignment vertical="center"/>
    </xf>
    <xf numFmtId="38" fontId="0" fillId="0" borderId="0" xfId="1" applyFont="1" applyBorder="1">
      <alignment vertical="center"/>
    </xf>
    <xf numFmtId="0" fontId="5" fillId="3" borderId="2" xfId="2" applyFill="1" applyAlignment="1">
      <alignment horizontal="center" vertical="center"/>
    </xf>
    <xf numFmtId="38" fontId="5" fillId="3" borderId="2" xfId="2" applyNumberFormat="1" applyFill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</cellXfs>
  <cellStyles count="3">
    <cellStyle name="桁区切り" xfId="1" builtinId="6"/>
    <cellStyle name="見出し 3" xfId="2" builtinId="1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月別売上推移（下期）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集計!$B$4</c:f>
              <c:strCache>
                <c:ptCount val="1"/>
                <c:pt idx="0">
                  <c:v>冷蔵庫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集計!$C$3:$H$3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集計!$C$4:$H$4</c:f>
              <c:numCache>
                <c:formatCode>#,##0,</c:formatCode>
                <c:ptCount val="6"/>
                <c:pt idx="0">
                  <c:v>11316600</c:v>
                </c:pt>
                <c:pt idx="1">
                  <c:v>4431600</c:v>
                </c:pt>
                <c:pt idx="2">
                  <c:v>3077100</c:v>
                </c:pt>
                <c:pt idx="3">
                  <c:v>9602100</c:v>
                </c:pt>
                <c:pt idx="4">
                  <c:v>7696800</c:v>
                </c:pt>
                <c:pt idx="5">
                  <c:v>2887200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B-469D-ADB6-0D8BE6C4075F}"/>
            </c:ext>
          </c:extLst>
        </c:ser>
        <c:ser>
          <c:idx val="1"/>
          <c:order val="1"/>
          <c:tx>
            <c:strRef>
              <c:f>集計!$B$5</c:f>
              <c:strCache>
                <c:ptCount val="1"/>
                <c:pt idx="0">
                  <c:v>電子レンジ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集計!$C$3:$H$3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集計!$C$5:$H$5</c:f>
              <c:numCache>
                <c:formatCode>#,##0,</c:formatCode>
                <c:ptCount val="6"/>
                <c:pt idx="0">
                  <c:v>11010600</c:v>
                </c:pt>
                <c:pt idx="1">
                  <c:v>14068800</c:v>
                </c:pt>
                <c:pt idx="2">
                  <c:v>11306700</c:v>
                </c:pt>
                <c:pt idx="3">
                  <c:v>15273000</c:v>
                </c:pt>
                <c:pt idx="4">
                  <c:v>18562500</c:v>
                </c:pt>
                <c:pt idx="5">
                  <c:v>7200900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B-469D-ADB6-0D8BE6C4075F}"/>
            </c:ext>
          </c:extLst>
        </c:ser>
        <c:ser>
          <c:idx val="2"/>
          <c:order val="2"/>
          <c:tx>
            <c:strRef>
              <c:f>集計!$B$6</c:f>
              <c:strCache>
                <c:ptCount val="1"/>
                <c:pt idx="0">
                  <c:v>オーブンレンジ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集計!$C$3:$H$3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集計!$C$6:$H$6</c:f>
              <c:numCache>
                <c:formatCode>#,##0,</c:formatCode>
                <c:ptCount val="6"/>
                <c:pt idx="0">
                  <c:v>7972200</c:v>
                </c:pt>
                <c:pt idx="1">
                  <c:v>4411800</c:v>
                </c:pt>
                <c:pt idx="2">
                  <c:v>5418000</c:v>
                </c:pt>
                <c:pt idx="3">
                  <c:v>4024800</c:v>
                </c:pt>
                <c:pt idx="4">
                  <c:v>4334400</c:v>
                </c:pt>
                <c:pt idx="5">
                  <c:v>678000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1-497C-AFDC-EE4CB6ABCC07}"/>
            </c:ext>
          </c:extLst>
        </c:ser>
        <c:ser>
          <c:idx val="3"/>
          <c:order val="3"/>
          <c:tx>
            <c:strRef>
              <c:f>集計!$B$7</c:f>
              <c:strCache>
                <c:ptCount val="1"/>
                <c:pt idx="0">
                  <c:v>炊飯ジャー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集計!$C$3:$H$3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集計!$C$7:$H$7</c:f>
              <c:numCache>
                <c:formatCode>#,##0,</c:formatCode>
                <c:ptCount val="6"/>
                <c:pt idx="0">
                  <c:v>3127500</c:v>
                </c:pt>
                <c:pt idx="1">
                  <c:v>5704300</c:v>
                </c:pt>
                <c:pt idx="2">
                  <c:v>7877100</c:v>
                </c:pt>
                <c:pt idx="3">
                  <c:v>6481600</c:v>
                </c:pt>
                <c:pt idx="4">
                  <c:v>5250400</c:v>
                </c:pt>
                <c:pt idx="5">
                  <c:v>7437600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1-497C-AFDC-EE4CB6ABCC07}"/>
            </c:ext>
          </c:extLst>
        </c:ser>
        <c:ser>
          <c:idx val="4"/>
          <c:order val="4"/>
          <c:tx>
            <c:strRef>
              <c:f>集計!$B$8</c:f>
              <c:strCache>
                <c:ptCount val="1"/>
                <c:pt idx="0">
                  <c:v>ホットプレート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集計!$C$3:$H$3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集計!$C$8:$H$8</c:f>
              <c:numCache>
                <c:formatCode>#,##0,</c:formatCode>
                <c:ptCount val="6"/>
                <c:pt idx="0">
                  <c:v>2099700</c:v>
                </c:pt>
                <c:pt idx="1">
                  <c:v>1788800</c:v>
                </c:pt>
                <c:pt idx="2">
                  <c:v>1866300</c:v>
                </c:pt>
                <c:pt idx="3">
                  <c:v>2170200</c:v>
                </c:pt>
                <c:pt idx="4">
                  <c:v>2587600</c:v>
                </c:pt>
                <c:pt idx="5">
                  <c:v>1484900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1-497C-AFDC-EE4CB6ABCC07}"/>
            </c:ext>
          </c:extLst>
        </c:ser>
        <c:ser>
          <c:idx val="5"/>
          <c:order val="5"/>
          <c:tx>
            <c:strRef>
              <c:f>集計!$B$9</c:f>
              <c:strCache>
                <c:ptCount val="1"/>
                <c:pt idx="0">
                  <c:v>トースター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集計!$C$3:$H$3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集計!$C$9:$H$9</c:f>
              <c:numCache>
                <c:formatCode>#,##0,</c:formatCode>
                <c:ptCount val="6"/>
                <c:pt idx="0">
                  <c:v>261000</c:v>
                </c:pt>
                <c:pt idx="1">
                  <c:v>594000</c:v>
                </c:pt>
                <c:pt idx="2">
                  <c:v>428000</c:v>
                </c:pt>
                <c:pt idx="3">
                  <c:v>93900</c:v>
                </c:pt>
                <c:pt idx="4">
                  <c:v>313200</c:v>
                </c:pt>
                <c:pt idx="5">
                  <c:v>240100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91-497C-AFDC-EE4CB6ABCC07}"/>
            </c:ext>
          </c:extLst>
        </c:ser>
        <c:ser>
          <c:idx val="6"/>
          <c:order val="6"/>
          <c:tx>
            <c:strRef>
              <c:f>集計!$B$10</c:f>
              <c:strCache>
                <c:ptCount val="1"/>
                <c:pt idx="0">
                  <c:v>ミキサー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集計!$C$3:$H$3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集計!$C$10:$H$10</c:f>
              <c:numCache>
                <c:formatCode>#,##0,</c:formatCode>
                <c:ptCount val="6"/>
                <c:pt idx="0">
                  <c:v>677700</c:v>
                </c:pt>
                <c:pt idx="1">
                  <c:v>405000</c:v>
                </c:pt>
                <c:pt idx="2">
                  <c:v>1343100</c:v>
                </c:pt>
                <c:pt idx="3">
                  <c:v>135700</c:v>
                </c:pt>
                <c:pt idx="4">
                  <c:v>1161100</c:v>
                </c:pt>
                <c:pt idx="5">
                  <c:v>432100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91-497C-AFDC-EE4CB6ABC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72448"/>
        <c:axId val="72473984"/>
      </c:lineChart>
      <c:catAx>
        <c:axId val="724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73984"/>
        <c:crosses val="autoZero"/>
        <c:auto val="1"/>
        <c:lblAlgn val="ctr"/>
        <c:lblOffset val="100"/>
        <c:noMultiLvlLbl val="0"/>
      </c:catAx>
      <c:valAx>
        <c:axId val="72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商品分類別売上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集計!$O$3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集計!$B$4:$B$10</c:f>
              <c:strCache>
                <c:ptCount val="7"/>
                <c:pt idx="0">
                  <c:v>冷蔵庫</c:v>
                </c:pt>
                <c:pt idx="1">
                  <c:v>電子レンジ</c:v>
                </c:pt>
                <c:pt idx="2">
                  <c:v>オーブンレンジ</c:v>
                </c:pt>
                <c:pt idx="3">
                  <c:v>炊飯ジャー</c:v>
                </c:pt>
                <c:pt idx="4">
                  <c:v>ホットプレート</c:v>
                </c:pt>
                <c:pt idx="5">
                  <c:v>トースター</c:v>
                </c:pt>
                <c:pt idx="6">
                  <c:v>ミキサー</c:v>
                </c:pt>
              </c:strCache>
            </c:strRef>
          </c:cat>
          <c:val>
            <c:numRef>
              <c:f>集計!$O$4:$O$10</c:f>
              <c:numCache>
                <c:formatCode>#,##0,</c:formatCode>
                <c:ptCount val="7"/>
                <c:pt idx="0">
                  <c:v>82357400</c:v>
                </c:pt>
                <c:pt idx="1">
                  <c:v>163447500</c:v>
                </c:pt>
                <c:pt idx="2">
                  <c:v>55907200</c:v>
                </c:pt>
                <c:pt idx="3">
                  <c:v>75743700</c:v>
                </c:pt>
                <c:pt idx="4">
                  <c:v>25328400</c:v>
                </c:pt>
                <c:pt idx="5">
                  <c:v>3415000</c:v>
                </c:pt>
                <c:pt idx="6">
                  <c:v>8771300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44C3-98BD-88160975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11008"/>
        <c:axId val="77612544"/>
      </c:barChart>
      <c:catAx>
        <c:axId val="7761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12544"/>
        <c:crosses val="autoZero"/>
        <c:auto val="1"/>
        <c:lblAlgn val="ctr"/>
        <c:lblOffset val="100"/>
        <c:noMultiLvlLbl val="0"/>
      </c:catAx>
      <c:valAx>
        <c:axId val="776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1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15</xdr:col>
      <xdr:colOff>0</xdr:colOff>
      <xdr:row>28</xdr:row>
      <xdr:rowOff>0</xdr:rowOff>
    </xdr:to>
    <xdr:graphicFrame macro="">
      <xdr:nvGraphicFramePr>
        <xdr:cNvPr id="4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7</xdr:col>
      <xdr:colOff>129540</xdr:colOff>
      <xdr:row>28</xdr:row>
      <xdr:rowOff>0</xdr:rowOff>
    </xdr:to>
    <xdr:graphicFrame macro="">
      <xdr:nvGraphicFramePr>
        <xdr:cNvPr id="7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tabSelected="1" workbookViewId="0"/>
  </sheetViews>
  <sheetFormatPr defaultRowHeight="18.75" x14ac:dyDescent="0.4"/>
  <cols>
    <col min="1" max="1" width="1.625" customWidth="1"/>
    <col min="2" max="2" width="15.25" customWidth="1"/>
    <col min="3" max="14" width="8.625" customWidth="1"/>
  </cols>
  <sheetData>
    <row r="1" spans="2:15" ht="24" x14ac:dyDescent="0.4">
      <c r="B1" s="3" t="s">
        <v>23</v>
      </c>
    </row>
    <row r="2" spans="2:15" x14ac:dyDescent="0.4">
      <c r="O2" s="1" t="s">
        <v>24</v>
      </c>
    </row>
    <row r="3" spans="2:15" x14ac:dyDescent="0.4">
      <c r="B3" s="5" t="s">
        <v>25</v>
      </c>
      <c r="C3" s="5" t="s">
        <v>34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35</v>
      </c>
      <c r="M3" s="5" t="s">
        <v>0</v>
      </c>
      <c r="N3" s="5" t="s">
        <v>1</v>
      </c>
      <c r="O3" s="5" t="s">
        <v>26</v>
      </c>
    </row>
    <row r="4" spans="2:15" x14ac:dyDescent="0.4">
      <c r="B4" s="4" t="s">
        <v>27</v>
      </c>
      <c r="C4" s="12">
        <v>11316600</v>
      </c>
      <c r="D4" s="12">
        <v>4431600</v>
      </c>
      <c r="E4" s="12">
        <v>3077100</v>
      </c>
      <c r="F4" s="12">
        <v>9602100</v>
      </c>
      <c r="G4" s="12">
        <v>7696800</v>
      </c>
      <c r="H4" s="12">
        <v>2887200</v>
      </c>
      <c r="I4" s="12">
        <v>12574000</v>
      </c>
      <c r="J4" s="12">
        <v>3419000</v>
      </c>
      <c r="K4" s="12">
        <v>4924000</v>
      </c>
      <c r="L4" s="12">
        <v>10669000</v>
      </c>
      <c r="M4" s="12">
        <v>3208000</v>
      </c>
      <c r="N4" s="12">
        <v>8552000</v>
      </c>
      <c r="O4" s="13">
        <f>SUM(C4:N4)</f>
        <v>82357400</v>
      </c>
    </row>
    <row r="5" spans="2:15" x14ac:dyDescent="0.4">
      <c r="B5" s="4" t="s">
        <v>28</v>
      </c>
      <c r="C5" s="13">
        <v>11010600</v>
      </c>
      <c r="D5" s="13">
        <v>14068800</v>
      </c>
      <c r="E5" s="13">
        <v>11306700</v>
      </c>
      <c r="F5" s="13">
        <v>15273000</v>
      </c>
      <c r="G5" s="13">
        <v>18562500</v>
      </c>
      <c r="H5" s="13">
        <v>7200900</v>
      </c>
      <c r="I5" s="13">
        <v>12234000</v>
      </c>
      <c r="J5" s="13">
        <v>12563000</v>
      </c>
      <c r="K5" s="13">
        <v>15632000</v>
      </c>
      <c r="L5" s="13">
        <v>16970000</v>
      </c>
      <c r="M5" s="13">
        <v>8001000</v>
      </c>
      <c r="N5" s="13">
        <v>20625000</v>
      </c>
      <c r="O5" s="13">
        <f>SUM(C5:N5)</f>
        <v>163447500</v>
      </c>
    </row>
    <row r="6" spans="2:15" x14ac:dyDescent="0.4">
      <c r="B6" s="4" t="s">
        <v>29</v>
      </c>
      <c r="C6" s="13">
        <v>7972200</v>
      </c>
      <c r="D6" s="13">
        <v>4411800</v>
      </c>
      <c r="E6" s="13">
        <v>5418000</v>
      </c>
      <c r="F6" s="13">
        <v>4024800</v>
      </c>
      <c r="G6" s="13">
        <v>4334400</v>
      </c>
      <c r="H6" s="13">
        <v>678000</v>
      </c>
      <c r="I6" s="13">
        <v>6622000</v>
      </c>
      <c r="J6" s="13">
        <v>5590000</v>
      </c>
      <c r="K6" s="13">
        <v>4902000</v>
      </c>
      <c r="L6" s="13">
        <v>4472000</v>
      </c>
      <c r="M6" s="13">
        <v>2666000</v>
      </c>
      <c r="N6" s="13">
        <v>4816000</v>
      </c>
      <c r="O6" s="13">
        <f>SUM(C6:N6)</f>
        <v>55907200</v>
      </c>
    </row>
    <row r="7" spans="2:15" x14ac:dyDescent="0.4">
      <c r="B7" s="4" t="s">
        <v>30</v>
      </c>
      <c r="C7" s="13">
        <v>3127500</v>
      </c>
      <c r="D7" s="13">
        <v>5704300</v>
      </c>
      <c r="E7" s="13">
        <v>7877100</v>
      </c>
      <c r="F7" s="13">
        <v>6481600</v>
      </c>
      <c r="G7" s="13">
        <v>5250400</v>
      </c>
      <c r="H7" s="13">
        <v>7437600</v>
      </c>
      <c r="I7" s="13">
        <v>3475000</v>
      </c>
      <c r="J7" s="13">
        <v>8752400</v>
      </c>
      <c r="K7" s="13">
        <v>6338200</v>
      </c>
      <c r="L7" s="13">
        <v>7201800</v>
      </c>
      <c r="M7" s="13">
        <v>8264000</v>
      </c>
      <c r="N7" s="13">
        <v>5833800</v>
      </c>
      <c r="O7" s="13">
        <f>SUM(C7:N7)</f>
        <v>75743700</v>
      </c>
    </row>
    <row r="8" spans="2:15" x14ac:dyDescent="0.4">
      <c r="B8" s="4" t="s">
        <v>31</v>
      </c>
      <c r="C8" s="13">
        <v>2099700</v>
      </c>
      <c r="D8" s="13">
        <v>1788800</v>
      </c>
      <c r="E8" s="13">
        <v>1866300</v>
      </c>
      <c r="F8" s="13">
        <v>2170200</v>
      </c>
      <c r="G8" s="13">
        <v>2587600</v>
      </c>
      <c r="H8" s="13">
        <v>1484900</v>
      </c>
      <c r="I8" s="13">
        <v>2333100</v>
      </c>
      <c r="J8" s="13">
        <v>2073700</v>
      </c>
      <c r="K8" s="13">
        <v>1987600</v>
      </c>
      <c r="L8" s="13">
        <v>2411400</v>
      </c>
      <c r="M8" s="13">
        <v>1649900</v>
      </c>
      <c r="N8" s="13">
        <v>2875200</v>
      </c>
      <c r="O8" s="13">
        <f>SUM(C8:N8)</f>
        <v>25328400</v>
      </c>
    </row>
    <row r="9" spans="2:15" x14ac:dyDescent="0.4">
      <c r="B9" s="4" t="s">
        <v>32</v>
      </c>
      <c r="C9" s="13">
        <v>261000</v>
      </c>
      <c r="D9" s="13">
        <v>594000</v>
      </c>
      <c r="E9" s="13">
        <v>428000</v>
      </c>
      <c r="F9" s="13">
        <v>93900</v>
      </c>
      <c r="G9" s="13">
        <v>313200</v>
      </c>
      <c r="H9" s="13">
        <v>240100</v>
      </c>
      <c r="I9" s="13">
        <v>290000</v>
      </c>
      <c r="J9" s="13">
        <v>162400</v>
      </c>
      <c r="K9" s="13">
        <v>313200</v>
      </c>
      <c r="L9" s="13">
        <v>104400</v>
      </c>
      <c r="M9" s="13">
        <v>266800</v>
      </c>
      <c r="N9" s="13">
        <v>348000</v>
      </c>
      <c r="O9" s="13">
        <f>SUM(C9:N9)</f>
        <v>3415000</v>
      </c>
    </row>
    <row r="10" spans="2:15" x14ac:dyDescent="0.4">
      <c r="B10" s="4" t="s">
        <v>33</v>
      </c>
      <c r="C10" s="13">
        <v>677700</v>
      </c>
      <c r="D10" s="13">
        <v>405000</v>
      </c>
      <c r="E10" s="13">
        <v>1343100</v>
      </c>
      <c r="F10" s="13">
        <v>135700</v>
      </c>
      <c r="G10" s="13">
        <v>1161100</v>
      </c>
      <c r="H10" s="13">
        <v>432100</v>
      </c>
      <c r="I10" s="13">
        <v>753000</v>
      </c>
      <c r="J10" s="13">
        <v>1492400</v>
      </c>
      <c r="K10" s="13">
        <v>450000</v>
      </c>
      <c r="L10" s="13">
        <v>150800</v>
      </c>
      <c r="M10" s="13">
        <v>480200</v>
      </c>
      <c r="N10" s="13">
        <v>1290200</v>
      </c>
      <c r="O10" s="13">
        <f>SUM(C10:N10)</f>
        <v>8771300</v>
      </c>
    </row>
    <row r="11" spans="2:15" x14ac:dyDescent="0.4">
      <c r="B11" s="5" t="s">
        <v>26</v>
      </c>
      <c r="C11" s="13">
        <f t="shared" ref="C11" si="0">SUM(C4:C10)</f>
        <v>36465300</v>
      </c>
      <c r="D11" s="13">
        <f>SUM(E4:E10)</f>
        <v>31316300</v>
      </c>
      <c r="E11" s="13">
        <f>SUM(D4:D10)</f>
        <v>31404300</v>
      </c>
      <c r="F11" s="13">
        <f>SUM(F4:F10)</f>
        <v>37781300</v>
      </c>
      <c r="G11" s="13">
        <f>SUM(H4:H10)</f>
        <v>20360800</v>
      </c>
      <c r="H11" s="13">
        <f>SUM(G4:G10)</f>
        <v>39906000</v>
      </c>
      <c r="I11" s="13">
        <f>SUM(I4:I10)</f>
        <v>38281100</v>
      </c>
      <c r="J11" s="13">
        <f>SUM(J4:J10)</f>
        <v>34052900</v>
      </c>
      <c r="K11" s="13">
        <f>SUM(K4:K10)</f>
        <v>34547000</v>
      </c>
      <c r="L11" s="13">
        <f>SUM(L4:L10)</f>
        <v>41979400</v>
      </c>
      <c r="M11" s="13">
        <f>SUM(M4:M10)</f>
        <v>24535900</v>
      </c>
      <c r="N11" s="13">
        <f>SUM(N4:N10)</f>
        <v>44340200</v>
      </c>
      <c r="O11" s="13">
        <f t="shared" ref="O11" si="1">SUM(C11:N11)</f>
        <v>414970500</v>
      </c>
    </row>
  </sheetData>
  <phoneticPr fontId="6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4"/>
  <sheetViews>
    <sheetView workbookViewId="0"/>
  </sheetViews>
  <sheetFormatPr defaultRowHeight="18.75" x14ac:dyDescent="0.4"/>
  <cols>
    <col min="1" max="1" width="1.75" customWidth="1"/>
    <col min="2" max="3" width="12.875" customWidth="1"/>
    <col min="4" max="5" width="23.125" customWidth="1"/>
    <col min="6" max="6" width="12.875" style="6" customWidth="1"/>
    <col min="7" max="7" width="12.875" customWidth="1"/>
    <col min="8" max="8" width="12.875" style="6" customWidth="1"/>
  </cols>
  <sheetData>
    <row r="1" spans="2:8" ht="24" x14ac:dyDescent="0.4">
      <c r="B1" s="3" t="s">
        <v>15</v>
      </c>
    </row>
    <row r="2" spans="2:8" x14ac:dyDescent="0.4">
      <c r="C2" s="2"/>
      <c r="D2" s="2"/>
      <c r="E2" s="2"/>
    </row>
    <row r="3" spans="2:8" ht="19.5" thickBot="1" x14ac:dyDescent="0.45">
      <c r="B3" s="10" t="s">
        <v>12</v>
      </c>
      <c r="C3" s="10" t="s">
        <v>36</v>
      </c>
      <c r="D3" s="10" t="s">
        <v>64</v>
      </c>
      <c r="E3" s="10" t="s">
        <v>21</v>
      </c>
      <c r="F3" s="11" t="s">
        <v>37</v>
      </c>
      <c r="G3" s="10" t="s">
        <v>13</v>
      </c>
      <c r="H3" s="11" t="s">
        <v>14</v>
      </c>
    </row>
    <row r="4" spans="2:8" x14ac:dyDescent="0.4">
      <c r="B4" s="2">
        <v>42644</v>
      </c>
      <c r="C4" s="14" t="s">
        <v>66</v>
      </c>
      <c r="D4" t="str">
        <f>VLOOKUP(C4,商品!$B$5:$E$23,2,FALSE)</f>
        <v>冷蔵庫RR</v>
      </c>
      <c r="E4" t="str">
        <f>VLOOKUP(C4,商品!$B$5:$E$23,3,FALSE)</f>
        <v>冷蔵庫</v>
      </c>
      <c r="F4" s="6">
        <f>VLOOKUP(C4,商品!$B$5:$E$23,4,FALSE)</f>
        <v>256000</v>
      </c>
      <c r="G4" s="6">
        <v>5</v>
      </c>
      <c r="H4" s="6">
        <f t="shared" ref="H4:H67" si="0">F4*G4</f>
        <v>1280000</v>
      </c>
    </row>
    <row r="5" spans="2:8" x14ac:dyDescent="0.4">
      <c r="B5" s="2">
        <v>42644</v>
      </c>
      <c r="C5" s="14" t="s">
        <v>67</v>
      </c>
      <c r="D5" t="str">
        <f>VLOOKUP(C5,商品!$B$5:$E$23,2,FALSE)</f>
        <v>炊飯ジャーSW</v>
      </c>
      <c r="E5" t="str">
        <f>VLOOKUP(C5,商品!$B$5:$E$23,3,FALSE)</f>
        <v>炊飯ジャー</v>
      </c>
      <c r="F5" s="6">
        <f>VLOOKUP(C5,商品!$B$5:$E$23,4,FALSE)</f>
        <v>34000</v>
      </c>
      <c r="G5" s="6">
        <v>2</v>
      </c>
      <c r="H5" s="6">
        <f t="shared" si="0"/>
        <v>68000</v>
      </c>
    </row>
    <row r="6" spans="2:8" x14ac:dyDescent="0.4">
      <c r="B6" s="2">
        <v>42645</v>
      </c>
      <c r="C6" s="14" t="s">
        <v>66</v>
      </c>
      <c r="D6" t="str">
        <f>VLOOKUP(C6,商品!$B$5:$E$23,2,FALSE)</f>
        <v>冷蔵庫RR</v>
      </c>
      <c r="E6" t="str">
        <f>VLOOKUP(C6,商品!$B$5:$E$23,3,FALSE)</f>
        <v>冷蔵庫</v>
      </c>
      <c r="F6" s="6">
        <f>VLOOKUP(C6,商品!$B$5:$E$23,4,FALSE)</f>
        <v>256000</v>
      </c>
      <c r="G6" s="6">
        <v>6</v>
      </c>
      <c r="H6" s="6">
        <f t="shared" si="0"/>
        <v>1536000</v>
      </c>
    </row>
    <row r="7" spans="2:8" x14ac:dyDescent="0.4">
      <c r="B7" s="2">
        <v>42645</v>
      </c>
      <c r="C7" s="14" t="s">
        <v>68</v>
      </c>
      <c r="D7" t="str">
        <f>VLOOKUP(C7,商品!$B$5:$E$23,2,FALSE)</f>
        <v>冷蔵庫AC</v>
      </c>
      <c r="E7" t="str">
        <f>VLOOKUP(C7,商品!$B$5:$E$23,3,FALSE)</f>
        <v>冷蔵庫</v>
      </c>
      <c r="F7" s="6">
        <f>VLOOKUP(C7,商品!$B$5:$E$23,4,FALSE)</f>
        <v>115000</v>
      </c>
      <c r="G7" s="6">
        <v>2</v>
      </c>
      <c r="H7" s="6">
        <f t="shared" si="0"/>
        <v>230000</v>
      </c>
    </row>
    <row r="8" spans="2:8" x14ac:dyDescent="0.4">
      <c r="B8" s="2">
        <v>42645</v>
      </c>
      <c r="C8" s="14" t="s">
        <v>69</v>
      </c>
      <c r="D8" t="str">
        <f>VLOOKUP(C8,商品!$B$5:$E$23,2,FALSE)</f>
        <v>オーブンレンジAR</v>
      </c>
      <c r="E8" t="str">
        <f>VLOOKUP(C8,商品!$B$5:$E$23,3,FALSE)</f>
        <v>オーブンレンジ</v>
      </c>
      <c r="F8" s="6">
        <f>VLOOKUP(C8,商品!$B$5:$E$23,4,FALSE)</f>
        <v>86000</v>
      </c>
      <c r="G8" s="6">
        <v>21</v>
      </c>
      <c r="H8" s="6">
        <f t="shared" si="0"/>
        <v>1806000</v>
      </c>
    </row>
    <row r="9" spans="2:8" x14ac:dyDescent="0.4">
      <c r="B9" s="2">
        <v>42646</v>
      </c>
      <c r="C9" s="14" t="s">
        <v>67</v>
      </c>
      <c r="D9" t="str">
        <f>VLOOKUP(C9,商品!$B$5:$E$23,2,FALSE)</f>
        <v>炊飯ジャーSW</v>
      </c>
      <c r="E9" t="str">
        <f>VLOOKUP(C9,商品!$B$5:$E$23,3,FALSE)</f>
        <v>炊飯ジャー</v>
      </c>
      <c r="F9" s="6">
        <f>VLOOKUP(C9,商品!$B$5:$E$23,4,FALSE)</f>
        <v>34000</v>
      </c>
      <c r="G9" s="6">
        <v>9</v>
      </c>
      <c r="H9" s="6">
        <f t="shared" si="0"/>
        <v>306000</v>
      </c>
    </row>
    <row r="10" spans="2:8" x14ac:dyDescent="0.4">
      <c r="B10" s="2">
        <v>42646</v>
      </c>
      <c r="C10" s="14" t="s">
        <v>70</v>
      </c>
      <c r="D10" t="str">
        <f>VLOOKUP(C10,商品!$B$5:$E$23,2,FALSE)</f>
        <v>ホットプレートSM</v>
      </c>
      <c r="E10" t="str">
        <f>VLOOKUP(C10,商品!$B$5:$E$23,3,FALSE)</f>
        <v>ホットプレート</v>
      </c>
      <c r="F10" s="6">
        <f>VLOOKUP(C10,商品!$B$5:$E$23,4,FALSE)</f>
        <v>15800</v>
      </c>
      <c r="G10" s="6">
        <v>28</v>
      </c>
      <c r="H10" s="6">
        <f t="shared" si="0"/>
        <v>442400</v>
      </c>
    </row>
    <row r="11" spans="2:8" x14ac:dyDescent="0.4">
      <c r="B11" s="2">
        <v>42647</v>
      </c>
      <c r="C11" s="14" t="s">
        <v>71</v>
      </c>
      <c r="D11" t="str">
        <f>VLOOKUP(C11,商品!$B$5:$E$23,2,FALSE)</f>
        <v>電子レンジZY</v>
      </c>
      <c r="E11" t="str">
        <f>VLOOKUP(C11,商品!$B$5:$E$23,3,FALSE)</f>
        <v>電子レンジ</v>
      </c>
      <c r="F11" s="6">
        <f>VLOOKUP(C11,商品!$B$5:$E$23,4,FALSE)</f>
        <v>39000</v>
      </c>
      <c r="G11" s="6">
        <v>12</v>
      </c>
      <c r="H11" s="6">
        <f t="shared" si="0"/>
        <v>468000</v>
      </c>
    </row>
    <row r="12" spans="2:8" x14ac:dyDescent="0.4">
      <c r="B12" s="2">
        <v>42648</v>
      </c>
      <c r="C12" s="14" t="s">
        <v>66</v>
      </c>
      <c r="D12" t="str">
        <f>VLOOKUP(C12,商品!$B$5:$E$23,2,FALSE)</f>
        <v>冷蔵庫RR</v>
      </c>
      <c r="E12" t="str">
        <f>VLOOKUP(C12,商品!$B$5:$E$23,3,FALSE)</f>
        <v>冷蔵庫</v>
      </c>
      <c r="F12" s="6">
        <f>VLOOKUP(C12,商品!$B$5:$E$23,4,FALSE)</f>
        <v>256000</v>
      </c>
      <c r="G12" s="6">
        <v>3</v>
      </c>
      <c r="H12" s="6">
        <f t="shared" si="0"/>
        <v>768000</v>
      </c>
    </row>
    <row r="13" spans="2:8" x14ac:dyDescent="0.4">
      <c r="B13" s="2">
        <v>42648</v>
      </c>
      <c r="C13" s="14" t="s">
        <v>72</v>
      </c>
      <c r="D13" t="str">
        <f>VLOOKUP(C13,商品!$B$5:$E$23,2,FALSE)</f>
        <v>ホットプレートHI</v>
      </c>
      <c r="E13" t="str">
        <f>VLOOKUP(C13,商品!$B$5:$E$23,3,FALSE)</f>
        <v>ホットプレート</v>
      </c>
      <c r="F13" s="6">
        <f>VLOOKUP(C13,商品!$B$5:$E$23,4,FALSE)</f>
        <v>12300</v>
      </c>
      <c r="G13" s="6">
        <v>26</v>
      </c>
      <c r="H13" s="6">
        <f t="shared" si="0"/>
        <v>319800</v>
      </c>
    </row>
    <row r="14" spans="2:8" x14ac:dyDescent="0.4">
      <c r="B14" s="2">
        <v>42649</v>
      </c>
      <c r="C14" s="14" t="s">
        <v>69</v>
      </c>
      <c r="D14" t="str">
        <f>VLOOKUP(C14,商品!$B$5:$E$23,2,FALSE)</f>
        <v>オーブンレンジAR</v>
      </c>
      <c r="E14" t="str">
        <f>VLOOKUP(C14,商品!$B$5:$E$23,3,FALSE)</f>
        <v>オーブンレンジ</v>
      </c>
      <c r="F14" s="6">
        <f>VLOOKUP(C14,商品!$B$5:$E$23,4,FALSE)</f>
        <v>86000</v>
      </c>
      <c r="G14" s="6">
        <v>28</v>
      </c>
      <c r="H14" s="6">
        <f t="shared" si="0"/>
        <v>2408000</v>
      </c>
    </row>
    <row r="15" spans="2:8" x14ac:dyDescent="0.4">
      <c r="B15" s="2">
        <v>42649</v>
      </c>
      <c r="C15" s="14" t="s">
        <v>73</v>
      </c>
      <c r="D15" t="str">
        <f>VLOOKUP(C15,商品!$B$5:$E$23,2,FALSE)</f>
        <v>炊飯ジャーJL</v>
      </c>
      <c r="E15" t="str">
        <f>VLOOKUP(C15,商品!$B$5:$E$23,3,FALSE)</f>
        <v>炊飯ジャー</v>
      </c>
      <c r="F15" s="6">
        <f>VLOOKUP(C15,商品!$B$5:$E$23,4,FALSE)</f>
        <v>29800</v>
      </c>
      <c r="G15" s="6">
        <v>6</v>
      </c>
      <c r="H15" s="6">
        <f t="shared" si="0"/>
        <v>178800</v>
      </c>
    </row>
    <row r="16" spans="2:8" x14ac:dyDescent="0.4">
      <c r="B16" s="2">
        <v>42651</v>
      </c>
      <c r="C16" s="14" t="s">
        <v>66</v>
      </c>
      <c r="D16" t="str">
        <f>VLOOKUP(C16,商品!$B$5:$E$23,2,FALSE)</f>
        <v>冷蔵庫RR</v>
      </c>
      <c r="E16" t="str">
        <f>VLOOKUP(C16,商品!$B$5:$E$23,3,FALSE)</f>
        <v>冷蔵庫</v>
      </c>
      <c r="F16" s="6">
        <f>VLOOKUP(C16,商品!$B$5:$E$23,4,FALSE)</f>
        <v>256000</v>
      </c>
      <c r="G16" s="6">
        <v>5</v>
      </c>
      <c r="H16" s="6">
        <f t="shared" si="0"/>
        <v>1280000</v>
      </c>
    </row>
    <row r="17" spans="2:8" x14ac:dyDescent="0.4">
      <c r="B17" s="2">
        <v>42651</v>
      </c>
      <c r="C17" s="14" t="s">
        <v>74</v>
      </c>
      <c r="D17" t="str">
        <f>VLOOKUP(C17,商品!$B$5:$E$23,2,FALSE)</f>
        <v>ミキサーAA</v>
      </c>
      <c r="E17" t="str">
        <f>VLOOKUP(C17,商品!$B$5:$E$23,3,FALSE)</f>
        <v>ミキサー</v>
      </c>
      <c r="F17" s="6">
        <f>VLOOKUP(C17,商品!$B$5:$E$23,4,FALSE)</f>
        <v>5800</v>
      </c>
      <c r="G17" s="6">
        <v>16</v>
      </c>
      <c r="H17" s="6">
        <f t="shared" si="0"/>
        <v>92800</v>
      </c>
    </row>
    <row r="18" spans="2:8" x14ac:dyDescent="0.4">
      <c r="B18" s="2">
        <v>42652</v>
      </c>
      <c r="C18" s="14" t="s">
        <v>66</v>
      </c>
      <c r="D18" t="str">
        <f>VLOOKUP(C18,商品!$B$5:$E$23,2,FALSE)</f>
        <v>冷蔵庫RR</v>
      </c>
      <c r="E18" t="str">
        <f>VLOOKUP(C18,商品!$B$5:$E$23,3,FALSE)</f>
        <v>冷蔵庫</v>
      </c>
      <c r="F18" s="6">
        <f>VLOOKUP(C18,商品!$B$5:$E$23,4,FALSE)</f>
        <v>256000</v>
      </c>
      <c r="G18" s="6">
        <v>6</v>
      </c>
      <c r="H18" s="6">
        <f t="shared" si="0"/>
        <v>1536000</v>
      </c>
    </row>
    <row r="19" spans="2:8" x14ac:dyDescent="0.4">
      <c r="B19" s="2">
        <v>42652</v>
      </c>
      <c r="C19" s="14" t="s">
        <v>66</v>
      </c>
      <c r="D19" t="str">
        <f>VLOOKUP(C19,商品!$B$5:$E$23,2,FALSE)</f>
        <v>冷蔵庫RR</v>
      </c>
      <c r="E19" t="str">
        <f>VLOOKUP(C19,商品!$B$5:$E$23,3,FALSE)</f>
        <v>冷蔵庫</v>
      </c>
      <c r="F19" s="6">
        <f>VLOOKUP(C19,商品!$B$5:$E$23,4,FALSE)</f>
        <v>256000</v>
      </c>
      <c r="G19" s="6">
        <v>2</v>
      </c>
      <c r="H19" s="6">
        <f t="shared" si="0"/>
        <v>512000</v>
      </c>
    </row>
    <row r="20" spans="2:8" x14ac:dyDescent="0.4">
      <c r="B20" s="2">
        <v>42652</v>
      </c>
      <c r="C20" s="14" t="s">
        <v>75</v>
      </c>
      <c r="D20" t="str">
        <f>VLOOKUP(C20,商品!$B$5:$E$23,2,FALSE)</f>
        <v>電子レンジHJ</v>
      </c>
      <c r="E20" t="str">
        <f>VLOOKUP(C20,商品!$B$5:$E$23,3,FALSE)</f>
        <v>電子レンジ</v>
      </c>
      <c r="F20" s="6">
        <f>VLOOKUP(C20,商品!$B$5:$E$23,4,FALSE)</f>
        <v>59000</v>
      </c>
      <c r="G20" s="6">
        <v>8</v>
      </c>
      <c r="H20" s="6">
        <f t="shared" si="0"/>
        <v>472000</v>
      </c>
    </row>
    <row r="21" spans="2:8" x14ac:dyDescent="0.4">
      <c r="B21" s="2">
        <v>42652</v>
      </c>
      <c r="C21" s="14" t="s">
        <v>75</v>
      </c>
      <c r="D21" t="str">
        <f>VLOOKUP(C21,商品!$B$5:$E$23,2,FALSE)</f>
        <v>電子レンジHJ</v>
      </c>
      <c r="E21" t="str">
        <f>VLOOKUP(C21,商品!$B$5:$E$23,3,FALSE)</f>
        <v>電子レンジ</v>
      </c>
      <c r="F21" s="6">
        <f>VLOOKUP(C21,商品!$B$5:$E$23,4,FALSE)</f>
        <v>59000</v>
      </c>
      <c r="G21" s="6">
        <v>5</v>
      </c>
      <c r="H21" s="6">
        <f t="shared" si="0"/>
        <v>295000</v>
      </c>
    </row>
    <row r="22" spans="2:8" x14ac:dyDescent="0.4">
      <c r="B22" s="2">
        <v>42652</v>
      </c>
      <c r="C22" s="14" t="s">
        <v>67</v>
      </c>
      <c r="D22" t="str">
        <f>VLOOKUP(C22,商品!$B$5:$E$23,2,FALSE)</f>
        <v>炊飯ジャーSW</v>
      </c>
      <c r="E22" t="str">
        <f>VLOOKUP(C22,商品!$B$5:$E$23,3,FALSE)</f>
        <v>炊飯ジャー</v>
      </c>
      <c r="F22" s="6">
        <f>VLOOKUP(C22,商品!$B$5:$E$23,4,FALSE)</f>
        <v>34000</v>
      </c>
      <c r="G22" s="6">
        <v>24</v>
      </c>
      <c r="H22" s="6">
        <f t="shared" si="0"/>
        <v>816000</v>
      </c>
    </row>
    <row r="23" spans="2:8" x14ac:dyDescent="0.4">
      <c r="B23" s="2">
        <v>42652</v>
      </c>
      <c r="C23" s="14" t="s">
        <v>74</v>
      </c>
      <c r="D23" t="str">
        <f>VLOOKUP(C23,商品!$B$5:$E$23,2,FALSE)</f>
        <v>ミキサーAA</v>
      </c>
      <c r="E23" t="str">
        <f>VLOOKUP(C23,商品!$B$5:$E$23,3,FALSE)</f>
        <v>ミキサー</v>
      </c>
      <c r="F23" s="6">
        <f>VLOOKUP(C23,商品!$B$5:$E$23,4,FALSE)</f>
        <v>5800</v>
      </c>
      <c r="G23" s="6">
        <v>12</v>
      </c>
      <c r="H23" s="6">
        <f t="shared" si="0"/>
        <v>69600</v>
      </c>
    </row>
    <row r="24" spans="2:8" x14ac:dyDescent="0.4">
      <c r="B24" s="2">
        <v>42653</v>
      </c>
      <c r="C24" s="14" t="s">
        <v>76</v>
      </c>
      <c r="D24" t="str">
        <f>VLOOKUP(C24,商品!$B$5:$E$23,2,FALSE)</f>
        <v>炊飯ジャーPQ</v>
      </c>
      <c r="E24" t="str">
        <f>VLOOKUP(C24,商品!$B$5:$E$23,3,FALSE)</f>
        <v>炊飯ジャー</v>
      </c>
      <c r="F24" s="6">
        <f>VLOOKUP(C24,商品!$B$5:$E$23,4,FALSE)</f>
        <v>15600</v>
      </c>
      <c r="G24" s="6">
        <v>21</v>
      </c>
      <c r="H24" s="6">
        <f t="shared" si="0"/>
        <v>327600</v>
      </c>
    </row>
    <row r="25" spans="2:8" x14ac:dyDescent="0.4">
      <c r="B25" s="2">
        <v>42653</v>
      </c>
      <c r="C25" s="14" t="s">
        <v>70</v>
      </c>
      <c r="D25" t="str">
        <f>VLOOKUP(C25,商品!$B$5:$E$23,2,FALSE)</f>
        <v>ホットプレートSM</v>
      </c>
      <c r="E25" t="str">
        <f>VLOOKUP(C25,商品!$B$5:$E$23,3,FALSE)</f>
        <v>ホットプレート</v>
      </c>
      <c r="F25" s="6">
        <f>VLOOKUP(C25,商品!$B$5:$E$23,4,FALSE)</f>
        <v>15800</v>
      </c>
      <c r="G25" s="6">
        <v>3</v>
      </c>
      <c r="H25" s="6">
        <f t="shared" si="0"/>
        <v>47400</v>
      </c>
    </row>
    <row r="26" spans="2:8" x14ac:dyDescent="0.4">
      <c r="B26" s="2">
        <v>42654</v>
      </c>
      <c r="C26" s="14" t="s">
        <v>77</v>
      </c>
      <c r="D26" t="str">
        <f>VLOOKUP(C26,商品!$B$5:$E$23,2,FALSE)</f>
        <v>電子レンジAD</v>
      </c>
      <c r="E26" t="str">
        <f>VLOOKUP(C26,商品!$B$5:$E$23,3,FALSE)</f>
        <v>電子レンジ</v>
      </c>
      <c r="F26" s="6">
        <f>VLOOKUP(C26,商品!$B$5:$E$23,4,FALSE)</f>
        <v>126000</v>
      </c>
      <c r="G26" s="6">
        <v>14</v>
      </c>
      <c r="H26" s="6">
        <f t="shared" si="0"/>
        <v>1764000</v>
      </c>
    </row>
    <row r="27" spans="2:8" x14ac:dyDescent="0.4">
      <c r="B27" s="2">
        <v>42654</v>
      </c>
      <c r="C27" s="14" t="s">
        <v>76</v>
      </c>
      <c r="D27" t="str">
        <f>VLOOKUP(C27,商品!$B$5:$E$23,2,FALSE)</f>
        <v>炊飯ジャーPQ</v>
      </c>
      <c r="E27" t="str">
        <f>VLOOKUP(C27,商品!$B$5:$E$23,3,FALSE)</f>
        <v>炊飯ジャー</v>
      </c>
      <c r="F27" s="6">
        <f>VLOOKUP(C27,商品!$B$5:$E$23,4,FALSE)</f>
        <v>15600</v>
      </c>
      <c r="G27" s="6">
        <v>1</v>
      </c>
      <c r="H27" s="6">
        <f t="shared" si="0"/>
        <v>15600</v>
      </c>
    </row>
    <row r="28" spans="2:8" x14ac:dyDescent="0.4">
      <c r="B28" s="2">
        <v>42654</v>
      </c>
      <c r="C28" s="14" t="s">
        <v>78</v>
      </c>
      <c r="D28" t="str">
        <f>VLOOKUP(C28,商品!$B$5:$E$23,2,FALSE)</f>
        <v>ホットプレートFF</v>
      </c>
      <c r="E28" t="str">
        <f>VLOOKUP(C28,商品!$B$5:$E$23,3,FALSE)</f>
        <v>ホットプレート</v>
      </c>
      <c r="F28" s="6">
        <f>VLOOKUP(C28,商品!$B$5:$E$23,4,FALSE)</f>
        <v>9800</v>
      </c>
      <c r="G28" s="6">
        <v>7</v>
      </c>
      <c r="H28" s="6">
        <f t="shared" si="0"/>
        <v>68600</v>
      </c>
    </row>
    <row r="29" spans="2:8" x14ac:dyDescent="0.4">
      <c r="B29" s="2">
        <v>42654</v>
      </c>
      <c r="C29" s="14" t="s">
        <v>78</v>
      </c>
      <c r="D29" t="str">
        <f>VLOOKUP(C29,商品!$B$5:$E$23,2,FALSE)</f>
        <v>ホットプレートFF</v>
      </c>
      <c r="E29" t="str">
        <f>VLOOKUP(C29,商品!$B$5:$E$23,3,FALSE)</f>
        <v>ホットプレート</v>
      </c>
      <c r="F29" s="6">
        <f>VLOOKUP(C29,商品!$B$5:$E$23,4,FALSE)</f>
        <v>9800</v>
      </c>
      <c r="G29" s="6">
        <v>13</v>
      </c>
      <c r="H29" s="6">
        <f t="shared" si="0"/>
        <v>127400</v>
      </c>
    </row>
    <row r="30" spans="2:8" x14ac:dyDescent="0.4">
      <c r="B30" s="2">
        <v>42655</v>
      </c>
      <c r="C30" s="14" t="s">
        <v>79</v>
      </c>
      <c r="D30" t="str">
        <f>VLOOKUP(C30,商品!$B$5:$E$23,2,FALSE)</f>
        <v>冷蔵庫BR</v>
      </c>
      <c r="E30" t="str">
        <f>VLOOKUP(C30,商品!$B$5:$E$23,3,FALSE)</f>
        <v>冷蔵庫</v>
      </c>
      <c r="F30" s="6">
        <f>VLOOKUP(C30,商品!$B$5:$E$23,4,FALSE)</f>
        <v>198000</v>
      </c>
      <c r="G30" s="6">
        <v>1</v>
      </c>
      <c r="H30" s="6">
        <f t="shared" si="0"/>
        <v>198000</v>
      </c>
    </row>
    <row r="31" spans="2:8" x14ac:dyDescent="0.4">
      <c r="B31" s="2">
        <v>42655</v>
      </c>
      <c r="C31" s="14" t="s">
        <v>75</v>
      </c>
      <c r="D31" t="str">
        <f>VLOOKUP(C31,商品!$B$5:$E$23,2,FALSE)</f>
        <v>電子レンジHJ</v>
      </c>
      <c r="E31" t="str">
        <f>VLOOKUP(C31,商品!$B$5:$E$23,3,FALSE)</f>
        <v>電子レンジ</v>
      </c>
      <c r="F31" s="6">
        <f>VLOOKUP(C31,商品!$B$5:$E$23,4,FALSE)</f>
        <v>59000</v>
      </c>
      <c r="G31" s="6">
        <v>11</v>
      </c>
      <c r="H31" s="6">
        <f t="shared" si="0"/>
        <v>649000</v>
      </c>
    </row>
    <row r="32" spans="2:8" x14ac:dyDescent="0.4">
      <c r="B32" s="2">
        <v>42655</v>
      </c>
      <c r="C32" s="14" t="s">
        <v>72</v>
      </c>
      <c r="D32" t="str">
        <f>VLOOKUP(C32,商品!$B$5:$E$23,2,FALSE)</f>
        <v>ホットプレートHI</v>
      </c>
      <c r="E32" t="str">
        <f>VLOOKUP(C32,商品!$B$5:$E$23,3,FALSE)</f>
        <v>ホットプレート</v>
      </c>
      <c r="F32" s="6">
        <f>VLOOKUP(C32,商品!$B$5:$E$23,4,FALSE)</f>
        <v>12300</v>
      </c>
      <c r="G32" s="6">
        <v>12</v>
      </c>
      <c r="H32" s="6">
        <f t="shared" si="0"/>
        <v>147600</v>
      </c>
    </row>
    <row r="33" spans="2:8" x14ac:dyDescent="0.4">
      <c r="B33" s="2">
        <v>42656</v>
      </c>
      <c r="C33" s="14" t="s">
        <v>71</v>
      </c>
      <c r="D33" t="str">
        <f>VLOOKUP(C33,商品!$B$5:$E$23,2,FALSE)</f>
        <v>電子レンジZY</v>
      </c>
      <c r="E33" t="str">
        <f>VLOOKUP(C33,商品!$B$5:$E$23,3,FALSE)</f>
        <v>電子レンジ</v>
      </c>
      <c r="F33" s="6">
        <f>VLOOKUP(C33,商品!$B$5:$E$23,4,FALSE)</f>
        <v>39000</v>
      </c>
      <c r="G33" s="6">
        <v>25</v>
      </c>
      <c r="H33" s="6">
        <f t="shared" si="0"/>
        <v>975000</v>
      </c>
    </row>
    <row r="34" spans="2:8" x14ac:dyDescent="0.4">
      <c r="B34" s="2">
        <v>42657</v>
      </c>
      <c r="C34" s="14" t="s">
        <v>71</v>
      </c>
      <c r="D34" t="str">
        <f>VLOOKUP(C34,商品!$B$5:$E$23,2,FALSE)</f>
        <v>電子レンジZY</v>
      </c>
      <c r="E34" t="str">
        <f>VLOOKUP(C34,商品!$B$5:$E$23,3,FALSE)</f>
        <v>電子レンジ</v>
      </c>
      <c r="F34" s="6">
        <f>VLOOKUP(C34,商品!$B$5:$E$23,4,FALSE)</f>
        <v>39000</v>
      </c>
      <c r="G34" s="6">
        <v>20</v>
      </c>
      <c r="H34" s="6">
        <f t="shared" si="0"/>
        <v>780000</v>
      </c>
    </row>
    <row r="35" spans="2:8" x14ac:dyDescent="0.4">
      <c r="B35" s="2">
        <v>42658</v>
      </c>
      <c r="C35" s="14" t="s">
        <v>80</v>
      </c>
      <c r="D35" t="str">
        <f>VLOOKUP(C35,商品!$B$5:$E$23,2,FALSE)</f>
        <v>トースターXZ</v>
      </c>
      <c r="E35" t="str">
        <f>VLOOKUP(C35,商品!$B$5:$E$23,3,FALSE)</f>
        <v>トースター</v>
      </c>
      <c r="F35" s="6">
        <f>VLOOKUP(C35,商品!$B$5:$E$23,4,FALSE)</f>
        <v>5800</v>
      </c>
      <c r="G35" s="6">
        <v>19</v>
      </c>
      <c r="H35" s="6">
        <f t="shared" si="0"/>
        <v>110200</v>
      </c>
    </row>
    <row r="36" spans="2:8" x14ac:dyDescent="0.4">
      <c r="B36" s="2">
        <v>42658</v>
      </c>
      <c r="C36" s="14" t="s">
        <v>81</v>
      </c>
      <c r="D36" t="str">
        <f>VLOOKUP(C36,商品!$B$5:$E$23,2,FALSE)</f>
        <v>ジューサーミキサーJM</v>
      </c>
      <c r="E36" t="str">
        <f>VLOOKUP(C36,商品!$B$5:$E$23,3,FALSE)</f>
        <v>ミキサー</v>
      </c>
      <c r="F36" s="6">
        <f>VLOOKUP(C36,商品!$B$5:$E$23,4,FALSE)</f>
        <v>9800</v>
      </c>
      <c r="G36" s="6">
        <v>3</v>
      </c>
      <c r="H36" s="6">
        <f t="shared" si="0"/>
        <v>29400</v>
      </c>
    </row>
    <row r="37" spans="2:8" x14ac:dyDescent="0.4">
      <c r="B37" s="2">
        <v>42659</v>
      </c>
      <c r="C37" s="14" t="s">
        <v>66</v>
      </c>
      <c r="D37" t="str">
        <f>VLOOKUP(C37,商品!$B$5:$E$23,2,FALSE)</f>
        <v>冷蔵庫RR</v>
      </c>
      <c r="E37" t="str">
        <f>VLOOKUP(C37,商品!$B$5:$E$23,3,FALSE)</f>
        <v>冷蔵庫</v>
      </c>
      <c r="F37" s="6">
        <f>VLOOKUP(C37,商品!$B$5:$E$23,4,FALSE)</f>
        <v>256000</v>
      </c>
      <c r="G37" s="6">
        <v>6</v>
      </c>
      <c r="H37" s="6">
        <f t="shared" si="0"/>
        <v>1536000</v>
      </c>
    </row>
    <row r="38" spans="2:8" x14ac:dyDescent="0.4">
      <c r="B38" s="2">
        <v>42659</v>
      </c>
      <c r="C38" s="14" t="s">
        <v>77</v>
      </c>
      <c r="D38" t="str">
        <f>VLOOKUP(C38,商品!$B$5:$E$23,2,FALSE)</f>
        <v>電子レンジAD</v>
      </c>
      <c r="E38" t="str">
        <f>VLOOKUP(C38,商品!$B$5:$E$23,3,FALSE)</f>
        <v>電子レンジ</v>
      </c>
      <c r="F38" s="6">
        <f>VLOOKUP(C38,商品!$B$5:$E$23,4,FALSE)</f>
        <v>126000</v>
      </c>
      <c r="G38" s="6">
        <v>18</v>
      </c>
      <c r="H38" s="6">
        <f t="shared" si="0"/>
        <v>2268000</v>
      </c>
    </row>
    <row r="39" spans="2:8" x14ac:dyDescent="0.4">
      <c r="B39" s="2">
        <v>42659</v>
      </c>
      <c r="C39" s="14" t="s">
        <v>69</v>
      </c>
      <c r="D39" t="str">
        <f>VLOOKUP(C39,商品!$B$5:$E$23,2,FALSE)</f>
        <v>オーブンレンジAR</v>
      </c>
      <c r="E39" t="str">
        <f>VLOOKUP(C39,商品!$B$5:$E$23,3,FALSE)</f>
        <v>オーブンレンジ</v>
      </c>
      <c r="F39" s="6">
        <f>VLOOKUP(C39,商品!$B$5:$E$23,4,FALSE)</f>
        <v>86000</v>
      </c>
      <c r="G39" s="6">
        <v>1</v>
      </c>
      <c r="H39" s="6">
        <f t="shared" si="0"/>
        <v>86000</v>
      </c>
    </row>
    <row r="40" spans="2:8" x14ac:dyDescent="0.4">
      <c r="B40" s="2">
        <v>42659</v>
      </c>
      <c r="C40" s="14" t="s">
        <v>76</v>
      </c>
      <c r="D40" t="str">
        <f>VLOOKUP(C40,商品!$B$5:$E$23,2,FALSE)</f>
        <v>炊飯ジャーPQ</v>
      </c>
      <c r="E40" t="str">
        <f>VLOOKUP(C40,商品!$B$5:$E$23,3,FALSE)</f>
        <v>炊飯ジャー</v>
      </c>
      <c r="F40" s="6">
        <f>VLOOKUP(C40,商品!$B$5:$E$23,4,FALSE)</f>
        <v>15600</v>
      </c>
      <c r="G40" s="6">
        <v>18</v>
      </c>
      <c r="H40" s="6">
        <f t="shared" si="0"/>
        <v>280800</v>
      </c>
    </row>
    <row r="41" spans="2:8" x14ac:dyDescent="0.4">
      <c r="B41" s="2">
        <v>42660</v>
      </c>
      <c r="C41" s="14" t="s">
        <v>68</v>
      </c>
      <c r="D41" t="str">
        <f>VLOOKUP(C41,商品!$B$5:$E$23,2,FALSE)</f>
        <v>冷蔵庫AC</v>
      </c>
      <c r="E41" t="str">
        <f>VLOOKUP(C41,商品!$B$5:$E$23,3,FALSE)</f>
        <v>冷蔵庫</v>
      </c>
      <c r="F41" s="6">
        <f>VLOOKUP(C41,商品!$B$5:$E$23,4,FALSE)</f>
        <v>115000</v>
      </c>
      <c r="G41" s="6">
        <v>2</v>
      </c>
      <c r="H41" s="6">
        <f t="shared" si="0"/>
        <v>230000</v>
      </c>
    </row>
    <row r="42" spans="2:8" x14ac:dyDescent="0.4">
      <c r="B42" s="2">
        <v>42660</v>
      </c>
      <c r="C42" s="14" t="s">
        <v>76</v>
      </c>
      <c r="D42" t="str">
        <f>VLOOKUP(C42,商品!$B$5:$E$23,2,FALSE)</f>
        <v>炊飯ジャーPQ</v>
      </c>
      <c r="E42" t="str">
        <f>VLOOKUP(C42,商品!$B$5:$E$23,3,FALSE)</f>
        <v>炊飯ジャー</v>
      </c>
      <c r="F42" s="6">
        <f>VLOOKUP(C42,商品!$B$5:$E$23,4,FALSE)</f>
        <v>15600</v>
      </c>
      <c r="G42" s="6">
        <v>19</v>
      </c>
      <c r="H42" s="6">
        <f t="shared" si="0"/>
        <v>296400</v>
      </c>
    </row>
    <row r="43" spans="2:8" x14ac:dyDescent="0.4">
      <c r="B43" s="2">
        <v>42660</v>
      </c>
      <c r="C43" s="14" t="s">
        <v>74</v>
      </c>
      <c r="D43" t="str">
        <f>VLOOKUP(C43,商品!$B$5:$E$23,2,FALSE)</f>
        <v>ミキサーAA</v>
      </c>
      <c r="E43" t="str">
        <f>VLOOKUP(C43,商品!$B$5:$E$23,3,FALSE)</f>
        <v>ミキサー</v>
      </c>
      <c r="F43" s="6">
        <f>VLOOKUP(C43,商品!$B$5:$E$23,4,FALSE)</f>
        <v>5800</v>
      </c>
      <c r="G43" s="6">
        <v>26</v>
      </c>
      <c r="H43" s="6">
        <f t="shared" si="0"/>
        <v>150800</v>
      </c>
    </row>
    <row r="44" spans="2:8" x14ac:dyDescent="0.4">
      <c r="B44" s="2">
        <v>42661</v>
      </c>
      <c r="C44" s="14" t="s">
        <v>78</v>
      </c>
      <c r="D44" t="str">
        <f>VLOOKUP(C44,商品!$B$5:$E$23,2,FALSE)</f>
        <v>ホットプレートFF</v>
      </c>
      <c r="E44" t="str">
        <f>VLOOKUP(C44,商品!$B$5:$E$23,3,FALSE)</f>
        <v>ホットプレート</v>
      </c>
      <c r="F44" s="6">
        <f>VLOOKUP(C44,商品!$B$5:$E$23,4,FALSE)</f>
        <v>9800</v>
      </c>
      <c r="G44" s="6">
        <v>27</v>
      </c>
      <c r="H44" s="6">
        <f t="shared" si="0"/>
        <v>264600</v>
      </c>
    </row>
    <row r="45" spans="2:8" x14ac:dyDescent="0.4">
      <c r="B45" s="2">
        <v>42662</v>
      </c>
      <c r="C45" s="14" t="s">
        <v>76</v>
      </c>
      <c r="D45" t="str">
        <f>VLOOKUP(C45,商品!$B$5:$E$23,2,FALSE)</f>
        <v>炊飯ジャーPQ</v>
      </c>
      <c r="E45" t="str">
        <f>VLOOKUP(C45,商品!$B$5:$E$23,3,FALSE)</f>
        <v>炊飯ジャー</v>
      </c>
      <c r="F45" s="6">
        <f>VLOOKUP(C45,商品!$B$5:$E$23,4,FALSE)</f>
        <v>15600</v>
      </c>
      <c r="G45" s="6">
        <v>20</v>
      </c>
      <c r="H45" s="6">
        <f t="shared" si="0"/>
        <v>312000</v>
      </c>
    </row>
    <row r="46" spans="2:8" x14ac:dyDescent="0.4">
      <c r="B46" s="2">
        <v>42664</v>
      </c>
      <c r="C46" s="14" t="s">
        <v>71</v>
      </c>
      <c r="D46" t="str">
        <f>VLOOKUP(C46,商品!$B$5:$E$23,2,FALSE)</f>
        <v>電子レンジZY</v>
      </c>
      <c r="E46" t="str">
        <f>VLOOKUP(C46,商品!$B$5:$E$23,3,FALSE)</f>
        <v>電子レンジ</v>
      </c>
      <c r="F46" s="6">
        <f>VLOOKUP(C46,商品!$B$5:$E$23,4,FALSE)</f>
        <v>39000</v>
      </c>
      <c r="G46" s="6">
        <v>25</v>
      </c>
      <c r="H46" s="6">
        <f t="shared" si="0"/>
        <v>975000</v>
      </c>
    </row>
    <row r="47" spans="2:8" x14ac:dyDescent="0.4">
      <c r="B47" s="2">
        <v>42664</v>
      </c>
      <c r="C47" s="14" t="s">
        <v>69</v>
      </c>
      <c r="D47" t="str">
        <f>VLOOKUP(C47,商品!$B$5:$E$23,2,FALSE)</f>
        <v>オーブンレンジAR</v>
      </c>
      <c r="E47" t="str">
        <f>VLOOKUP(C47,商品!$B$5:$E$23,3,FALSE)</f>
        <v>オーブンレンジ</v>
      </c>
      <c r="F47" s="6">
        <f>VLOOKUP(C47,商品!$B$5:$E$23,4,FALSE)</f>
        <v>86000</v>
      </c>
      <c r="G47" s="6">
        <v>2</v>
      </c>
      <c r="H47" s="6">
        <f t="shared" si="0"/>
        <v>172000</v>
      </c>
    </row>
    <row r="48" spans="2:8" x14ac:dyDescent="0.4">
      <c r="B48" s="2">
        <v>42664</v>
      </c>
      <c r="C48" s="14" t="s">
        <v>78</v>
      </c>
      <c r="D48" t="str">
        <f>VLOOKUP(C48,商品!$B$5:$E$23,2,FALSE)</f>
        <v>ホットプレートFF</v>
      </c>
      <c r="E48" t="str">
        <f>VLOOKUP(C48,商品!$B$5:$E$23,3,FALSE)</f>
        <v>ホットプレート</v>
      </c>
      <c r="F48" s="6">
        <f>VLOOKUP(C48,商品!$B$5:$E$23,4,FALSE)</f>
        <v>9800</v>
      </c>
      <c r="G48" s="6">
        <v>9</v>
      </c>
      <c r="H48" s="6">
        <f t="shared" si="0"/>
        <v>88200</v>
      </c>
    </row>
    <row r="49" spans="2:8" x14ac:dyDescent="0.4">
      <c r="B49" s="2">
        <v>42666</v>
      </c>
      <c r="C49" s="14" t="s">
        <v>80</v>
      </c>
      <c r="D49" t="str">
        <f>VLOOKUP(C49,商品!$B$5:$E$23,2,FALSE)</f>
        <v>トースターXZ</v>
      </c>
      <c r="E49" t="str">
        <f>VLOOKUP(C49,商品!$B$5:$E$23,3,FALSE)</f>
        <v>トースター</v>
      </c>
      <c r="F49" s="6">
        <f>VLOOKUP(C49,商品!$B$5:$E$23,4,FALSE)</f>
        <v>5800</v>
      </c>
      <c r="G49" s="6">
        <v>28</v>
      </c>
      <c r="H49" s="6">
        <f t="shared" si="0"/>
        <v>162400</v>
      </c>
    </row>
    <row r="50" spans="2:8" x14ac:dyDescent="0.4">
      <c r="B50" s="2">
        <v>42667</v>
      </c>
      <c r="C50" s="14" t="s">
        <v>66</v>
      </c>
      <c r="D50" t="str">
        <f>VLOOKUP(C50,商品!$B$5:$E$23,2,FALSE)</f>
        <v>冷蔵庫RR</v>
      </c>
      <c r="E50" t="str">
        <f>VLOOKUP(C50,商品!$B$5:$E$23,3,FALSE)</f>
        <v>冷蔵庫</v>
      </c>
      <c r="F50" s="6">
        <f>VLOOKUP(C50,商品!$B$5:$E$23,4,FALSE)</f>
        <v>256000</v>
      </c>
      <c r="G50" s="6">
        <v>7</v>
      </c>
      <c r="H50" s="6">
        <f t="shared" si="0"/>
        <v>1792000</v>
      </c>
    </row>
    <row r="51" spans="2:8" x14ac:dyDescent="0.4">
      <c r="B51" s="2">
        <v>42668</v>
      </c>
      <c r="C51" s="14" t="s">
        <v>79</v>
      </c>
      <c r="D51" t="str">
        <f>VLOOKUP(C51,商品!$B$5:$E$23,2,FALSE)</f>
        <v>冷蔵庫BR</v>
      </c>
      <c r="E51" t="str">
        <f>VLOOKUP(C51,商品!$B$5:$E$23,3,FALSE)</f>
        <v>冷蔵庫</v>
      </c>
      <c r="F51" s="6">
        <f>VLOOKUP(C51,商品!$B$5:$E$23,4,FALSE)</f>
        <v>198000</v>
      </c>
      <c r="G51" s="6">
        <v>2</v>
      </c>
      <c r="H51" s="6">
        <f t="shared" si="0"/>
        <v>396000</v>
      </c>
    </row>
    <row r="52" spans="2:8" x14ac:dyDescent="0.4">
      <c r="B52" s="2">
        <v>42668</v>
      </c>
      <c r="C52" s="14" t="s">
        <v>76</v>
      </c>
      <c r="D52" t="str">
        <f>VLOOKUP(C52,商品!$B$5:$E$23,2,FALSE)</f>
        <v>炊飯ジャーPQ</v>
      </c>
      <c r="E52" t="str">
        <f>VLOOKUP(C52,商品!$B$5:$E$23,3,FALSE)</f>
        <v>炊飯ジャー</v>
      </c>
      <c r="F52" s="6">
        <f>VLOOKUP(C52,商品!$B$5:$E$23,4,FALSE)</f>
        <v>15600</v>
      </c>
      <c r="G52" s="6">
        <v>5</v>
      </c>
      <c r="H52" s="6">
        <f t="shared" si="0"/>
        <v>78000</v>
      </c>
    </row>
    <row r="53" spans="2:8" x14ac:dyDescent="0.4">
      <c r="B53" s="2">
        <v>42668</v>
      </c>
      <c r="C53" s="14" t="s">
        <v>74</v>
      </c>
      <c r="D53" t="str">
        <f>VLOOKUP(C53,商品!$B$5:$E$23,2,FALSE)</f>
        <v>ミキサーAA</v>
      </c>
      <c r="E53" t="str">
        <f>VLOOKUP(C53,商品!$B$5:$E$23,3,FALSE)</f>
        <v>ミキサー</v>
      </c>
      <c r="F53" s="6">
        <f>VLOOKUP(C53,商品!$B$5:$E$23,4,FALSE)</f>
        <v>5800</v>
      </c>
      <c r="G53" s="6">
        <v>24</v>
      </c>
      <c r="H53" s="6">
        <f t="shared" si="0"/>
        <v>139200</v>
      </c>
    </row>
    <row r="54" spans="2:8" x14ac:dyDescent="0.4">
      <c r="B54" s="2">
        <v>42669</v>
      </c>
      <c r="C54" s="14" t="s">
        <v>75</v>
      </c>
      <c r="D54" t="str">
        <f>VLOOKUP(C54,商品!$B$5:$E$23,2,FALSE)</f>
        <v>電子レンジHJ</v>
      </c>
      <c r="E54" t="str">
        <f>VLOOKUP(C54,商品!$B$5:$E$23,3,FALSE)</f>
        <v>電子レンジ</v>
      </c>
      <c r="F54" s="6">
        <f>VLOOKUP(C54,商品!$B$5:$E$23,4,FALSE)</f>
        <v>59000</v>
      </c>
      <c r="G54" s="6">
        <v>29</v>
      </c>
      <c r="H54" s="6">
        <f t="shared" si="0"/>
        <v>1711000</v>
      </c>
    </row>
    <row r="55" spans="2:8" x14ac:dyDescent="0.4">
      <c r="B55" s="2">
        <v>42670</v>
      </c>
      <c r="C55" s="14" t="s">
        <v>75</v>
      </c>
      <c r="D55" t="str">
        <f>VLOOKUP(C55,商品!$B$5:$E$23,2,FALSE)</f>
        <v>電子レンジHJ</v>
      </c>
      <c r="E55" t="str">
        <f>VLOOKUP(C55,商品!$B$5:$E$23,3,FALSE)</f>
        <v>電子レンジ</v>
      </c>
      <c r="F55" s="6">
        <f>VLOOKUP(C55,商品!$B$5:$E$23,4,FALSE)</f>
        <v>59000</v>
      </c>
      <c r="G55" s="6">
        <v>19</v>
      </c>
      <c r="H55" s="6">
        <f t="shared" si="0"/>
        <v>1121000</v>
      </c>
    </row>
    <row r="56" spans="2:8" x14ac:dyDescent="0.4">
      <c r="B56" s="2">
        <v>42670</v>
      </c>
      <c r="C56" s="14" t="s">
        <v>72</v>
      </c>
      <c r="D56" t="str">
        <f>VLOOKUP(C56,商品!$B$5:$E$23,2,FALSE)</f>
        <v>ホットプレートHI</v>
      </c>
      <c r="E56" t="str">
        <f>VLOOKUP(C56,商品!$B$5:$E$23,3,FALSE)</f>
        <v>ホットプレート</v>
      </c>
      <c r="F56" s="6">
        <f>VLOOKUP(C56,商品!$B$5:$E$23,4,FALSE)</f>
        <v>12300</v>
      </c>
      <c r="G56" s="6">
        <v>8</v>
      </c>
      <c r="H56" s="6">
        <f t="shared" si="0"/>
        <v>98400</v>
      </c>
    </row>
    <row r="57" spans="2:8" x14ac:dyDescent="0.4">
      <c r="B57" s="2">
        <v>42670</v>
      </c>
      <c r="C57" s="14" t="s">
        <v>72</v>
      </c>
      <c r="D57" t="str">
        <f>VLOOKUP(C57,商品!$B$5:$E$23,2,FALSE)</f>
        <v>ホットプレートHI</v>
      </c>
      <c r="E57" t="str">
        <f>VLOOKUP(C57,商品!$B$5:$E$23,3,FALSE)</f>
        <v>ホットプレート</v>
      </c>
      <c r="F57" s="6">
        <f>VLOOKUP(C57,商品!$B$5:$E$23,4,FALSE)</f>
        <v>12300</v>
      </c>
      <c r="G57" s="6">
        <v>21</v>
      </c>
      <c r="H57" s="6">
        <f t="shared" si="0"/>
        <v>258300</v>
      </c>
    </row>
    <row r="58" spans="2:8" x14ac:dyDescent="0.4">
      <c r="B58" s="2">
        <v>42670</v>
      </c>
      <c r="C58" s="14" t="s">
        <v>74</v>
      </c>
      <c r="D58" t="str">
        <f>VLOOKUP(C58,商品!$B$5:$E$23,2,FALSE)</f>
        <v>ミキサーAA</v>
      </c>
      <c r="E58" t="str">
        <f>VLOOKUP(C58,商品!$B$5:$E$23,3,FALSE)</f>
        <v>ミキサー</v>
      </c>
      <c r="F58" s="6">
        <f>VLOOKUP(C58,商品!$B$5:$E$23,4,FALSE)</f>
        <v>5800</v>
      </c>
      <c r="G58" s="6">
        <v>3</v>
      </c>
      <c r="H58" s="6">
        <f t="shared" si="0"/>
        <v>17400</v>
      </c>
    </row>
    <row r="59" spans="2:8" x14ac:dyDescent="0.4">
      <c r="B59" s="2">
        <v>42671</v>
      </c>
      <c r="C59" s="14" t="s">
        <v>74</v>
      </c>
      <c r="D59" t="str">
        <f>VLOOKUP(C59,商品!$B$5:$E$23,2,FALSE)</f>
        <v>ミキサーAA</v>
      </c>
      <c r="E59" t="str">
        <f>VLOOKUP(C59,商品!$B$5:$E$23,3,FALSE)</f>
        <v>ミキサー</v>
      </c>
      <c r="F59" s="6">
        <f>VLOOKUP(C59,商品!$B$5:$E$23,4,FALSE)</f>
        <v>5800</v>
      </c>
      <c r="G59" s="6">
        <v>10</v>
      </c>
      <c r="H59" s="6">
        <f t="shared" si="0"/>
        <v>58000</v>
      </c>
    </row>
    <row r="60" spans="2:8" x14ac:dyDescent="0.4">
      <c r="B60" s="2">
        <v>42671</v>
      </c>
      <c r="C60" s="14" t="s">
        <v>81</v>
      </c>
      <c r="D60" t="str">
        <f>VLOOKUP(C60,商品!$B$5:$E$23,2,FALSE)</f>
        <v>ジューサーミキサーJM</v>
      </c>
      <c r="E60" t="str">
        <f>VLOOKUP(C60,商品!$B$5:$E$23,3,FALSE)</f>
        <v>ミキサー</v>
      </c>
      <c r="F60" s="6">
        <f>VLOOKUP(C60,商品!$B$5:$E$23,4,FALSE)</f>
        <v>9800</v>
      </c>
      <c r="G60" s="6">
        <v>4</v>
      </c>
      <c r="H60" s="6">
        <f t="shared" si="0"/>
        <v>39200</v>
      </c>
    </row>
    <row r="61" spans="2:8" x14ac:dyDescent="0.4">
      <c r="B61" s="2">
        <v>42672</v>
      </c>
      <c r="C61" s="14" t="s">
        <v>76</v>
      </c>
      <c r="D61" t="str">
        <f>VLOOKUP(C61,商品!$B$5:$E$23,2,FALSE)</f>
        <v>炊飯ジャーPQ</v>
      </c>
      <c r="E61" t="str">
        <f>VLOOKUP(C61,商品!$B$5:$E$23,3,FALSE)</f>
        <v>炊飯ジャー</v>
      </c>
      <c r="F61" s="6">
        <f>VLOOKUP(C61,商品!$B$5:$E$23,4,FALSE)</f>
        <v>15600</v>
      </c>
      <c r="G61" s="6">
        <v>30</v>
      </c>
      <c r="H61" s="6">
        <f t="shared" si="0"/>
        <v>468000</v>
      </c>
    </row>
    <row r="62" spans="2:8" x14ac:dyDescent="0.4">
      <c r="B62" s="2">
        <v>42672</v>
      </c>
      <c r="C62" s="14" t="s">
        <v>78</v>
      </c>
      <c r="D62" t="str">
        <f>VLOOKUP(C62,商品!$B$5:$E$23,2,FALSE)</f>
        <v>ホットプレートFF</v>
      </c>
      <c r="E62" t="str">
        <f>VLOOKUP(C62,商品!$B$5:$E$23,3,FALSE)</f>
        <v>ホットプレート</v>
      </c>
      <c r="F62" s="6">
        <f>VLOOKUP(C62,商品!$B$5:$E$23,4,FALSE)</f>
        <v>9800</v>
      </c>
      <c r="G62" s="6">
        <v>27</v>
      </c>
      <c r="H62" s="6">
        <f t="shared" si="0"/>
        <v>264600</v>
      </c>
    </row>
    <row r="63" spans="2:8" x14ac:dyDescent="0.4">
      <c r="B63" s="2">
        <v>42672</v>
      </c>
      <c r="C63" s="14" t="s">
        <v>80</v>
      </c>
      <c r="D63" t="str">
        <f>VLOOKUP(C63,商品!$B$5:$E$23,2,FALSE)</f>
        <v>トースターXZ</v>
      </c>
      <c r="E63" t="str">
        <f>VLOOKUP(C63,商品!$B$5:$E$23,3,FALSE)</f>
        <v>トースター</v>
      </c>
      <c r="F63" s="6">
        <f>VLOOKUP(C63,商品!$B$5:$E$23,4,FALSE)</f>
        <v>5800</v>
      </c>
      <c r="G63" s="6">
        <v>3</v>
      </c>
      <c r="H63" s="6">
        <f t="shared" si="0"/>
        <v>17400</v>
      </c>
    </row>
    <row r="64" spans="2:8" x14ac:dyDescent="0.4">
      <c r="B64" s="2">
        <v>42672</v>
      </c>
      <c r="C64" s="14" t="s">
        <v>74</v>
      </c>
      <c r="D64" t="str">
        <f>VLOOKUP(C64,商品!$B$5:$E$23,2,FALSE)</f>
        <v>ミキサーAA</v>
      </c>
      <c r="E64" t="str">
        <f>VLOOKUP(C64,商品!$B$5:$E$23,3,FALSE)</f>
        <v>ミキサー</v>
      </c>
      <c r="F64" s="6">
        <f>VLOOKUP(C64,商品!$B$5:$E$23,4,FALSE)</f>
        <v>5800</v>
      </c>
      <c r="G64" s="6">
        <v>27</v>
      </c>
      <c r="H64" s="6">
        <f t="shared" si="0"/>
        <v>156600</v>
      </c>
    </row>
    <row r="65" spans="2:8" x14ac:dyDescent="0.4">
      <c r="B65" s="2">
        <v>42673</v>
      </c>
      <c r="C65" s="14" t="s">
        <v>66</v>
      </c>
      <c r="D65" t="str">
        <f>VLOOKUP(C65,商品!$B$5:$E$23,2,FALSE)</f>
        <v>冷蔵庫RR</v>
      </c>
      <c r="E65" t="str">
        <f>VLOOKUP(C65,商品!$B$5:$E$23,3,FALSE)</f>
        <v>冷蔵庫</v>
      </c>
      <c r="F65" s="6">
        <f>VLOOKUP(C65,商品!$B$5:$E$23,4,FALSE)</f>
        <v>256000</v>
      </c>
      <c r="G65" s="6">
        <v>2</v>
      </c>
      <c r="H65" s="6">
        <f t="shared" si="0"/>
        <v>512000</v>
      </c>
    </row>
    <row r="66" spans="2:8" x14ac:dyDescent="0.4">
      <c r="B66" s="2">
        <v>42673</v>
      </c>
      <c r="C66" s="14" t="s">
        <v>69</v>
      </c>
      <c r="D66" t="str">
        <f>VLOOKUP(C66,商品!$B$5:$E$23,2,FALSE)</f>
        <v>オーブンレンジAR</v>
      </c>
      <c r="E66" t="str">
        <f>VLOOKUP(C66,商品!$B$5:$E$23,3,FALSE)</f>
        <v>オーブンレンジ</v>
      </c>
      <c r="F66" s="6">
        <f>VLOOKUP(C66,商品!$B$5:$E$23,4,FALSE)</f>
        <v>86000</v>
      </c>
      <c r="G66" s="6">
        <v>25</v>
      </c>
      <c r="H66" s="6">
        <f t="shared" si="0"/>
        <v>2150000</v>
      </c>
    </row>
    <row r="67" spans="2:8" x14ac:dyDescent="0.4">
      <c r="B67" s="2">
        <v>42674</v>
      </c>
      <c r="C67" s="14" t="s">
        <v>66</v>
      </c>
      <c r="D67" t="str">
        <f>VLOOKUP(C67,商品!$B$5:$E$23,2,FALSE)</f>
        <v>冷蔵庫RR</v>
      </c>
      <c r="E67" t="str">
        <f>VLOOKUP(C67,商品!$B$5:$E$23,3,FALSE)</f>
        <v>冷蔵庫</v>
      </c>
      <c r="F67" s="6">
        <f>VLOOKUP(C67,商品!$B$5:$E$23,4,FALSE)</f>
        <v>256000</v>
      </c>
      <c r="G67" s="6">
        <v>3</v>
      </c>
      <c r="H67" s="6">
        <f t="shared" si="0"/>
        <v>768000</v>
      </c>
    </row>
    <row r="68" spans="2:8" x14ac:dyDescent="0.4">
      <c r="B68" s="2">
        <v>42674</v>
      </c>
      <c r="C68" s="14" t="s">
        <v>77</v>
      </c>
      <c r="D68" t="str">
        <f>VLOOKUP(C68,商品!$B$5:$E$23,2,FALSE)</f>
        <v>電子レンジAD</v>
      </c>
      <c r="E68" t="str">
        <f>VLOOKUP(C68,商品!$B$5:$E$23,3,FALSE)</f>
        <v>電子レンジ</v>
      </c>
      <c r="F68" s="6">
        <f>VLOOKUP(C68,商品!$B$5:$E$23,4,FALSE)</f>
        <v>126000</v>
      </c>
      <c r="G68" s="6">
        <v>6</v>
      </c>
      <c r="H68" s="6">
        <f t="shared" ref="H68:H131" si="1">F68*G68</f>
        <v>756000</v>
      </c>
    </row>
    <row r="69" spans="2:8" x14ac:dyDescent="0.4">
      <c r="B69" s="2">
        <v>42674</v>
      </c>
      <c r="C69" s="14" t="s">
        <v>73</v>
      </c>
      <c r="D69" t="str">
        <f>VLOOKUP(C69,商品!$B$5:$E$23,2,FALSE)</f>
        <v>炊飯ジャーJL</v>
      </c>
      <c r="E69" t="str">
        <f>VLOOKUP(C69,商品!$B$5:$E$23,3,FALSE)</f>
        <v>炊飯ジャー</v>
      </c>
      <c r="F69" s="6">
        <f>VLOOKUP(C69,商品!$B$5:$E$23,4,FALSE)</f>
        <v>29800</v>
      </c>
      <c r="G69" s="6">
        <v>11</v>
      </c>
      <c r="H69" s="6">
        <f t="shared" si="1"/>
        <v>327800</v>
      </c>
    </row>
    <row r="70" spans="2:8" x14ac:dyDescent="0.4">
      <c r="B70" s="2">
        <v>42674</v>
      </c>
      <c r="C70" s="14" t="s">
        <v>78</v>
      </c>
      <c r="D70" t="str">
        <f>VLOOKUP(C70,商品!$B$5:$E$23,2,FALSE)</f>
        <v>ホットプレートFF</v>
      </c>
      <c r="E70" t="str">
        <f>VLOOKUP(C70,商品!$B$5:$E$23,3,FALSE)</f>
        <v>ホットプレート</v>
      </c>
      <c r="F70" s="6">
        <f>VLOOKUP(C70,商品!$B$5:$E$23,4,FALSE)</f>
        <v>9800</v>
      </c>
      <c r="G70" s="6">
        <v>21</v>
      </c>
      <c r="H70" s="6">
        <f t="shared" si="1"/>
        <v>205800</v>
      </c>
    </row>
    <row r="71" spans="2:8" x14ac:dyDescent="0.4">
      <c r="B71" s="2">
        <v>42676</v>
      </c>
      <c r="C71" s="14" t="s">
        <v>66</v>
      </c>
      <c r="D71" t="str">
        <f>VLOOKUP(C71,商品!$B$5:$E$23,2,FALSE)</f>
        <v>冷蔵庫RR</v>
      </c>
      <c r="E71" t="str">
        <f>VLOOKUP(C71,商品!$B$5:$E$23,3,FALSE)</f>
        <v>冷蔵庫</v>
      </c>
      <c r="F71" s="6">
        <f>VLOOKUP(C71,商品!$B$5:$E$23,4,FALSE)</f>
        <v>256000</v>
      </c>
      <c r="G71" s="6">
        <v>2</v>
      </c>
      <c r="H71" s="6">
        <f t="shared" si="1"/>
        <v>512000</v>
      </c>
    </row>
    <row r="72" spans="2:8" x14ac:dyDescent="0.4">
      <c r="B72" s="2">
        <v>42676</v>
      </c>
      <c r="C72" s="14" t="s">
        <v>75</v>
      </c>
      <c r="D72" t="str">
        <f>VLOOKUP(C72,商品!$B$5:$E$23,2,FALSE)</f>
        <v>電子レンジHJ</v>
      </c>
      <c r="E72" t="str">
        <f>VLOOKUP(C72,商品!$B$5:$E$23,3,FALSE)</f>
        <v>電子レンジ</v>
      </c>
      <c r="F72" s="6">
        <f>VLOOKUP(C72,商品!$B$5:$E$23,4,FALSE)</f>
        <v>59000</v>
      </c>
      <c r="G72" s="6">
        <v>9</v>
      </c>
      <c r="H72" s="6">
        <f t="shared" si="1"/>
        <v>531000</v>
      </c>
    </row>
    <row r="73" spans="2:8" x14ac:dyDescent="0.4">
      <c r="B73" s="2">
        <v>42677</v>
      </c>
      <c r="C73" s="14" t="s">
        <v>66</v>
      </c>
      <c r="D73" t="str">
        <f>VLOOKUP(C73,商品!$B$5:$E$23,2,FALSE)</f>
        <v>冷蔵庫RR</v>
      </c>
      <c r="E73" t="str">
        <f>VLOOKUP(C73,商品!$B$5:$E$23,3,FALSE)</f>
        <v>冷蔵庫</v>
      </c>
      <c r="F73" s="6">
        <f>VLOOKUP(C73,商品!$B$5:$E$23,4,FALSE)</f>
        <v>256000</v>
      </c>
      <c r="G73" s="6">
        <v>1</v>
      </c>
      <c r="H73" s="6">
        <f t="shared" si="1"/>
        <v>256000</v>
      </c>
    </row>
    <row r="74" spans="2:8" x14ac:dyDescent="0.4">
      <c r="B74" s="2">
        <v>42677</v>
      </c>
      <c r="C74" s="14" t="s">
        <v>72</v>
      </c>
      <c r="D74" t="str">
        <f>VLOOKUP(C74,商品!$B$5:$E$23,2,FALSE)</f>
        <v>ホットプレートHI</v>
      </c>
      <c r="E74" t="str">
        <f>VLOOKUP(C74,商品!$B$5:$E$23,3,FALSE)</f>
        <v>ホットプレート</v>
      </c>
      <c r="F74" s="6">
        <f>VLOOKUP(C74,商品!$B$5:$E$23,4,FALSE)</f>
        <v>12300</v>
      </c>
      <c r="G74" s="6">
        <v>17</v>
      </c>
      <c r="H74" s="6">
        <f t="shared" si="1"/>
        <v>209100</v>
      </c>
    </row>
    <row r="75" spans="2:8" x14ac:dyDescent="0.4">
      <c r="B75" s="2">
        <v>42677</v>
      </c>
      <c r="C75" s="14" t="s">
        <v>74</v>
      </c>
      <c r="D75" t="str">
        <f>VLOOKUP(C75,商品!$B$5:$E$23,2,FALSE)</f>
        <v>ミキサーAA</v>
      </c>
      <c r="E75" t="str">
        <f>VLOOKUP(C75,商品!$B$5:$E$23,3,FALSE)</f>
        <v>ミキサー</v>
      </c>
      <c r="F75" s="6">
        <f>VLOOKUP(C75,商品!$B$5:$E$23,4,FALSE)</f>
        <v>5800</v>
      </c>
      <c r="G75" s="6">
        <v>28</v>
      </c>
      <c r="H75" s="6">
        <f t="shared" si="1"/>
        <v>162400</v>
      </c>
    </row>
    <row r="76" spans="2:8" x14ac:dyDescent="0.4">
      <c r="B76" s="2">
        <v>42678</v>
      </c>
      <c r="C76" s="14" t="s">
        <v>67</v>
      </c>
      <c r="D76" t="str">
        <f>VLOOKUP(C76,商品!$B$5:$E$23,2,FALSE)</f>
        <v>炊飯ジャーSW</v>
      </c>
      <c r="E76" t="str">
        <f>VLOOKUP(C76,商品!$B$5:$E$23,3,FALSE)</f>
        <v>炊飯ジャー</v>
      </c>
      <c r="F76" s="6">
        <f>VLOOKUP(C76,商品!$B$5:$E$23,4,FALSE)</f>
        <v>34000</v>
      </c>
      <c r="G76" s="6">
        <v>29</v>
      </c>
      <c r="H76" s="6">
        <f t="shared" si="1"/>
        <v>986000</v>
      </c>
    </row>
    <row r="77" spans="2:8" x14ac:dyDescent="0.4">
      <c r="B77" s="2">
        <v>42678</v>
      </c>
      <c r="C77" s="14" t="s">
        <v>78</v>
      </c>
      <c r="D77" t="str">
        <f>VLOOKUP(C77,商品!$B$5:$E$23,2,FALSE)</f>
        <v>ホットプレートFF</v>
      </c>
      <c r="E77" t="str">
        <f>VLOOKUP(C77,商品!$B$5:$E$23,3,FALSE)</f>
        <v>ホットプレート</v>
      </c>
      <c r="F77" s="6">
        <f>VLOOKUP(C77,商品!$B$5:$E$23,4,FALSE)</f>
        <v>9800</v>
      </c>
      <c r="G77" s="6">
        <v>17</v>
      </c>
      <c r="H77" s="6">
        <f t="shared" si="1"/>
        <v>166600</v>
      </c>
    </row>
    <row r="78" spans="2:8" x14ac:dyDescent="0.4">
      <c r="B78" s="2">
        <v>42678</v>
      </c>
      <c r="C78" s="14" t="s">
        <v>78</v>
      </c>
      <c r="D78" t="str">
        <f>VLOOKUP(C78,商品!$B$5:$E$23,2,FALSE)</f>
        <v>ホットプレートFF</v>
      </c>
      <c r="E78" t="str">
        <f>VLOOKUP(C78,商品!$B$5:$E$23,3,FALSE)</f>
        <v>ホットプレート</v>
      </c>
      <c r="F78" s="6">
        <f>VLOOKUP(C78,商品!$B$5:$E$23,4,FALSE)</f>
        <v>9800</v>
      </c>
      <c r="G78" s="6">
        <v>17</v>
      </c>
      <c r="H78" s="6">
        <f t="shared" si="1"/>
        <v>166600</v>
      </c>
    </row>
    <row r="79" spans="2:8" x14ac:dyDescent="0.4">
      <c r="B79" s="2">
        <v>42679</v>
      </c>
      <c r="C79" s="14" t="s">
        <v>73</v>
      </c>
      <c r="D79" t="str">
        <f>VLOOKUP(C79,商品!$B$5:$E$23,2,FALSE)</f>
        <v>炊飯ジャーJL</v>
      </c>
      <c r="E79" t="str">
        <f>VLOOKUP(C79,商品!$B$5:$E$23,3,FALSE)</f>
        <v>炊飯ジャー</v>
      </c>
      <c r="F79" s="6">
        <f>VLOOKUP(C79,商品!$B$5:$E$23,4,FALSE)</f>
        <v>29800</v>
      </c>
      <c r="G79" s="6">
        <v>15</v>
      </c>
      <c r="H79" s="6">
        <f t="shared" si="1"/>
        <v>447000</v>
      </c>
    </row>
    <row r="80" spans="2:8" x14ac:dyDescent="0.4">
      <c r="B80" s="2">
        <v>42679</v>
      </c>
      <c r="C80" s="14" t="s">
        <v>76</v>
      </c>
      <c r="D80" t="str">
        <f>VLOOKUP(C80,商品!$B$5:$E$23,2,FALSE)</f>
        <v>炊飯ジャーPQ</v>
      </c>
      <c r="E80" t="str">
        <f>VLOOKUP(C80,商品!$B$5:$E$23,3,FALSE)</f>
        <v>炊飯ジャー</v>
      </c>
      <c r="F80" s="6">
        <f>VLOOKUP(C80,商品!$B$5:$E$23,4,FALSE)</f>
        <v>15600</v>
      </c>
      <c r="G80" s="6">
        <v>27</v>
      </c>
      <c r="H80" s="6">
        <f t="shared" si="1"/>
        <v>421200</v>
      </c>
    </row>
    <row r="81" spans="2:8" x14ac:dyDescent="0.4">
      <c r="B81" s="2">
        <v>42679</v>
      </c>
      <c r="C81" s="14" t="s">
        <v>70</v>
      </c>
      <c r="D81" t="str">
        <f>VLOOKUP(C81,商品!$B$5:$E$23,2,FALSE)</f>
        <v>ホットプレートSM</v>
      </c>
      <c r="E81" t="str">
        <f>VLOOKUP(C81,商品!$B$5:$E$23,3,FALSE)</f>
        <v>ホットプレート</v>
      </c>
      <c r="F81" s="6">
        <f>VLOOKUP(C81,商品!$B$5:$E$23,4,FALSE)</f>
        <v>15800</v>
      </c>
      <c r="G81" s="6">
        <v>25</v>
      </c>
      <c r="H81" s="6">
        <f t="shared" si="1"/>
        <v>395000</v>
      </c>
    </row>
    <row r="82" spans="2:8" x14ac:dyDescent="0.4">
      <c r="B82" s="2">
        <v>42679</v>
      </c>
      <c r="C82" s="14" t="s">
        <v>74</v>
      </c>
      <c r="D82" t="str">
        <f>VLOOKUP(C82,商品!$B$5:$E$23,2,FALSE)</f>
        <v>ミキサーAA</v>
      </c>
      <c r="E82" t="str">
        <f>VLOOKUP(C82,商品!$B$5:$E$23,3,FALSE)</f>
        <v>ミキサー</v>
      </c>
      <c r="F82" s="6">
        <f>VLOOKUP(C82,商品!$B$5:$E$23,4,FALSE)</f>
        <v>5800</v>
      </c>
      <c r="G82" s="6">
        <v>23</v>
      </c>
      <c r="H82" s="6">
        <f t="shared" si="1"/>
        <v>133400</v>
      </c>
    </row>
    <row r="83" spans="2:8" x14ac:dyDescent="0.4">
      <c r="B83" s="2">
        <v>42680</v>
      </c>
      <c r="C83" s="14" t="s">
        <v>77</v>
      </c>
      <c r="D83" t="str">
        <f>VLOOKUP(C83,商品!$B$5:$E$23,2,FALSE)</f>
        <v>電子レンジAD</v>
      </c>
      <c r="E83" t="str">
        <f>VLOOKUP(C83,商品!$B$5:$E$23,3,FALSE)</f>
        <v>電子レンジ</v>
      </c>
      <c r="F83" s="6">
        <f>VLOOKUP(C83,商品!$B$5:$E$23,4,FALSE)</f>
        <v>126000</v>
      </c>
      <c r="G83" s="6">
        <v>29</v>
      </c>
      <c r="H83" s="6">
        <f t="shared" si="1"/>
        <v>3654000</v>
      </c>
    </row>
    <row r="84" spans="2:8" x14ac:dyDescent="0.4">
      <c r="B84" s="2">
        <v>42680</v>
      </c>
      <c r="C84" s="14" t="s">
        <v>73</v>
      </c>
      <c r="D84" t="str">
        <f>VLOOKUP(C84,商品!$B$5:$E$23,2,FALSE)</f>
        <v>炊飯ジャーJL</v>
      </c>
      <c r="E84" t="str">
        <f>VLOOKUP(C84,商品!$B$5:$E$23,3,FALSE)</f>
        <v>炊飯ジャー</v>
      </c>
      <c r="F84" s="6">
        <f>VLOOKUP(C84,商品!$B$5:$E$23,4,FALSE)</f>
        <v>29800</v>
      </c>
      <c r="G84" s="6">
        <v>26</v>
      </c>
      <c r="H84" s="6">
        <f t="shared" si="1"/>
        <v>774800</v>
      </c>
    </row>
    <row r="85" spans="2:8" x14ac:dyDescent="0.4">
      <c r="B85" s="2">
        <v>42681</v>
      </c>
      <c r="C85" s="14" t="s">
        <v>82</v>
      </c>
      <c r="D85" t="str">
        <f>VLOOKUP(C85,商品!$B$5:$E$23,2,FALSE)</f>
        <v>炊飯ジャーPS</v>
      </c>
      <c r="E85" t="str">
        <f>VLOOKUP(C85,商品!$B$5:$E$23,3,FALSE)</f>
        <v>炊飯ジャー</v>
      </c>
      <c r="F85" s="6">
        <f>VLOOKUP(C85,商品!$B$5:$E$23,4,FALSE)</f>
        <v>25600</v>
      </c>
      <c r="G85" s="6">
        <v>30</v>
      </c>
      <c r="H85" s="6">
        <f t="shared" si="1"/>
        <v>768000</v>
      </c>
    </row>
    <row r="86" spans="2:8" x14ac:dyDescent="0.4">
      <c r="B86" s="2">
        <v>42682</v>
      </c>
      <c r="C86" s="14" t="s">
        <v>82</v>
      </c>
      <c r="D86" t="str">
        <f>VLOOKUP(C86,商品!$B$5:$E$23,2,FALSE)</f>
        <v>炊飯ジャーPS</v>
      </c>
      <c r="E86" t="str">
        <f>VLOOKUP(C86,商品!$B$5:$E$23,3,FALSE)</f>
        <v>炊飯ジャー</v>
      </c>
      <c r="F86" s="6">
        <f>VLOOKUP(C86,商品!$B$5:$E$23,4,FALSE)</f>
        <v>25600</v>
      </c>
      <c r="G86" s="6">
        <v>4</v>
      </c>
      <c r="H86" s="6">
        <f t="shared" si="1"/>
        <v>102400</v>
      </c>
    </row>
    <row r="87" spans="2:8" x14ac:dyDescent="0.4">
      <c r="B87" s="2">
        <v>42682</v>
      </c>
      <c r="C87" s="14" t="s">
        <v>82</v>
      </c>
      <c r="D87" t="str">
        <f>VLOOKUP(C87,商品!$B$5:$E$23,2,FALSE)</f>
        <v>炊飯ジャーPS</v>
      </c>
      <c r="E87" t="str">
        <f>VLOOKUP(C87,商品!$B$5:$E$23,3,FALSE)</f>
        <v>炊飯ジャー</v>
      </c>
      <c r="F87" s="6">
        <f>VLOOKUP(C87,商品!$B$5:$E$23,4,FALSE)</f>
        <v>25600</v>
      </c>
      <c r="G87" s="6">
        <v>15</v>
      </c>
      <c r="H87" s="6">
        <f t="shared" si="1"/>
        <v>384000</v>
      </c>
    </row>
    <row r="88" spans="2:8" x14ac:dyDescent="0.4">
      <c r="B88" s="2">
        <v>42682</v>
      </c>
      <c r="C88" s="14" t="s">
        <v>70</v>
      </c>
      <c r="D88" t="str">
        <f>VLOOKUP(C88,商品!$B$5:$E$23,2,FALSE)</f>
        <v>ホットプレートSM</v>
      </c>
      <c r="E88" t="str">
        <f>VLOOKUP(C88,商品!$B$5:$E$23,3,FALSE)</f>
        <v>ホットプレート</v>
      </c>
      <c r="F88" s="6">
        <f>VLOOKUP(C88,商品!$B$5:$E$23,4,FALSE)</f>
        <v>15800</v>
      </c>
      <c r="G88" s="6">
        <v>6</v>
      </c>
      <c r="H88" s="6">
        <f t="shared" si="1"/>
        <v>94800</v>
      </c>
    </row>
    <row r="89" spans="2:8" x14ac:dyDescent="0.4">
      <c r="B89" s="2">
        <v>42682</v>
      </c>
      <c r="C89" s="14" t="s">
        <v>80</v>
      </c>
      <c r="D89" t="str">
        <f>VLOOKUP(C89,商品!$B$5:$E$23,2,FALSE)</f>
        <v>トースターXZ</v>
      </c>
      <c r="E89" t="str">
        <f>VLOOKUP(C89,商品!$B$5:$E$23,3,FALSE)</f>
        <v>トースター</v>
      </c>
      <c r="F89" s="6">
        <f>VLOOKUP(C89,商品!$B$5:$E$23,4,FALSE)</f>
        <v>5800</v>
      </c>
      <c r="G89" s="6">
        <v>11</v>
      </c>
      <c r="H89" s="6">
        <f t="shared" si="1"/>
        <v>63800</v>
      </c>
    </row>
    <row r="90" spans="2:8" x14ac:dyDescent="0.4">
      <c r="B90" s="2">
        <v>42682</v>
      </c>
      <c r="C90" s="14" t="s">
        <v>80</v>
      </c>
      <c r="D90" t="str">
        <f>VLOOKUP(C90,商品!$B$5:$E$23,2,FALSE)</f>
        <v>トースターXZ</v>
      </c>
      <c r="E90" t="str">
        <f>VLOOKUP(C90,商品!$B$5:$E$23,3,FALSE)</f>
        <v>トースター</v>
      </c>
      <c r="F90" s="6">
        <f>VLOOKUP(C90,商品!$B$5:$E$23,4,FALSE)</f>
        <v>5800</v>
      </c>
      <c r="G90" s="6">
        <v>13</v>
      </c>
      <c r="H90" s="6">
        <f t="shared" si="1"/>
        <v>75400</v>
      </c>
    </row>
    <row r="91" spans="2:8" x14ac:dyDescent="0.4">
      <c r="B91" s="2">
        <v>42682</v>
      </c>
      <c r="C91" s="14" t="s">
        <v>81</v>
      </c>
      <c r="D91" t="str">
        <f>VLOOKUP(C91,商品!$B$5:$E$23,2,FALSE)</f>
        <v>ジューサーミキサーJM</v>
      </c>
      <c r="E91" t="str">
        <f>VLOOKUP(C91,商品!$B$5:$E$23,3,FALSE)</f>
        <v>ミキサー</v>
      </c>
      <c r="F91" s="6">
        <f>VLOOKUP(C91,商品!$B$5:$E$23,4,FALSE)</f>
        <v>9800</v>
      </c>
      <c r="G91" s="6">
        <v>14</v>
      </c>
      <c r="H91" s="6">
        <f t="shared" si="1"/>
        <v>137200</v>
      </c>
    </row>
    <row r="92" spans="2:8" x14ac:dyDescent="0.4">
      <c r="B92" s="2">
        <v>42684</v>
      </c>
      <c r="C92" s="14" t="s">
        <v>75</v>
      </c>
      <c r="D92" t="str">
        <f>VLOOKUP(C92,商品!$B$5:$E$23,2,FALSE)</f>
        <v>電子レンジHJ</v>
      </c>
      <c r="E92" t="str">
        <f>VLOOKUP(C92,商品!$B$5:$E$23,3,FALSE)</f>
        <v>電子レンジ</v>
      </c>
      <c r="F92" s="6">
        <f>VLOOKUP(C92,商品!$B$5:$E$23,4,FALSE)</f>
        <v>59000</v>
      </c>
      <c r="G92" s="6">
        <v>5</v>
      </c>
      <c r="H92" s="6">
        <f t="shared" si="1"/>
        <v>295000</v>
      </c>
    </row>
    <row r="93" spans="2:8" x14ac:dyDescent="0.4">
      <c r="B93" s="2">
        <v>42684</v>
      </c>
      <c r="C93" s="14" t="s">
        <v>69</v>
      </c>
      <c r="D93" t="str">
        <f>VLOOKUP(C93,商品!$B$5:$E$23,2,FALSE)</f>
        <v>オーブンレンジAR</v>
      </c>
      <c r="E93" t="str">
        <f>VLOOKUP(C93,商品!$B$5:$E$23,3,FALSE)</f>
        <v>オーブンレンジ</v>
      </c>
      <c r="F93" s="6">
        <f>VLOOKUP(C93,商品!$B$5:$E$23,4,FALSE)</f>
        <v>86000</v>
      </c>
      <c r="G93" s="6">
        <v>9</v>
      </c>
      <c r="H93" s="6">
        <f t="shared" si="1"/>
        <v>774000</v>
      </c>
    </row>
    <row r="94" spans="2:8" x14ac:dyDescent="0.4">
      <c r="B94" s="2">
        <v>42684</v>
      </c>
      <c r="C94" s="14" t="s">
        <v>67</v>
      </c>
      <c r="D94" t="str">
        <f>VLOOKUP(C94,商品!$B$5:$E$23,2,FALSE)</f>
        <v>炊飯ジャーSW</v>
      </c>
      <c r="E94" t="str">
        <f>VLOOKUP(C94,商品!$B$5:$E$23,3,FALSE)</f>
        <v>炊飯ジャー</v>
      </c>
      <c r="F94" s="6">
        <f>VLOOKUP(C94,商品!$B$5:$E$23,4,FALSE)</f>
        <v>34000</v>
      </c>
      <c r="G94" s="6">
        <v>13</v>
      </c>
      <c r="H94" s="6">
        <f t="shared" si="1"/>
        <v>442000</v>
      </c>
    </row>
    <row r="95" spans="2:8" x14ac:dyDescent="0.4">
      <c r="B95" s="2">
        <v>42684</v>
      </c>
      <c r="C95" s="14" t="s">
        <v>67</v>
      </c>
      <c r="D95" t="str">
        <f>VLOOKUP(C95,商品!$B$5:$E$23,2,FALSE)</f>
        <v>炊飯ジャーSW</v>
      </c>
      <c r="E95" t="str">
        <f>VLOOKUP(C95,商品!$B$5:$E$23,3,FALSE)</f>
        <v>炊飯ジャー</v>
      </c>
      <c r="F95" s="6">
        <f>VLOOKUP(C95,商品!$B$5:$E$23,4,FALSE)</f>
        <v>34000</v>
      </c>
      <c r="G95" s="6">
        <v>4</v>
      </c>
      <c r="H95" s="6">
        <f t="shared" si="1"/>
        <v>136000</v>
      </c>
    </row>
    <row r="96" spans="2:8" x14ac:dyDescent="0.4">
      <c r="B96" s="2">
        <v>42686</v>
      </c>
      <c r="C96" s="14" t="s">
        <v>70</v>
      </c>
      <c r="D96" t="str">
        <f>VLOOKUP(C96,商品!$B$5:$E$23,2,FALSE)</f>
        <v>ホットプレートSM</v>
      </c>
      <c r="E96" t="str">
        <f>VLOOKUP(C96,商品!$B$5:$E$23,3,FALSE)</f>
        <v>ホットプレート</v>
      </c>
      <c r="F96" s="6">
        <f>VLOOKUP(C96,商品!$B$5:$E$23,4,FALSE)</f>
        <v>15800</v>
      </c>
      <c r="G96" s="6">
        <v>14</v>
      </c>
      <c r="H96" s="6">
        <f t="shared" si="1"/>
        <v>221200</v>
      </c>
    </row>
    <row r="97" spans="2:8" x14ac:dyDescent="0.4">
      <c r="B97" s="2">
        <v>42687</v>
      </c>
      <c r="C97" s="14" t="s">
        <v>68</v>
      </c>
      <c r="D97" t="str">
        <f>VLOOKUP(C97,商品!$B$5:$E$23,2,FALSE)</f>
        <v>冷蔵庫AC</v>
      </c>
      <c r="E97" t="str">
        <f>VLOOKUP(C97,商品!$B$5:$E$23,3,FALSE)</f>
        <v>冷蔵庫</v>
      </c>
      <c r="F97" s="6">
        <f>VLOOKUP(C97,商品!$B$5:$E$23,4,FALSE)</f>
        <v>115000</v>
      </c>
      <c r="G97" s="6">
        <v>3</v>
      </c>
      <c r="H97" s="6">
        <f t="shared" si="1"/>
        <v>345000</v>
      </c>
    </row>
    <row r="98" spans="2:8" x14ac:dyDescent="0.4">
      <c r="B98" s="2">
        <v>42687</v>
      </c>
      <c r="C98" s="14" t="s">
        <v>67</v>
      </c>
      <c r="D98" t="str">
        <f>VLOOKUP(C98,商品!$B$5:$E$23,2,FALSE)</f>
        <v>炊飯ジャーSW</v>
      </c>
      <c r="E98" t="str">
        <f>VLOOKUP(C98,商品!$B$5:$E$23,3,FALSE)</f>
        <v>炊飯ジャー</v>
      </c>
      <c r="F98" s="6">
        <f>VLOOKUP(C98,商品!$B$5:$E$23,4,FALSE)</f>
        <v>34000</v>
      </c>
      <c r="G98" s="6">
        <v>6</v>
      </c>
      <c r="H98" s="6">
        <f t="shared" si="1"/>
        <v>204000</v>
      </c>
    </row>
    <row r="99" spans="2:8" x14ac:dyDescent="0.4">
      <c r="B99" s="2">
        <v>42690</v>
      </c>
      <c r="C99" s="14" t="s">
        <v>79</v>
      </c>
      <c r="D99" t="str">
        <f>VLOOKUP(C99,商品!$B$5:$E$23,2,FALSE)</f>
        <v>冷蔵庫BR</v>
      </c>
      <c r="E99" t="str">
        <f>VLOOKUP(C99,商品!$B$5:$E$23,3,FALSE)</f>
        <v>冷蔵庫</v>
      </c>
      <c r="F99" s="6">
        <f>VLOOKUP(C99,商品!$B$5:$E$23,4,FALSE)</f>
        <v>198000</v>
      </c>
      <c r="G99" s="6">
        <v>1</v>
      </c>
      <c r="H99" s="6">
        <f t="shared" si="1"/>
        <v>198000</v>
      </c>
    </row>
    <row r="100" spans="2:8" x14ac:dyDescent="0.4">
      <c r="B100" s="2">
        <v>42690</v>
      </c>
      <c r="C100" s="14" t="s">
        <v>76</v>
      </c>
      <c r="D100" t="str">
        <f>VLOOKUP(C100,商品!$B$5:$E$23,2,FALSE)</f>
        <v>炊飯ジャーPQ</v>
      </c>
      <c r="E100" t="str">
        <f>VLOOKUP(C100,商品!$B$5:$E$23,3,FALSE)</f>
        <v>炊飯ジャー</v>
      </c>
      <c r="F100" s="6">
        <f>VLOOKUP(C100,商品!$B$5:$E$23,4,FALSE)</f>
        <v>15600</v>
      </c>
      <c r="G100" s="6">
        <v>5</v>
      </c>
      <c r="H100" s="6">
        <f t="shared" si="1"/>
        <v>78000</v>
      </c>
    </row>
    <row r="101" spans="2:8" x14ac:dyDescent="0.4">
      <c r="B101" s="2">
        <v>42691</v>
      </c>
      <c r="C101" s="14" t="s">
        <v>71</v>
      </c>
      <c r="D101" t="str">
        <f>VLOOKUP(C101,商品!$B$5:$E$23,2,FALSE)</f>
        <v>電子レンジZY</v>
      </c>
      <c r="E101" t="str">
        <f>VLOOKUP(C101,商品!$B$5:$E$23,3,FALSE)</f>
        <v>電子レンジ</v>
      </c>
      <c r="F101" s="6">
        <f>VLOOKUP(C101,商品!$B$5:$E$23,4,FALSE)</f>
        <v>39000</v>
      </c>
      <c r="G101" s="6">
        <v>28</v>
      </c>
      <c r="H101" s="6">
        <f t="shared" si="1"/>
        <v>1092000</v>
      </c>
    </row>
    <row r="102" spans="2:8" x14ac:dyDescent="0.4">
      <c r="B102" s="2">
        <v>42691</v>
      </c>
      <c r="C102" s="14" t="s">
        <v>67</v>
      </c>
      <c r="D102" t="str">
        <f>VLOOKUP(C102,商品!$B$5:$E$23,2,FALSE)</f>
        <v>炊飯ジャーSW</v>
      </c>
      <c r="E102" t="str">
        <f>VLOOKUP(C102,商品!$B$5:$E$23,3,FALSE)</f>
        <v>炊飯ジャー</v>
      </c>
      <c r="F102" s="6">
        <f>VLOOKUP(C102,商品!$B$5:$E$23,4,FALSE)</f>
        <v>34000</v>
      </c>
      <c r="G102" s="6">
        <v>21</v>
      </c>
      <c r="H102" s="6">
        <f t="shared" si="1"/>
        <v>714000</v>
      </c>
    </row>
    <row r="103" spans="2:8" x14ac:dyDescent="0.4">
      <c r="B103" s="2">
        <v>42691</v>
      </c>
      <c r="C103" s="14" t="s">
        <v>78</v>
      </c>
      <c r="D103" t="str">
        <f>VLOOKUP(C103,商品!$B$5:$E$23,2,FALSE)</f>
        <v>ホットプレートFF</v>
      </c>
      <c r="E103" t="str">
        <f>VLOOKUP(C103,商品!$B$5:$E$23,3,FALSE)</f>
        <v>ホットプレート</v>
      </c>
      <c r="F103" s="6">
        <f>VLOOKUP(C103,商品!$B$5:$E$23,4,FALSE)</f>
        <v>9800</v>
      </c>
      <c r="G103" s="6">
        <v>4</v>
      </c>
      <c r="H103" s="6">
        <f t="shared" si="1"/>
        <v>39200</v>
      </c>
    </row>
    <row r="104" spans="2:8" x14ac:dyDescent="0.4">
      <c r="B104" s="2">
        <v>42692</v>
      </c>
      <c r="C104" s="14" t="s">
        <v>73</v>
      </c>
      <c r="D104" t="str">
        <f>VLOOKUP(C104,商品!$B$5:$E$23,2,FALSE)</f>
        <v>炊飯ジャーJL</v>
      </c>
      <c r="E104" t="str">
        <f>VLOOKUP(C104,商品!$B$5:$E$23,3,FALSE)</f>
        <v>炊飯ジャー</v>
      </c>
      <c r="F104" s="6">
        <f>VLOOKUP(C104,商品!$B$5:$E$23,4,FALSE)</f>
        <v>29800</v>
      </c>
      <c r="G104" s="6">
        <v>16</v>
      </c>
      <c r="H104" s="6">
        <f t="shared" si="1"/>
        <v>476800</v>
      </c>
    </row>
    <row r="105" spans="2:8" x14ac:dyDescent="0.4">
      <c r="B105" s="2">
        <v>42693</v>
      </c>
      <c r="C105" s="14" t="s">
        <v>77</v>
      </c>
      <c r="D105" t="str">
        <f>VLOOKUP(C105,商品!$B$5:$E$23,2,FALSE)</f>
        <v>電子レンジAD</v>
      </c>
      <c r="E105" t="str">
        <f>VLOOKUP(C105,商品!$B$5:$E$23,3,FALSE)</f>
        <v>電子レンジ</v>
      </c>
      <c r="F105" s="6">
        <f>VLOOKUP(C105,商品!$B$5:$E$23,4,FALSE)</f>
        <v>126000</v>
      </c>
      <c r="G105" s="6">
        <v>8</v>
      </c>
      <c r="H105" s="6">
        <f t="shared" si="1"/>
        <v>1008000</v>
      </c>
    </row>
    <row r="106" spans="2:8" x14ac:dyDescent="0.4">
      <c r="B106" s="2">
        <v>42693</v>
      </c>
      <c r="C106" s="14" t="s">
        <v>76</v>
      </c>
      <c r="D106" t="str">
        <f>VLOOKUP(C106,商品!$B$5:$E$23,2,FALSE)</f>
        <v>炊飯ジャーPQ</v>
      </c>
      <c r="E106" t="str">
        <f>VLOOKUP(C106,商品!$B$5:$E$23,3,FALSE)</f>
        <v>炊飯ジャー</v>
      </c>
      <c r="F106" s="6">
        <f>VLOOKUP(C106,商品!$B$5:$E$23,4,FALSE)</f>
        <v>15600</v>
      </c>
      <c r="G106" s="6">
        <v>28</v>
      </c>
      <c r="H106" s="6">
        <f t="shared" si="1"/>
        <v>436800</v>
      </c>
    </row>
    <row r="107" spans="2:8" x14ac:dyDescent="0.4">
      <c r="B107" s="2">
        <v>42693</v>
      </c>
      <c r="C107" s="14" t="s">
        <v>74</v>
      </c>
      <c r="D107" t="str">
        <f>VLOOKUP(C107,商品!$B$5:$E$23,2,FALSE)</f>
        <v>ミキサーAA</v>
      </c>
      <c r="E107" t="str">
        <f>VLOOKUP(C107,商品!$B$5:$E$23,3,FALSE)</f>
        <v>ミキサー</v>
      </c>
      <c r="F107" s="6">
        <f>VLOOKUP(C107,商品!$B$5:$E$23,4,FALSE)</f>
        <v>5800</v>
      </c>
      <c r="G107" s="6">
        <v>13</v>
      </c>
      <c r="H107" s="6">
        <f t="shared" si="1"/>
        <v>75400</v>
      </c>
    </row>
    <row r="108" spans="2:8" x14ac:dyDescent="0.4">
      <c r="B108" s="2">
        <v>42694</v>
      </c>
      <c r="C108" s="14" t="s">
        <v>75</v>
      </c>
      <c r="D108" t="str">
        <f>VLOOKUP(C108,商品!$B$5:$E$23,2,FALSE)</f>
        <v>電子レンジHJ</v>
      </c>
      <c r="E108" t="str">
        <f>VLOOKUP(C108,商品!$B$5:$E$23,3,FALSE)</f>
        <v>電子レンジ</v>
      </c>
      <c r="F108" s="6">
        <f>VLOOKUP(C108,商品!$B$5:$E$23,4,FALSE)</f>
        <v>59000</v>
      </c>
      <c r="G108" s="6">
        <v>29</v>
      </c>
      <c r="H108" s="6">
        <f t="shared" si="1"/>
        <v>1711000</v>
      </c>
    </row>
    <row r="109" spans="2:8" x14ac:dyDescent="0.4">
      <c r="B109" s="2">
        <v>42694</v>
      </c>
      <c r="C109" s="14" t="s">
        <v>78</v>
      </c>
      <c r="D109" t="str">
        <f>VLOOKUP(C109,商品!$B$5:$E$23,2,FALSE)</f>
        <v>ホットプレートFF</v>
      </c>
      <c r="E109" t="str">
        <f>VLOOKUP(C109,商品!$B$5:$E$23,3,FALSE)</f>
        <v>ホットプレート</v>
      </c>
      <c r="F109" s="6">
        <f>VLOOKUP(C109,商品!$B$5:$E$23,4,FALSE)</f>
        <v>9800</v>
      </c>
      <c r="G109" s="6">
        <v>2</v>
      </c>
      <c r="H109" s="6">
        <f t="shared" si="1"/>
        <v>19600</v>
      </c>
    </row>
    <row r="110" spans="2:8" x14ac:dyDescent="0.4">
      <c r="B110" s="2">
        <v>42695</v>
      </c>
      <c r="C110" s="14" t="s">
        <v>71</v>
      </c>
      <c r="D110" t="str">
        <f>VLOOKUP(C110,商品!$B$5:$E$23,2,FALSE)</f>
        <v>電子レンジZY</v>
      </c>
      <c r="E110" t="str">
        <f>VLOOKUP(C110,商品!$B$5:$E$23,3,FALSE)</f>
        <v>電子レンジ</v>
      </c>
      <c r="F110" s="6">
        <f>VLOOKUP(C110,商品!$B$5:$E$23,4,FALSE)</f>
        <v>39000</v>
      </c>
      <c r="G110" s="6">
        <v>6</v>
      </c>
      <c r="H110" s="6">
        <f t="shared" si="1"/>
        <v>234000</v>
      </c>
    </row>
    <row r="111" spans="2:8" x14ac:dyDescent="0.4">
      <c r="B111" s="2">
        <v>42695</v>
      </c>
      <c r="C111" s="14" t="s">
        <v>69</v>
      </c>
      <c r="D111" t="str">
        <f>VLOOKUP(C111,商品!$B$5:$E$23,2,FALSE)</f>
        <v>オーブンレンジAR</v>
      </c>
      <c r="E111" t="str">
        <f>VLOOKUP(C111,商品!$B$5:$E$23,3,FALSE)</f>
        <v>オーブンレンジ</v>
      </c>
      <c r="F111" s="6">
        <f>VLOOKUP(C111,商品!$B$5:$E$23,4,FALSE)</f>
        <v>86000</v>
      </c>
      <c r="G111" s="6">
        <v>22</v>
      </c>
      <c r="H111" s="6">
        <f t="shared" si="1"/>
        <v>1892000</v>
      </c>
    </row>
    <row r="112" spans="2:8" x14ac:dyDescent="0.4">
      <c r="B112" s="2">
        <v>42696</v>
      </c>
      <c r="C112" s="14" t="s">
        <v>68</v>
      </c>
      <c r="D112" t="str">
        <f>VLOOKUP(C112,商品!$B$5:$E$23,2,FALSE)</f>
        <v>冷蔵庫AC</v>
      </c>
      <c r="E112" t="str">
        <f>VLOOKUP(C112,商品!$B$5:$E$23,3,FALSE)</f>
        <v>冷蔵庫</v>
      </c>
      <c r="F112" s="6">
        <f>VLOOKUP(C112,商品!$B$5:$E$23,4,FALSE)</f>
        <v>115000</v>
      </c>
      <c r="G112" s="6">
        <v>1</v>
      </c>
      <c r="H112" s="6">
        <f t="shared" si="1"/>
        <v>115000</v>
      </c>
    </row>
    <row r="113" spans="2:8" x14ac:dyDescent="0.4">
      <c r="B113" s="2">
        <v>42696</v>
      </c>
      <c r="C113" s="14" t="s">
        <v>70</v>
      </c>
      <c r="D113" t="str">
        <f>VLOOKUP(C113,商品!$B$5:$E$23,2,FALSE)</f>
        <v>ホットプレートSM</v>
      </c>
      <c r="E113" t="str">
        <f>VLOOKUP(C113,商品!$B$5:$E$23,3,FALSE)</f>
        <v>ホットプレート</v>
      </c>
      <c r="F113" s="6">
        <f>VLOOKUP(C113,商品!$B$5:$E$23,4,FALSE)</f>
        <v>15800</v>
      </c>
      <c r="G113" s="6">
        <v>18</v>
      </c>
      <c r="H113" s="6">
        <f t="shared" si="1"/>
        <v>284400</v>
      </c>
    </row>
    <row r="114" spans="2:8" x14ac:dyDescent="0.4">
      <c r="B114" s="2">
        <v>42696</v>
      </c>
      <c r="C114" s="14" t="s">
        <v>81</v>
      </c>
      <c r="D114" t="str">
        <f>VLOOKUP(C114,商品!$B$5:$E$23,2,FALSE)</f>
        <v>ジューサーミキサーJM</v>
      </c>
      <c r="E114" t="str">
        <f>VLOOKUP(C114,商品!$B$5:$E$23,3,FALSE)</f>
        <v>ミキサー</v>
      </c>
      <c r="F114" s="6">
        <f>VLOOKUP(C114,商品!$B$5:$E$23,4,FALSE)</f>
        <v>9800</v>
      </c>
      <c r="G114" s="6">
        <v>16</v>
      </c>
      <c r="H114" s="6">
        <f t="shared" si="1"/>
        <v>156800</v>
      </c>
    </row>
    <row r="115" spans="2:8" x14ac:dyDescent="0.4">
      <c r="B115" s="2">
        <v>42696</v>
      </c>
      <c r="C115" s="14" t="s">
        <v>81</v>
      </c>
      <c r="D115" t="str">
        <f>VLOOKUP(C115,商品!$B$5:$E$23,2,FALSE)</f>
        <v>ジューサーミキサーJM</v>
      </c>
      <c r="E115" t="str">
        <f>VLOOKUP(C115,商品!$B$5:$E$23,3,FALSE)</f>
        <v>ミキサー</v>
      </c>
      <c r="F115" s="6">
        <f>VLOOKUP(C115,商品!$B$5:$E$23,4,FALSE)</f>
        <v>9800</v>
      </c>
      <c r="G115" s="6">
        <v>10</v>
      </c>
      <c r="H115" s="6">
        <f t="shared" si="1"/>
        <v>98000</v>
      </c>
    </row>
    <row r="116" spans="2:8" x14ac:dyDescent="0.4">
      <c r="B116" s="2">
        <v>42697</v>
      </c>
      <c r="C116" s="14" t="s">
        <v>73</v>
      </c>
      <c r="D116" t="str">
        <f>VLOOKUP(C116,商品!$B$5:$E$23,2,FALSE)</f>
        <v>炊飯ジャーJL</v>
      </c>
      <c r="E116" t="str">
        <f>VLOOKUP(C116,商品!$B$5:$E$23,3,FALSE)</f>
        <v>炊飯ジャー</v>
      </c>
      <c r="F116" s="6">
        <f>VLOOKUP(C116,商品!$B$5:$E$23,4,FALSE)</f>
        <v>29800</v>
      </c>
      <c r="G116" s="6">
        <v>19</v>
      </c>
      <c r="H116" s="6">
        <f t="shared" si="1"/>
        <v>566200</v>
      </c>
    </row>
    <row r="117" spans="2:8" x14ac:dyDescent="0.4">
      <c r="B117" s="2">
        <v>42698</v>
      </c>
      <c r="C117" s="14" t="s">
        <v>75</v>
      </c>
      <c r="D117" t="str">
        <f>VLOOKUP(C117,商品!$B$5:$E$23,2,FALSE)</f>
        <v>電子レンジHJ</v>
      </c>
      <c r="E117" t="str">
        <f>VLOOKUP(C117,商品!$B$5:$E$23,3,FALSE)</f>
        <v>電子レンジ</v>
      </c>
      <c r="F117" s="6">
        <f>VLOOKUP(C117,商品!$B$5:$E$23,4,FALSE)</f>
        <v>59000</v>
      </c>
      <c r="G117" s="6">
        <v>13</v>
      </c>
      <c r="H117" s="6">
        <f t="shared" si="1"/>
        <v>767000</v>
      </c>
    </row>
    <row r="118" spans="2:8" x14ac:dyDescent="0.4">
      <c r="B118" s="2">
        <v>42698</v>
      </c>
      <c r="C118" s="14" t="s">
        <v>82</v>
      </c>
      <c r="D118" t="str">
        <f>VLOOKUP(C118,商品!$B$5:$E$23,2,FALSE)</f>
        <v>炊飯ジャーPS</v>
      </c>
      <c r="E118" t="str">
        <f>VLOOKUP(C118,商品!$B$5:$E$23,3,FALSE)</f>
        <v>炊飯ジャー</v>
      </c>
      <c r="F118" s="6">
        <f>VLOOKUP(C118,商品!$B$5:$E$23,4,FALSE)</f>
        <v>25600</v>
      </c>
      <c r="G118" s="6">
        <v>6</v>
      </c>
      <c r="H118" s="6">
        <f t="shared" si="1"/>
        <v>153600</v>
      </c>
    </row>
    <row r="119" spans="2:8" x14ac:dyDescent="0.4">
      <c r="B119" s="2">
        <v>42698</v>
      </c>
      <c r="C119" s="14" t="s">
        <v>81</v>
      </c>
      <c r="D119" t="str">
        <f>VLOOKUP(C119,商品!$B$5:$E$23,2,FALSE)</f>
        <v>ジューサーミキサーJM</v>
      </c>
      <c r="E119" t="str">
        <f>VLOOKUP(C119,商品!$B$5:$E$23,3,FALSE)</f>
        <v>ミキサー</v>
      </c>
      <c r="F119" s="6">
        <f>VLOOKUP(C119,商品!$B$5:$E$23,4,FALSE)</f>
        <v>9800</v>
      </c>
      <c r="G119" s="6">
        <v>4</v>
      </c>
      <c r="H119" s="6">
        <f t="shared" si="1"/>
        <v>39200</v>
      </c>
    </row>
    <row r="120" spans="2:8" x14ac:dyDescent="0.4">
      <c r="B120" s="2">
        <v>42699</v>
      </c>
      <c r="C120" s="14" t="s">
        <v>71</v>
      </c>
      <c r="D120" t="str">
        <f>VLOOKUP(C120,商品!$B$5:$E$23,2,FALSE)</f>
        <v>電子レンジZY</v>
      </c>
      <c r="E120" t="str">
        <f>VLOOKUP(C120,商品!$B$5:$E$23,3,FALSE)</f>
        <v>電子レンジ</v>
      </c>
      <c r="F120" s="6">
        <f>VLOOKUP(C120,商品!$B$5:$E$23,4,FALSE)</f>
        <v>39000</v>
      </c>
      <c r="G120" s="6">
        <v>18</v>
      </c>
      <c r="H120" s="6">
        <f t="shared" si="1"/>
        <v>702000</v>
      </c>
    </row>
    <row r="121" spans="2:8" x14ac:dyDescent="0.4">
      <c r="B121" s="2">
        <v>42699</v>
      </c>
      <c r="C121" s="14" t="s">
        <v>73</v>
      </c>
      <c r="D121" t="str">
        <f>VLOOKUP(C121,商品!$B$5:$E$23,2,FALSE)</f>
        <v>炊飯ジャーJL</v>
      </c>
      <c r="E121" t="str">
        <f>VLOOKUP(C121,商品!$B$5:$E$23,3,FALSE)</f>
        <v>炊飯ジャー</v>
      </c>
      <c r="F121" s="6">
        <f>VLOOKUP(C121,商品!$B$5:$E$23,4,FALSE)</f>
        <v>29800</v>
      </c>
      <c r="G121" s="6">
        <v>24</v>
      </c>
      <c r="H121" s="6">
        <f t="shared" si="1"/>
        <v>715200</v>
      </c>
    </row>
    <row r="122" spans="2:8" x14ac:dyDescent="0.4">
      <c r="B122" s="2">
        <v>42699</v>
      </c>
      <c r="C122" s="14" t="s">
        <v>70</v>
      </c>
      <c r="D122" t="str">
        <f>VLOOKUP(C122,商品!$B$5:$E$23,2,FALSE)</f>
        <v>ホットプレートSM</v>
      </c>
      <c r="E122" t="str">
        <f>VLOOKUP(C122,商品!$B$5:$E$23,3,FALSE)</f>
        <v>ホットプレート</v>
      </c>
      <c r="F122" s="6">
        <f>VLOOKUP(C122,商品!$B$5:$E$23,4,FALSE)</f>
        <v>15800</v>
      </c>
      <c r="G122" s="6">
        <v>24</v>
      </c>
      <c r="H122" s="6">
        <f t="shared" si="1"/>
        <v>379200</v>
      </c>
    </row>
    <row r="123" spans="2:8" x14ac:dyDescent="0.4">
      <c r="B123" s="2">
        <v>42699</v>
      </c>
      <c r="C123" s="14" t="s">
        <v>74</v>
      </c>
      <c r="D123" t="str">
        <f>VLOOKUP(C123,商品!$B$5:$E$23,2,FALSE)</f>
        <v>ミキサーAA</v>
      </c>
      <c r="E123" t="str">
        <f>VLOOKUP(C123,商品!$B$5:$E$23,3,FALSE)</f>
        <v>ミキサー</v>
      </c>
      <c r="F123" s="6">
        <f>VLOOKUP(C123,商品!$B$5:$E$23,4,FALSE)</f>
        <v>5800</v>
      </c>
      <c r="G123" s="6">
        <v>20</v>
      </c>
      <c r="H123" s="6">
        <f t="shared" si="1"/>
        <v>116000</v>
      </c>
    </row>
    <row r="124" spans="2:8" x14ac:dyDescent="0.4">
      <c r="B124" s="2">
        <v>42699</v>
      </c>
      <c r="C124" s="14" t="s">
        <v>81</v>
      </c>
      <c r="D124" t="str">
        <f>VLOOKUP(C124,商品!$B$5:$E$23,2,FALSE)</f>
        <v>ジューサーミキサーJM</v>
      </c>
      <c r="E124" t="str">
        <f>VLOOKUP(C124,商品!$B$5:$E$23,3,FALSE)</f>
        <v>ミキサー</v>
      </c>
      <c r="F124" s="6">
        <f>VLOOKUP(C124,商品!$B$5:$E$23,4,FALSE)</f>
        <v>9800</v>
      </c>
      <c r="G124" s="6">
        <v>20</v>
      </c>
      <c r="H124" s="6">
        <f t="shared" si="1"/>
        <v>196000</v>
      </c>
    </row>
    <row r="125" spans="2:8" x14ac:dyDescent="0.4">
      <c r="B125" s="2">
        <v>42700</v>
      </c>
      <c r="C125" s="14" t="s">
        <v>79</v>
      </c>
      <c r="D125" t="str">
        <f>VLOOKUP(C125,商品!$B$5:$E$23,2,FALSE)</f>
        <v>冷蔵庫BR</v>
      </c>
      <c r="E125" t="str">
        <f>VLOOKUP(C125,商品!$B$5:$E$23,3,FALSE)</f>
        <v>冷蔵庫</v>
      </c>
      <c r="F125" s="6">
        <f>VLOOKUP(C125,商品!$B$5:$E$23,4,FALSE)</f>
        <v>198000</v>
      </c>
      <c r="G125" s="6">
        <v>6</v>
      </c>
      <c r="H125" s="6">
        <f t="shared" si="1"/>
        <v>1188000</v>
      </c>
    </row>
    <row r="126" spans="2:8" x14ac:dyDescent="0.4">
      <c r="B126" s="2">
        <v>42701</v>
      </c>
      <c r="C126" s="14" t="s">
        <v>82</v>
      </c>
      <c r="D126" t="str">
        <f>VLOOKUP(C126,商品!$B$5:$E$23,2,FALSE)</f>
        <v>炊飯ジャーPS</v>
      </c>
      <c r="E126" t="str">
        <f>VLOOKUP(C126,商品!$B$5:$E$23,3,FALSE)</f>
        <v>炊飯ジャー</v>
      </c>
      <c r="F126" s="6">
        <f>VLOOKUP(C126,商品!$B$5:$E$23,4,FALSE)</f>
        <v>25600</v>
      </c>
      <c r="G126" s="6">
        <v>26</v>
      </c>
      <c r="H126" s="6">
        <f t="shared" si="1"/>
        <v>665600</v>
      </c>
    </row>
    <row r="127" spans="2:8" x14ac:dyDescent="0.4">
      <c r="B127" s="2">
        <v>42702</v>
      </c>
      <c r="C127" s="14" t="s">
        <v>68</v>
      </c>
      <c r="D127" t="str">
        <f>VLOOKUP(C127,商品!$B$5:$E$23,2,FALSE)</f>
        <v>冷蔵庫AC</v>
      </c>
      <c r="E127" t="str">
        <f>VLOOKUP(C127,商品!$B$5:$E$23,3,FALSE)</f>
        <v>冷蔵庫</v>
      </c>
      <c r="F127" s="6">
        <f>VLOOKUP(C127,商品!$B$5:$E$23,4,FALSE)</f>
        <v>115000</v>
      </c>
      <c r="G127" s="6">
        <v>1</v>
      </c>
      <c r="H127" s="6">
        <f t="shared" si="1"/>
        <v>115000</v>
      </c>
    </row>
    <row r="128" spans="2:8" x14ac:dyDescent="0.4">
      <c r="B128" s="2">
        <v>42702</v>
      </c>
      <c r="C128" s="14" t="s">
        <v>76</v>
      </c>
      <c r="D128" t="str">
        <f>VLOOKUP(C128,商品!$B$5:$E$23,2,FALSE)</f>
        <v>炊飯ジャーPQ</v>
      </c>
      <c r="E128" t="str">
        <f>VLOOKUP(C128,商品!$B$5:$E$23,3,FALSE)</f>
        <v>炊飯ジャー</v>
      </c>
      <c r="F128" s="6">
        <f>VLOOKUP(C128,商品!$B$5:$E$23,4,FALSE)</f>
        <v>15600</v>
      </c>
      <c r="G128" s="6">
        <v>18</v>
      </c>
      <c r="H128" s="6">
        <f t="shared" si="1"/>
        <v>280800</v>
      </c>
    </row>
    <row r="129" spans="2:8" x14ac:dyDescent="0.4">
      <c r="B129" s="2">
        <v>42702</v>
      </c>
      <c r="C129" s="14" t="s">
        <v>81</v>
      </c>
      <c r="D129" t="str">
        <f>VLOOKUP(C129,商品!$B$5:$E$23,2,FALSE)</f>
        <v>ジューサーミキサーJM</v>
      </c>
      <c r="E129" t="str">
        <f>VLOOKUP(C129,商品!$B$5:$E$23,3,FALSE)</f>
        <v>ミキサー</v>
      </c>
      <c r="F129" s="6">
        <f>VLOOKUP(C129,商品!$B$5:$E$23,4,FALSE)</f>
        <v>9800</v>
      </c>
      <c r="G129" s="6">
        <v>22</v>
      </c>
      <c r="H129" s="6">
        <f t="shared" si="1"/>
        <v>215600</v>
      </c>
    </row>
    <row r="130" spans="2:8" x14ac:dyDescent="0.4">
      <c r="B130" s="2">
        <v>42703</v>
      </c>
      <c r="C130" s="14" t="s">
        <v>68</v>
      </c>
      <c r="D130" t="str">
        <f>VLOOKUP(C130,商品!$B$5:$E$23,2,FALSE)</f>
        <v>冷蔵庫AC</v>
      </c>
      <c r="E130" t="str">
        <f>VLOOKUP(C130,商品!$B$5:$E$23,3,FALSE)</f>
        <v>冷蔵庫</v>
      </c>
      <c r="F130" s="6">
        <f>VLOOKUP(C130,商品!$B$5:$E$23,4,FALSE)</f>
        <v>115000</v>
      </c>
      <c r="G130" s="6">
        <v>6</v>
      </c>
      <c r="H130" s="6">
        <f t="shared" si="1"/>
        <v>690000</v>
      </c>
    </row>
    <row r="131" spans="2:8" x14ac:dyDescent="0.4">
      <c r="B131" s="2">
        <v>42703</v>
      </c>
      <c r="C131" s="14" t="s">
        <v>75</v>
      </c>
      <c r="D131" t="str">
        <f>VLOOKUP(C131,商品!$B$5:$E$23,2,FALSE)</f>
        <v>電子レンジHJ</v>
      </c>
      <c r="E131" t="str">
        <f>VLOOKUP(C131,商品!$B$5:$E$23,3,FALSE)</f>
        <v>電子レンジ</v>
      </c>
      <c r="F131" s="6">
        <f>VLOOKUP(C131,商品!$B$5:$E$23,4,FALSE)</f>
        <v>59000</v>
      </c>
      <c r="G131" s="6">
        <v>29</v>
      </c>
      <c r="H131" s="6">
        <f t="shared" si="1"/>
        <v>1711000</v>
      </c>
    </row>
    <row r="132" spans="2:8" x14ac:dyDescent="0.4">
      <c r="B132" s="2">
        <v>42703</v>
      </c>
      <c r="C132" s="14" t="s">
        <v>71</v>
      </c>
      <c r="D132" t="str">
        <f>VLOOKUP(C132,商品!$B$5:$E$23,2,FALSE)</f>
        <v>電子レンジZY</v>
      </c>
      <c r="E132" t="str">
        <f>VLOOKUP(C132,商品!$B$5:$E$23,3,FALSE)</f>
        <v>電子レンジ</v>
      </c>
      <c r="F132" s="6">
        <f>VLOOKUP(C132,商品!$B$5:$E$23,4,FALSE)</f>
        <v>39000</v>
      </c>
      <c r="G132" s="6">
        <v>22</v>
      </c>
      <c r="H132" s="6">
        <f t="shared" ref="H132:H195" si="2">F132*G132</f>
        <v>858000</v>
      </c>
    </row>
    <row r="133" spans="2:8" x14ac:dyDescent="0.4">
      <c r="B133" s="2">
        <v>42703</v>
      </c>
      <c r="C133" s="14" t="s">
        <v>69</v>
      </c>
      <c r="D133" t="str">
        <f>VLOOKUP(C133,商品!$B$5:$E$23,2,FALSE)</f>
        <v>オーブンレンジAR</v>
      </c>
      <c r="E133" t="str">
        <f>VLOOKUP(C133,商品!$B$5:$E$23,3,FALSE)</f>
        <v>オーブンレンジ</v>
      </c>
      <c r="F133" s="6">
        <f>VLOOKUP(C133,商品!$B$5:$E$23,4,FALSE)</f>
        <v>86000</v>
      </c>
      <c r="G133" s="6">
        <v>23</v>
      </c>
      <c r="H133" s="6">
        <f t="shared" si="2"/>
        <v>1978000</v>
      </c>
    </row>
    <row r="134" spans="2:8" x14ac:dyDescent="0.4">
      <c r="B134" s="2">
        <v>42703</v>
      </c>
      <c r="C134" s="14" t="s">
        <v>78</v>
      </c>
      <c r="D134" t="str">
        <f>VLOOKUP(C134,商品!$B$5:$E$23,2,FALSE)</f>
        <v>ホットプレートFF</v>
      </c>
      <c r="E134" t="str">
        <f>VLOOKUP(C134,商品!$B$5:$E$23,3,FALSE)</f>
        <v>ホットプレート</v>
      </c>
      <c r="F134" s="6">
        <f>VLOOKUP(C134,商品!$B$5:$E$23,4,FALSE)</f>
        <v>9800</v>
      </c>
      <c r="G134" s="6">
        <v>10</v>
      </c>
      <c r="H134" s="6">
        <f t="shared" si="2"/>
        <v>98000</v>
      </c>
    </row>
    <row r="135" spans="2:8" x14ac:dyDescent="0.4">
      <c r="B135" s="2">
        <v>42704</v>
      </c>
      <c r="C135" s="14" t="s">
        <v>69</v>
      </c>
      <c r="D135" t="str">
        <f>VLOOKUP(C135,商品!$B$5:$E$23,2,FALSE)</f>
        <v>オーブンレンジAR</v>
      </c>
      <c r="E135" t="str">
        <f>VLOOKUP(C135,商品!$B$5:$E$23,3,FALSE)</f>
        <v>オーブンレンジ</v>
      </c>
      <c r="F135" s="6">
        <f>VLOOKUP(C135,商品!$B$5:$E$23,4,FALSE)</f>
        <v>86000</v>
      </c>
      <c r="G135" s="6">
        <v>11</v>
      </c>
      <c r="H135" s="6">
        <f t="shared" si="2"/>
        <v>946000</v>
      </c>
    </row>
    <row r="136" spans="2:8" x14ac:dyDescent="0.4">
      <c r="B136" s="2">
        <v>42704</v>
      </c>
      <c r="C136" s="14" t="s">
        <v>80</v>
      </c>
      <c r="D136" t="str">
        <f>VLOOKUP(C136,商品!$B$5:$E$23,2,FALSE)</f>
        <v>トースターXZ</v>
      </c>
      <c r="E136" t="str">
        <f>VLOOKUP(C136,商品!$B$5:$E$23,3,FALSE)</f>
        <v>トースター</v>
      </c>
      <c r="F136" s="6">
        <f>VLOOKUP(C136,商品!$B$5:$E$23,4,FALSE)</f>
        <v>5800</v>
      </c>
      <c r="G136" s="6">
        <v>4</v>
      </c>
      <c r="H136" s="6">
        <f t="shared" si="2"/>
        <v>23200</v>
      </c>
    </row>
    <row r="137" spans="2:8" x14ac:dyDescent="0.4">
      <c r="B137" s="2">
        <v>42704</v>
      </c>
      <c r="C137" s="14" t="s">
        <v>74</v>
      </c>
      <c r="D137" t="str">
        <f>VLOOKUP(C137,商品!$B$5:$E$23,2,FALSE)</f>
        <v>ミキサーAA</v>
      </c>
      <c r="E137" t="str">
        <f>VLOOKUP(C137,商品!$B$5:$E$23,3,FALSE)</f>
        <v>ミキサー</v>
      </c>
      <c r="F137" s="6">
        <f>VLOOKUP(C137,商品!$B$5:$E$23,4,FALSE)</f>
        <v>5800</v>
      </c>
      <c r="G137" s="6">
        <v>28</v>
      </c>
      <c r="H137" s="6">
        <f t="shared" si="2"/>
        <v>162400</v>
      </c>
    </row>
    <row r="138" spans="2:8" x14ac:dyDescent="0.4">
      <c r="B138" s="2">
        <v>42705</v>
      </c>
      <c r="C138" s="14" t="s">
        <v>71</v>
      </c>
      <c r="D138" t="str">
        <f>VLOOKUP(C138,商品!$B$5:$E$23,2,FALSE)</f>
        <v>電子レンジZY</v>
      </c>
      <c r="E138" t="str">
        <f>VLOOKUP(C138,商品!$B$5:$E$23,3,FALSE)</f>
        <v>電子レンジ</v>
      </c>
      <c r="F138" s="6">
        <f>VLOOKUP(C138,商品!$B$5:$E$23,4,FALSE)</f>
        <v>39000</v>
      </c>
      <c r="G138" s="6">
        <v>30</v>
      </c>
      <c r="H138" s="6">
        <f t="shared" si="2"/>
        <v>1170000</v>
      </c>
    </row>
    <row r="139" spans="2:8" x14ac:dyDescent="0.4">
      <c r="B139" s="2">
        <v>42705</v>
      </c>
      <c r="C139" s="14" t="s">
        <v>69</v>
      </c>
      <c r="D139" t="str">
        <f>VLOOKUP(C139,商品!$B$5:$E$23,2,FALSE)</f>
        <v>オーブンレンジAR</v>
      </c>
      <c r="E139" t="str">
        <f>VLOOKUP(C139,商品!$B$5:$E$23,3,FALSE)</f>
        <v>オーブンレンジ</v>
      </c>
      <c r="F139" s="6">
        <f>VLOOKUP(C139,商品!$B$5:$E$23,4,FALSE)</f>
        <v>86000</v>
      </c>
      <c r="G139" s="6">
        <v>17</v>
      </c>
      <c r="H139" s="6">
        <f t="shared" si="2"/>
        <v>1462000</v>
      </c>
    </row>
    <row r="140" spans="2:8" x14ac:dyDescent="0.4">
      <c r="B140" s="2">
        <v>42706</v>
      </c>
      <c r="C140" s="14" t="s">
        <v>68</v>
      </c>
      <c r="D140" t="str">
        <f>VLOOKUP(C140,商品!$B$5:$E$23,2,FALSE)</f>
        <v>冷蔵庫AC</v>
      </c>
      <c r="E140" t="str">
        <f>VLOOKUP(C140,商品!$B$5:$E$23,3,FALSE)</f>
        <v>冷蔵庫</v>
      </c>
      <c r="F140" s="6">
        <f>VLOOKUP(C140,商品!$B$5:$E$23,4,FALSE)</f>
        <v>115000</v>
      </c>
      <c r="G140" s="6">
        <v>2</v>
      </c>
      <c r="H140" s="6">
        <f t="shared" si="2"/>
        <v>230000</v>
      </c>
    </row>
    <row r="141" spans="2:8" x14ac:dyDescent="0.4">
      <c r="B141" s="2">
        <v>42706</v>
      </c>
      <c r="C141" s="14" t="s">
        <v>77</v>
      </c>
      <c r="D141" t="str">
        <f>VLOOKUP(C141,商品!$B$5:$E$23,2,FALSE)</f>
        <v>電子レンジAD</v>
      </c>
      <c r="E141" t="str">
        <f>VLOOKUP(C141,商品!$B$5:$E$23,3,FALSE)</f>
        <v>電子レンジ</v>
      </c>
      <c r="F141" s="6">
        <f>VLOOKUP(C141,商品!$B$5:$E$23,4,FALSE)</f>
        <v>126000</v>
      </c>
      <c r="G141" s="6">
        <v>15</v>
      </c>
      <c r="H141" s="6">
        <f t="shared" si="2"/>
        <v>1890000</v>
      </c>
    </row>
    <row r="142" spans="2:8" x14ac:dyDescent="0.4">
      <c r="B142" s="2">
        <v>42707</v>
      </c>
      <c r="C142" s="14" t="s">
        <v>67</v>
      </c>
      <c r="D142" t="str">
        <f>VLOOKUP(C142,商品!$B$5:$E$23,2,FALSE)</f>
        <v>炊飯ジャーSW</v>
      </c>
      <c r="E142" t="str">
        <f>VLOOKUP(C142,商品!$B$5:$E$23,3,FALSE)</f>
        <v>炊飯ジャー</v>
      </c>
      <c r="F142" s="6">
        <f>VLOOKUP(C142,商品!$B$5:$E$23,4,FALSE)</f>
        <v>34000</v>
      </c>
      <c r="G142" s="6">
        <v>29</v>
      </c>
      <c r="H142" s="6">
        <f t="shared" si="2"/>
        <v>986000</v>
      </c>
    </row>
    <row r="143" spans="2:8" x14ac:dyDescent="0.4">
      <c r="B143" s="2">
        <v>42709</v>
      </c>
      <c r="C143" s="14" t="s">
        <v>73</v>
      </c>
      <c r="D143" t="str">
        <f>VLOOKUP(C143,商品!$B$5:$E$23,2,FALSE)</f>
        <v>炊飯ジャーJL</v>
      </c>
      <c r="E143" t="str">
        <f>VLOOKUP(C143,商品!$B$5:$E$23,3,FALSE)</f>
        <v>炊飯ジャー</v>
      </c>
      <c r="F143" s="6">
        <f>VLOOKUP(C143,商品!$B$5:$E$23,4,FALSE)</f>
        <v>29800</v>
      </c>
      <c r="G143" s="6">
        <v>3</v>
      </c>
      <c r="H143" s="6">
        <f t="shared" si="2"/>
        <v>89400</v>
      </c>
    </row>
    <row r="144" spans="2:8" x14ac:dyDescent="0.4">
      <c r="B144" s="2">
        <v>42709</v>
      </c>
      <c r="C144" s="14" t="s">
        <v>82</v>
      </c>
      <c r="D144" t="str">
        <f>VLOOKUP(C144,商品!$B$5:$E$23,2,FALSE)</f>
        <v>炊飯ジャーPS</v>
      </c>
      <c r="E144" t="str">
        <f>VLOOKUP(C144,商品!$B$5:$E$23,3,FALSE)</f>
        <v>炊飯ジャー</v>
      </c>
      <c r="F144" s="6">
        <f>VLOOKUP(C144,商品!$B$5:$E$23,4,FALSE)</f>
        <v>25600</v>
      </c>
      <c r="G144" s="6">
        <v>7</v>
      </c>
      <c r="H144" s="6">
        <f t="shared" si="2"/>
        <v>179200</v>
      </c>
    </row>
    <row r="145" spans="2:8" x14ac:dyDescent="0.4">
      <c r="B145" s="2">
        <v>42709</v>
      </c>
      <c r="C145" s="14" t="s">
        <v>70</v>
      </c>
      <c r="D145" t="str">
        <f>VLOOKUP(C145,商品!$B$5:$E$23,2,FALSE)</f>
        <v>ホットプレートSM</v>
      </c>
      <c r="E145" t="str">
        <f>VLOOKUP(C145,商品!$B$5:$E$23,3,FALSE)</f>
        <v>ホットプレート</v>
      </c>
      <c r="F145" s="6">
        <f>VLOOKUP(C145,商品!$B$5:$E$23,4,FALSE)</f>
        <v>15800</v>
      </c>
      <c r="G145" s="6">
        <v>23</v>
      </c>
      <c r="H145" s="6">
        <f t="shared" si="2"/>
        <v>363400</v>
      </c>
    </row>
    <row r="146" spans="2:8" x14ac:dyDescent="0.4">
      <c r="B146" s="2">
        <v>42710</v>
      </c>
      <c r="C146" s="14" t="s">
        <v>72</v>
      </c>
      <c r="D146" t="str">
        <f>VLOOKUP(C146,商品!$B$5:$E$23,2,FALSE)</f>
        <v>ホットプレートHI</v>
      </c>
      <c r="E146" t="str">
        <f>VLOOKUP(C146,商品!$B$5:$E$23,3,FALSE)</f>
        <v>ホットプレート</v>
      </c>
      <c r="F146" s="6">
        <f>VLOOKUP(C146,商品!$B$5:$E$23,4,FALSE)</f>
        <v>12300</v>
      </c>
      <c r="G146" s="6">
        <v>14</v>
      </c>
      <c r="H146" s="6">
        <f t="shared" si="2"/>
        <v>172200</v>
      </c>
    </row>
    <row r="147" spans="2:8" x14ac:dyDescent="0.4">
      <c r="B147" s="2">
        <v>42710</v>
      </c>
      <c r="C147" s="14" t="s">
        <v>74</v>
      </c>
      <c r="D147" t="str">
        <f>VLOOKUP(C147,商品!$B$5:$E$23,2,FALSE)</f>
        <v>ミキサーAA</v>
      </c>
      <c r="E147" t="str">
        <f>VLOOKUP(C147,商品!$B$5:$E$23,3,FALSE)</f>
        <v>ミキサー</v>
      </c>
      <c r="F147" s="6">
        <f>VLOOKUP(C147,商品!$B$5:$E$23,4,FALSE)</f>
        <v>5800</v>
      </c>
      <c r="G147" s="6">
        <v>1</v>
      </c>
      <c r="H147" s="6">
        <f t="shared" si="2"/>
        <v>5800</v>
      </c>
    </row>
    <row r="148" spans="2:8" x14ac:dyDescent="0.4">
      <c r="B148" s="2">
        <v>42711</v>
      </c>
      <c r="C148" s="14" t="s">
        <v>81</v>
      </c>
      <c r="D148" t="str">
        <f>VLOOKUP(C148,商品!$B$5:$E$23,2,FALSE)</f>
        <v>ジューサーミキサーJM</v>
      </c>
      <c r="E148" t="str">
        <f>VLOOKUP(C148,商品!$B$5:$E$23,3,FALSE)</f>
        <v>ミキサー</v>
      </c>
      <c r="F148" s="6">
        <f>VLOOKUP(C148,商品!$B$5:$E$23,4,FALSE)</f>
        <v>9800</v>
      </c>
      <c r="G148" s="6">
        <v>24</v>
      </c>
      <c r="H148" s="6">
        <f t="shared" si="2"/>
        <v>235200</v>
      </c>
    </row>
    <row r="149" spans="2:8" x14ac:dyDescent="0.4">
      <c r="B149" s="2">
        <v>42712</v>
      </c>
      <c r="C149" s="14" t="s">
        <v>66</v>
      </c>
      <c r="D149" t="str">
        <f>VLOOKUP(C149,商品!$B$5:$E$23,2,FALSE)</f>
        <v>冷蔵庫RR</v>
      </c>
      <c r="E149" t="str">
        <f>VLOOKUP(C149,商品!$B$5:$E$23,3,FALSE)</f>
        <v>冷蔵庫</v>
      </c>
      <c r="F149" s="6">
        <f>VLOOKUP(C149,商品!$B$5:$E$23,4,FALSE)</f>
        <v>256000</v>
      </c>
      <c r="G149" s="6">
        <v>8</v>
      </c>
      <c r="H149" s="6">
        <f t="shared" si="2"/>
        <v>2048000</v>
      </c>
    </row>
    <row r="150" spans="2:8" x14ac:dyDescent="0.4">
      <c r="B150" s="2">
        <v>42712</v>
      </c>
      <c r="C150" s="14" t="s">
        <v>75</v>
      </c>
      <c r="D150" t="str">
        <f>VLOOKUP(C150,商品!$B$5:$E$23,2,FALSE)</f>
        <v>電子レンジHJ</v>
      </c>
      <c r="E150" t="str">
        <f>VLOOKUP(C150,商品!$B$5:$E$23,3,FALSE)</f>
        <v>電子レンジ</v>
      </c>
      <c r="F150" s="6">
        <f>VLOOKUP(C150,商品!$B$5:$E$23,4,FALSE)</f>
        <v>59000</v>
      </c>
      <c r="G150" s="6">
        <v>22</v>
      </c>
      <c r="H150" s="6">
        <f t="shared" si="2"/>
        <v>1298000</v>
      </c>
    </row>
    <row r="151" spans="2:8" x14ac:dyDescent="0.4">
      <c r="B151" s="2">
        <v>42713</v>
      </c>
      <c r="C151" s="14" t="s">
        <v>79</v>
      </c>
      <c r="D151" t="str">
        <f>VLOOKUP(C151,商品!$B$5:$E$23,2,FALSE)</f>
        <v>冷蔵庫BR</v>
      </c>
      <c r="E151" t="str">
        <f>VLOOKUP(C151,商品!$B$5:$E$23,3,FALSE)</f>
        <v>冷蔵庫</v>
      </c>
      <c r="F151" s="6">
        <f>VLOOKUP(C151,商品!$B$5:$E$23,4,FALSE)</f>
        <v>198000</v>
      </c>
      <c r="G151" s="6">
        <v>4</v>
      </c>
      <c r="H151" s="6">
        <f t="shared" si="2"/>
        <v>792000</v>
      </c>
    </row>
    <row r="152" spans="2:8" x14ac:dyDescent="0.4">
      <c r="B152" s="2">
        <v>42713</v>
      </c>
      <c r="C152" s="14" t="s">
        <v>68</v>
      </c>
      <c r="D152" t="str">
        <f>VLOOKUP(C152,商品!$B$5:$E$23,2,FALSE)</f>
        <v>冷蔵庫AC</v>
      </c>
      <c r="E152" t="str">
        <f>VLOOKUP(C152,商品!$B$5:$E$23,3,FALSE)</f>
        <v>冷蔵庫</v>
      </c>
      <c r="F152" s="6">
        <f>VLOOKUP(C152,商品!$B$5:$E$23,4,FALSE)</f>
        <v>115000</v>
      </c>
      <c r="G152" s="6">
        <v>3</v>
      </c>
      <c r="H152" s="6">
        <f t="shared" si="2"/>
        <v>345000</v>
      </c>
    </row>
    <row r="153" spans="2:8" x14ac:dyDescent="0.4">
      <c r="B153" s="2">
        <v>42714</v>
      </c>
      <c r="C153" s="14" t="s">
        <v>69</v>
      </c>
      <c r="D153" t="str">
        <f>VLOOKUP(C153,商品!$B$5:$E$23,2,FALSE)</f>
        <v>オーブンレンジAR</v>
      </c>
      <c r="E153" t="str">
        <f>VLOOKUP(C153,商品!$B$5:$E$23,3,FALSE)</f>
        <v>オーブンレンジ</v>
      </c>
      <c r="F153" s="6">
        <f>VLOOKUP(C153,商品!$B$5:$E$23,4,FALSE)</f>
        <v>86000</v>
      </c>
      <c r="G153" s="6">
        <v>10</v>
      </c>
      <c r="H153" s="6">
        <f t="shared" si="2"/>
        <v>860000</v>
      </c>
    </row>
    <row r="154" spans="2:8" x14ac:dyDescent="0.4">
      <c r="B154" s="2">
        <v>42714</v>
      </c>
      <c r="C154" s="14" t="s">
        <v>76</v>
      </c>
      <c r="D154" t="str">
        <f>VLOOKUP(C154,商品!$B$5:$E$23,2,FALSE)</f>
        <v>炊飯ジャーPQ</v>
      </c>
      <c r="E154" t="str">
        <f>VLOOKUP(C154,商品!$B$5:$E$23,3,FALSE)</f>
        <v>炊飯ジャー</v>
      </c>
      <c r="F154" s="6">
        <f>VLOOKUP(C154,商品!$B$5:$E$23,4,FALSE)</f>
        <v>15600</v>
      </c>
      <c r="G154" s="6">
        <v>23</v>
      </c>
      <c r="H154" s="6">
        <f t="shared" si="2"/>
        <v>358800</v>
      </c>
    </row>
    <row r="155" spans="2:8" x14ac:dyDescent="0.4">
      <c r="B155" s="2">
        <v>42715</v>
      </c>
      <c r="C155" s="14" t="s">
        <v>71</v>
      </c>
      <c r="D155" t="str">
        <f>VLOOKUP(C155,商品!$B$5:$E$23,2,FALSE)</f>
        <v>電子レンジZY</v>
      </c>
      <c r="E155" t="str">
        <f>VLOOKUP(C155,商品!$B$5:$E$23,3,FALSE)</f>
        <v>電子レンジ</v>
      </c>
      <c r="F155" s="6">
        <f>VLOOKUP(C155,商品!$B$5:$E$23,4,FALSE)</f>
        <v>39000</v>
      </c>
      <c r="G155" s="6">
        <v>30</v>
      </c>
      <c r="H155" s="6">
        <f t="shared" si="2"/>
        <v>1170000</v>
      </c>
    </row>
    <row r="156" spans="2:8" x14ac:dyDescent="0.4">
      <c r="B156" s="2">
        <v>42715</v>
      </c>
      <c r="C156" s="14" t="s">
        <v>73</v>
      </c>
      <c r="D156" t="str">
        <f>VLOOKUP(C156,商品!$B$5:$E$23,2,FALSE)</f>
        <v>炊飯ジャーJL</v>
      </c>
      <c r="E156" t="str">
        <f>VLOOKUP(C156,商品!$B$5:$E$23,3,FALSE)</f>
        <v>炊飯ジャー</v>
      </c>
      <c r="F156" s="6">
        <f>VLOOKUP(C156,商品!$B$5:$E$23,4,FALSE)</f>
        <v>29800</v>
      </c>
      <c r="G156" s="6">
        <v>30</v>
      </c>
      <c r="H156" s="6">
        <f t="shared" si="2"/>
        <v>894000</v>
      </c>
    </row>
    <row r="157" spans="2:8" x14ac:dyDescent="0.4">
      <c r="B157" s="2">
        <v>42716</v>
      </c>
      <c r="C157" s="14" t="s">
        <v>79</v>
      </c>
      <c r="D157" t="str">
        <f>VLOOKUP(C157,商品!$B$5:$E$23,2,FALSE)</f>
        <v>冷蔵庫BR</v>
      </c>
      <c r="E157" t="str">
        <f>VLOOKUP(C157,商品!$B$5:$E$23,3,FALSE)</f>
        <v>冷蔵庫</v>
      </c>
      <c r="F157" s="6">
        <f>VLOOKUP(C157,商品!$B$5:$E$23,4,FALSE)</f>
        <v>198000</v>
      </c>
      <c r="G157" s="6">
        <v>1</v>
      </c>
      <c r="H157" s="6">
        <f t="shared" si="2"/>
        <v>198000</v>
      </c>
    </row>
    <row r="158" spans="2:8" x14ac:dyDescent="0.4">
      <c r="B158" s="2">
        <v>42717</v>
      </c>
      <c r="C158" s="14" t="s">
        <v>69</v>
      </c>
      <c r="D158" t="str">
        <f>VLOOKUP(C158,商品!$B$5:$E$23,2,FALSE)</f>
        <v>オーブンレンジAR</v>
      </c>
      <c r="E158" t="str">
        <f>VLOOKUP(C158,商品!$B$5:$E$23,3,FALSE)</f>
        <v>オーブンレンジ</v>
      </c>
      <c r="F158" s="6">
        <f>VLOOKUP(C158,商品!$B$5:$E$23,4,FALSE)</f>
        <v>86000</v>
      </c>
      <c r="G158" s="6">
        <v>17</v>
      </c>
      <c r="H158" s="6">
        <f t="shared" si="2"/>
        <v>1462000</v>
      </c>
    </row>
    <row r="159" spans="2:8" x14ac:dyDescent="0.4">
      <c r="B159" s="2">
        <v>42717</v>
      </c>
      <c r="C159" s="14" t="s">
        <v>72</v>
      </c>
      <c r="D159" t="str">
        <f>VLOOKUP(C159,商品!$B$5:$E$23,2,FALSE)</f>
        <v>ホットプレートHI</v>
      </c>
      <c r="E159" t="str">
        <f>VLOOKUP(C159,商品!$B$5:$E$23,3,FALSE)</f>
        <v>ホットプレート</v>
      </c>
      <c r="F159" s="6">
        <f>VLOOKUP(C159,商品!$B$5:$E$23,4,FALSE)</f>
        <v>12300</v>
      </c>
      <c r="G159" s="6">
        <v>21</v>
      </c>
      <c r="H159" s="6">
        <f t="shared" si="2"/>
        <v>258300</v>
      </c>
    </row>
    <row r="160" spans="2:8" x14ac:dyDescent="0.4">
      <c r="B160" s="2">
        <v>42717</v>
      </c>
      <c r="C160" s="14" t="s">
        <v>78</v>
      </c>
      <c r="D160" t="str">
        <f>VLOOKUP(C160,商品!$B$5:$E$23,2,FALSE)</f>
        <v>ホットプレートFF</v>
      </c>
      <c r="E160" t="str">
        <f>VLOOKUP(C160,商品!$B$5:$E$23,3,FALSE)</f>
        <v>ホットプレート</v>
      </c>
      <c r="F160" s="6">
        <f>VLOOKUP(C160,商品!$B$5:$E$23,4,FALSE)</f>
        <v>9800</v>
      </c>
      <c r="G160" s="6">
        <v>20</v>
      </c>
      <c r="H160" s="6">
        <f t="shared" si="2"/>
        <v>196000</v>
      </c>
    </row>
    <row r="161" spans="2:8" x14ac:dyDescent="0.4">
      <c r="B161" s="2">
        <v>42719</v>
      </c>
      <c r="C161" s="14" t="s">
        <v>76</v>
      </c>
      <c r="D161" t="str">
        <f>VLOOKUP(C161,商品!$B$5:$E$23,2,FALSE)</f>
        <v>炊飯ジャーPQ</v>
      </c>
      <c r="E161" t="str">
        <f>VLOOKUP(C161,商品!$B$5:$E$23,3,FALSE)</f>
        <v>炊飯ジャー</v>
      </c>
      <c r="F161" s="6">
        <f>VLOOKUP(C161,商品!$B$5:$E$23,4,FALSE)</f>
        <v>15600</v>
      </c>
      <c r="G161" s="6">
        <v>11</v>
      </c>
      <c r="H161" s="6">
        <f t="shared" si="2"/>
        <v>171600</v>
      </c>
    </row>
    <row r="162" spans="2:8" x14ac:dyDescent="0.4">
      <c r="B162" s="2">
        <v>42719</v>
      </c>
      <c r="C162" s="14" t="s">
        <v>72</v>
      </c>
      <c r="D162" t="str">
        <f>VLOOKUP(C162,商品!$B$5:$E$23,2,FALSE)</f>
        <v>ホットプレートHI</v>
      </c>
      <c r="E162" t="str">
        <f>VLOOKUP(C162,商品!$B$5:$E$23,3,FALSE)</f>
        <v>ホットプレート</v>
      </c>
      <c r="F162" s="6">
        <f>VLOOKUP(C162,商品!$B$5:$E$23,4,FALSE)</f>
        <v>12300</v>
      </c>
      <c r="G162" s="6">
        <v>4</v>
      </c>
      <c r="H162" s="6">
        <f t="shared" si="2"/>
        <v>49200</v>
      </c>
    </row>
    <row r="163" spans="2:8" x14ac:dyDescent="0.4">
      <c r="B163" s="2">
        <v>42721</v>
      </c>
      <c r="C163" s="14" t="s">
        <v>75</v>
      </c>
      <c r="D163" t="str">
        <f>VLOOKUP(C163,商品!$B$5:$E$23,2,FALSE)</f>
        <v>電子レンジHJ</v>
      </c>
      <c r="E163" t="str">
        <f>VLOOKUP(C163,商品!$B$5:$E$23,3,FALSE)</f>
        <v>電子レンジ</v>
      </c>
      <c r="F163" s="6">
        <f>VLOOKUP(C163,商品!$B$5:$E$23,4,FALSE)</f>
        <v>59000</v>
      </c>
      <c r="G163" s="6">
        <v>24</v>
      </c>
      <c r="H163" s="6">
        <f t="shared" si="2"/>
        <v>1416000</v>
      </c>
    </row>
    <row r="164" spans="2:8" x14ac:dyDescent="0.4">
      <c r="B164" s="2">
        <v>42721</v>
      </c>
      <c r="C164" s="14" t="s">
        <v>71</v>
      </c>
      <c r="D164" t="str">
        <f>VLOOKUP(C164,商品!$B$5:$E$23,2,FALSE)</f>
        <v>電子レンジZY</v>
      </c>
      <c r="E164" t="str">
        <f>VLOOKUP(C164,商品!$B$5:$E$23,3,FALSE)</f>
        <v>電子レンジ</v>
      </c>
      <c r="F164" s="6">
        <f>VLOOKUP(C164,商品!$B$5:$E$23,4,FALSE)</f>
        <v>39000</v>
      </c>
      <c r="G164" s="6">
        <v>18</v>
      </c>
      <c r="H164" s="6">
        <f t="shared" si="2"/>
        <v>702000</v>
      </c>
    </row>
    <row r="165" spans="2:8" x14ac:dyDescent="0.4">
      <c r="B165" s="2">
        <v>42721</v>
      </c>
      <c r="C165" s="14" t="s">
        <v>67</v>
      </c>
      <c r="D165" t="str">
        <f>VLOOKUP(C165,商品!$B$5:$E$23,2,FALSE)</f>
        <v>炊飯ジャーSW</v>
      </c>
      <c r="E165" t="str">
        <f>VLOOKUP(C165,商品!$B$5:$E$23,3,FALSE)</f>
        <v>炊飯ジャー</v>
      </c>
      <c r="F165" s="6">
        <f>VLOOKUP(C165,商品!$B$5:$E$23,4,FALSE)</f>
        <v>34000</v>
      </c>
      <c r="G165" s="6">
        <v>2</v>
      </c>
      <c r="H165" s="6">
        <f t="shared" si="2"/>
        <v>68000</v>
      </c>
    </row>
    <row r="166" spans="2:8" x14ac:dyDescent="0.4">
      <c r="B166" s="2">
        <v>42721</v>
      </c>
      <c r="C166" s="14" t="s">
        <v>76</v>
      </c>
      <c r="D166" t="str">
        <f>VLOOKUP(C166,商品!$B$5:$E$23,2,FALSE)</f>
        <v>炊飯ジャーPQ</v>
      </c>
      <c r="E166" t="str">
        <f>VLOOKUP(C166,商品!$B$5:$E$23,3,FALSE)</f>
        <v>炊飯ジャー</v>
      </c>
      <c r="F166" s="6">
        <f>VLOOKUP(C166,商品!$B$5:$E$23,4,FALSE)</f>
        <v>15600</v>
      </c>
      <c r="G166" s="6">
        <v>5</v>
      </c>
      <c r="H166" s="6">
        <f t="shared" si="2"/>
        <v>78000</v>
      </c>
    </row>
    <row r="167" spans="2:8" x14ac:dyDescent="0.4">
      <c r="B167" s="2">
        <v>42721</v>
      </c>
      <c r="C167" s="14" t="s">
        <v>82</v>
      </c>
      <c r="D167" t="str">
        <f>VLOOKUP(C167,商品!$B$5:$E$23,2,FALSE)</f>
        <v>炊飯ジャーPS</v>
      </c>
      <c r="E167" t="str">
        <f>VLOOKUP(C167,商品!$B$5:$E$23,3,FALSE)</f>
        <v>炊飯ジャー</v>
      </c>
      <c r="F167" s="6">
        <f>VLOOKUP(C167,商品!$B$5:$E$23,4,FALSE)</f>
        <v>25600</v>
      </c>
      <c r="G167" s="6">
        <v>22</v>
      </c>
      <c r="H167" s="6">
        <f t="shared" si="2"/>
        <v>563200</v>
      </c>
    </row>
    <row r="168" spans="2:8" x14ac:dyDescent="0.4">
      <c r="B168" s="2">
        <v>42722</v>
      </c>
      <c r="C168" s="14" t="s">
        <v>77</v>
      </c>
      <c r="D168" t="str">
        <f>VLOOKUP(C168,商品!$B$5:$E$23,2,FALSE)</f>
        <v>電子レンジAD</v>
      </c>
      <c r="E168" t="str">
        <f>VLOOKUP(C168,商品!$B$5:$E$23,3,FALSE)</f>
        <v>電子レンジ</v>
      </c>
      <c r="F168" s="6">
        <f>VLOOKUP(C168,商品!$B$5:$E$23,4,FALSE)</f>
        <v>126000</v>
      </c>
      <c r="G168" s="6">
        <v>28</v>
      </c>
      <c r="H168" s="6">
        <f t="shared" si="2"/>
        <v>3528000</v>
      </c>
    </row>
    <row r="169" spans="2:8" x14ac:dyDescent="0.4">
      <c r="B169" s="2">
        <v>42722</v>
      </c>
      <c r="C169" s="14" t="s">
        <v>77</v>
      </c>
      <c r="D169" t="str">
        <f>VLOOKUP(C169,商品!$B$5:$E$23,2,FALSE)</f>
        <v>電子レンジAD</v>
      </c>
      <c r="E169" t="str">
        <f>VLOOKUP(C169,商品!$B$5:$E$23,3,FALSE)</f>
        <v>電子レンジ</v>
      </c>
      <c r="F169" s="6">
        <f>VLOOKUP(C169,商品!$B$5:$E$23,4,FALSE)</f>
        <v>126000</v>
      </c>
      <c r="G169" s="6">
        <v>8</v>
      </c>
      <c r="H169" s="6">
        <f t="shared" si="2"/>
        <v>1008000</v>
      </c>
    </row>
    <row r="170" spans="2:8" x14ac:dyDescent="0.4">
      <c r="B170" s="2">
        <v>42722</v>
      </c>
      <c r="C170" s="14" t="s">
        <v>82</v>
      </c>
      <c r="D170" t="str">
        <f>VLOOKUP(C170,商品!$B$5:$E$23,2,FALSE)</f>
        <v>炊飯ジャーPS</v>
      </c>
      <c r="E170" t="str">
        <f>VLOOKUP(C170,商品!$B$5:$E$23,3,FALSE)</f>
        <v>炊飯ジャー</v>
      </c>
      <c r="F170" s="6">
        <f>VLOOKUP(C170,商品!$B$5:$E$23,4,FALSE)</f>
        <v>25600</v>
      </c>
      <c r="G170" s="6">
        <v>27</v>
      </c>
      <c r="H170" s="6">
        <f t="shared" si="2"/>
        <v>691200</v>
      </c>
    </row>
    <row r="171" spans="2:8" x14ac:dyDescent="0.4">
      <c r="B171" s="2">
        <v>42723</v>
      </c>
      <c r="C171" s="14" t="s">
        <v>66</v>
      </c>
      <c r="D171" t="str">
        <f>VLOOKUP(C171,商品!$B$5:$E$23,2,FALSE)</f>
        <v>冷蔵庫RR</v>
      </c>
      <c r="E171" t="str">
        <f>VLOOKUP(C171,商品!$B$5:$E$23,3,FALSE)</f>
        <v>冷蔵庫</v>
      </c>
      <c r="F171" s="6">
        <f>VLOOKUP(C171,商品!$B$5:$E$23,4,FALSE)</f>
        <v>256000</v>
      </c>
      <c r="G171" s="6">
        <v>3</v>
      </c>
      <c r="H171" s="6">
        <f t="shared" si="2"/>
        <v>768000</v>
      </c>
    </row>
    <row r="172" spans="2:8" x14ac:dyDescent="0.4">
      <c r="B172" s="2">
        <v>42723</v>
      </c>
      <c r="C172" s="14" t="s">
        <v>67</v>
      </c>
      <c r="D172" t="str">
        <f>VLOOKUP(C172,商品!$B$5:$E$23,2,FALSE)</f>
        <v>炊飯ジャーSW</v>
      </c>
      <c r="E172" t="str">
        <f>VLOOKUP(C172,商品!$B$5:$E$23,3,FALSE)</f>
        <v>炊飯ジャー</v>
      </c>
      <c r="F172" s="6">
        <f>VLOOKUP(C172,商品!$B$5:$E$23,4,FALSE)</f>
        <v>34000</v>
      </c>
      <c r="G172" s="6">
        <v>25</v>
      </c>
      <c r="H172" s="6">
        <f t="shared" si="2"/>
        <v>850000</v>
      </c>
    </row>
    <row r="173" spans="2:8" x14ac:dyDescent="0.4">
      <c r="B173" s="2">
        <v>42723</v>
      </c>
      <c r="C173" s="14" t="s">
        <v>81</v>
      </c>
      <c r="D173" t="str">
        <f>VLOOKUP(C173,商品!$B$5:$E$23,2,FALSE)</f>
        <v>ジューサーミキサーJM</v>
      </c>
      <c r="E173" t="str">
        <f>VLOOKUP(C173,商品!$B$5:$E$23,3,FALSE)</f>
        <v>ミキサー</v>
      </c>
      <c r="F173" s="6">
        <f>VLOOKUP(C173,商品!$B$5:$E$23,4,FALSE)</f>
        <v>9800</v>
      </c>
      <c r="G173" s="6">
        <v>7</v>
      </c>
      <c r="H173" s="6">
        <f t="shared" si="2"/>
        <v>68600</v>
      </c>
    </row>
    <row r="174" spans="2:8" x14ac:dyDescent="0.4">
      <c r="B174" s="2">
        <v>42723</v>
      </c>
      <c r="C174" s="14" t="s">
        <v>81</v>
      </c>
      <c r="D174" t="str">
        <f>VLOOKUP(C174,商品!$B$5:$E$23,2,FALSE)</f>
        <v>ジューサーミキサーJM</v>
      </c>
      <c r="E174" t="str">
        <f>VLOOKUP(C174,商品!$B$5:$E$23,3,FALSE)</f>
        <v>ミキサー</v>
      </c>
      <c r="F174" s="6">
        <f>VLOOKUP(C174,商品!$B$5:$E$23,4,FALSE)</f>
        <v>9800</v>
      </c>
      <c r="G174" s="6">
        <v>5</v>
      </c>
      <c r="H174" s="6">
        <f t="shared" si="2"/>
        <v>49000</v>
      </c>
    </row>
    <row r="175" spans="2:8" x14ac:dyDescent="0.4">
      <c r="B175" s="2">
        <v>42724</v>
      </c>
      <c r="C175" s="14" t="s">
        <v>76</v>
      </c>
      <c r="D175" t="str">
        <f>VLOOKUP(C175,商品!$B$5:$E$23,2,FALSE)</f>
        <v>炊飯ジャーPQ</v>
      </c>
      <c r="E175" t="str">
        <f>VLOOKUP(C175,商品!$B$5:$E$23,3,FALSE)</f>
        <v>炊飯ジャー</v>
      </c>
      <c r="F175" s="6">
        <f>VLOOKUP(C175,商品!$B$5:$E$23,4,FALSE)</f>
        <v>15600</v>
      </c>
      <c r="G175" s="6">
        <v>10</v>
      </c>
      <c r="H175" s="6">
        <f t="shared" si="2"/>
        <v>156000</v>
      </c>
    </row>
    <row r="176" spans="2:8" x14ac:dyDescent="0.4">
      <c r="B176" s="2">
        <v>42725</v>
      </c>
      <c r="C176" s="14" t="s">
        <v>68</v>
      </c>
      <c r="D176" t="str">
        <f>VLOOKUP(C176,商品!$B$5:$E$23,2,FALSE)</f>
        <v>冷蔵庫AC</v>
      </c>
      <c r="E176" t="str">
        <f>VLOOKUP(C176,商品!$B$5:$E$23,3,FALSE)</f>
        <v>冷蔵庫</v>
      </c>
      <c r="F176" s="6">
        <f>VLOOKUP(C176,商品!$B$5:$E$23,4,FALSE)</f>
        <v>115000</v>
      </c>
      <c r="G176" s="6">
        <v>1</v>
      </c>
      <c r="H176" s="6">
        <f t="shared" si="2"/>
        <v>115000</v>
      </c>
    </row>
    <row r="177" spans="2:8" x14ac:dyDescent="0.4">
      <c r="B177" s="2">
        <v>42725</v>
      </c>
      <c r="C177" s="14" t="s">
        <v>71</v>
      </c>
      <c r="D177" t="str">
        <f>VLOOKUP(C177,商品!$B$5:$E$23,2,FALSE)</f>
        <v>電子レンジZY</v>
      </c>
      <c r="E177" t="str">
        <f>VLOOKUP(C177,商品!$B$5:$E$23,3,FALSE)</f>
        <v>電子レンジ</v>
      </c>
      <c r="F177" s="6">
        <f>VLOOKUP(C177,商品!$B$5:$E$23,4,FALSE)</f>
        <v>39000</v>
      </c>
      <c r="G177" s="6">
        <v>21</v>
      </c>
      <c r="H177" s="6">
        <f t="shared" si="2"/>
        <v>819000</v>
      </c>
    </row>
    <row r="178" spans="2:8" x14ac:dyDescent="0.4">
      <c r="B178" s="2">
        <v>42725</v>
      </c>
      <c r="C178" s="14" t="s">
        <v>69</v>
      </c>
      <c r="D178" t="str">
        <f>VLOOKUP(C178,商品!$B$5:$E$23,2,FALSE)</f>
        <v>オーブンレンジAR</v>
      </c>
      <c r="E178" t="str">
        <f>VLOOKUP(C178,商品!$B$5:$E$23,3,FALSE)</f>
        <v>オーブンレンジ</v>
      </c>
      <c r="F178" s="6">
        <f>VLOOKUP(C178,商品!$B$5:$E$23,4,FALSE)</f>
        <v>86000</v>
      </c>
      <c r="G178" s="6">
        <v>10</v>
      </c>
      <c r="H178" s="6">
        <f t="shared" si="2"/>
        <v>860000</v>
      </c>
    </row>
    <row r="179" spans="2:8" x14ac:dyDescent="0.4">
      <c r="B179" s="2">
        <v>42725</v>
      </c>
      <c r="C179" s="14" t="s">
        <v>72</v>
      </c>
      <c r="D179" t="str">
        <f>VLOOKUP(C179,商品!$B$5:$E$23,2,FALSE)</f>
        <v>ホットプレートHI</v>
      </c>
      <c r="E179" t="str">
        <f>VLOOKUP(C179,商品!$B$5:$E$23,3,FALSE)</f>
        <v>ホットプレート</v>
      </c>
      <c r="F179" s="6">
        <f>VLOOKUP(C179,商品!$B$5:$E$23,4,FALSE)</f>
        <v>12300</v>
      </c>
      <c r="G179" s="6">
        <v>10</v>
      </c>
      <c r="H179" s="6">
        <f t="shared" si="2"/>
        <v>123000</v>
      </c>
    </row>
    <row r="180" spans="2:8" x14ac:dyDescent="0.4">
      <c r="B180" s="2">
        <v>42725</v>
      </c>
      <c r="C180" s="14" t="s">
        <v>72</v>
      </c>
      <c r="D180" t="str">
        <f>VLOOKUP(C180,商品!$B$5:$E$23,2,FALSE)</f>
        <v>ホットプレートHI</v>
      </c>
      <c r="E180" t="str">
        <f>VLOOKUP(C180,商品!$B$5:$E$23,3,FALSE)</f>
        <v>ホットプレート</v>
      </c>
      <c r="F180" s="6">
        <f>VLOOKUP(C180,商品!$B$5:$E$23,4,FALSE)</f>
        <v>12300</v>
      </c>
      <c r="G180" s="6">
        <v>10</v>
      </c>
      <c r="H180" s="6">
        <f t="shared" si="2"/>
        <v>123000</v>
      </c>
    </row>
    <row r="181" spans="2:8" x14ac:dyDescent="0.4">
      <c r="B181" s="2">
        <v>42725</v>
      </c>
      <c r="C181" s="14" t="s">
        <v>72</v>
      </c>
      <c r="D181" t="str">
        <f>VLOOKUP(C181,商品!$B$5:$E$23,2,FALSE)</f>
        <v>ホットプレートHI</v>
      </c>
      <c r="E181" t="str">
        <f>VLOOKUP(C181,商品!$B$5:$E$23,3,FALSE)</f>
        <v>ホットプレート</v>
      </c>
      <c r="F181" s="6">
        <f>VLOOKUP(C181,商品!$B$5:$E$23,4,FALSE)</f>
        <v>12300</v>
      </c>
      <c r="G181" s="6">
        <v>18</v>
      </c>
      <c r="H181" s="6">
        <f t="shared" si="2"/>
        <v>221400</v>
      </c>
    </row>
    <row r="182" spans="2:8" x14ac:dyDescent="0.4">
      <c r="B182" s="2">
        <v>42726</v>
      </c>
      <c r="C182" s="14" t="s">
        <v>70</v>
      </c>
      <c r="D182" t="str">
        <f>VLOOKUP(C182,商品!$B$5:$E$23,2,FALSE)</f>
        <v>ホットプレートSM</v>
      </c>
      <c r="E182" t="str">
        <f>VLOOKUP(C182,商品!$B$5:$E$23,3,FALSE)</f>
        <v>ホットプレート</v>
      </c>
      <c r="F182" s="6">
        <f>VLOOKUP(C182,商品!$B$5:$E$23,4,FALSE)</f>
        <v>15800</v>
      </c>
      <c r="G182" s="6">
        <v>1</v>
      </c>
      <c r="H182" s="6">
        <f t="shared" si="2"/>
        <v>15800</v>
      </c>
    </row>
    <row r="183" spans="2:8" x14ac:dyDescent="0.4">
      <c r="B183" s="2">
        <v>42726</v>
      </c>
      <c r="C183" s="14" t="s">
        <v>80</v>
      </c>
      <c r="D183" t="str">
        <f>VLOOKUP(C183,商品!$B$5:$E$23,2,FALSE)</f>
        <v>トースターXZ</v>
      </c>
      <c r="E183" t="str">
        <f>VLOOKUP(C183,商品!$B$5:$E$23,3,FALSE)</f>
        <v>トースター</v>
      </c>
      <c r="F183" s="6">
        <f>VLOOKUP(C183,商品!$B$5:$E$23,4,FALSE)</f>
        <v>5800</v>
      </c>
      <c r="G183" s="6">
        <v>28</v>
      </c>
      <c r="H183" s="6">
        <f t="shared" si="2"/>
        <v>162400</v>
      </c>
    </row>
    <row r="184" spans="2:8" x14ac:dyDescent="0.4">
      <c r="B184" s="2">
        <v>42726</v>
      </c>
      <c r="C184" s="14" t="s">
        <v>74</v>
      </c>
      <c r="D184" t="str">
        <f>VLOOKUP(C184,商品!$B$5:$E$23,2,FALSE)</f>
        <v>ミキサーAA</v>
      </c>
      <c r="E184" t="str">
        <f>VLOOKUP(C184,商品!$B$5:$E$23,3,FALSE)</f>
        <v>ミキサー</v>
      </c>
      <c r="F184" s="6">
        <f>VLOOKUP(C184,商品!$B$5:$E$23,4,FALSE)</f>
        <v>5800</v>
      </c>
      <c r="G184" s="6">
        <v>2</v>
      </c>
      <c r="H184" s="6">
        <f t="shared" si="2"/>
        <v>11600</v>
      </c>
    </row>
    <row r="185" spans="2:8" x14ac:dyDescent="0.4">
      <c r="B185" s="2">
        <v>42727</v>
      </c>
      <c r="C185" s="14" t="s">
        <v>80</v>
      </c>
      <c r="D185" t="str">
        <f>VLOOKUP(C185,商品!$B$5:$E$23,2,FALSE)</f>
        <v>トースターXZ</v>
      </c>
      <c r="E185" t="str">
        <f>VLOOKUP(C185,商品!$B$5:$E$23,3,FALSE)</f>
        <v>トースター</v>
      </c>
      <c r="F185" s="6">
        <f>VLOOKUP(C185,商品!$B$5:$E$23,4,FALSE)</f>
        <v>5800</v>
      </c>
      <c r="G185" s="6">
        <v>26</v>
      </c>
      <c r="H185" s="6">
        <f t="shared" si="2"/>
        <v>150800</v>
      </c>
    </row>
    <row r="186" spans="2:8" x14ac:dyDescent="0.4">
      <c r="B186" s="2">
        <v>42729</v>
      </c>
      <c r="C186" s="14" t="s">
        <v>79</v>
      </c>
      <c r="D186" t="str">
        <f>VLOOKUP(C186,商品!$B$5:$E$23,2,FALSE)</f>
        <v>冷蔵庫BR</v>
      </c>
      <c r="E186" t="str">
        <f>VLOOKUP(C186,商品!$B$5:$E$23,3,FALSE)</f>
        <v>冷蔵庫</v>
      </c>
      <c r="F186" s="6">
        <f>VLOOKUP(C186,商品!$B$5:$E$23,4,FALSE)</f>
        <v>198000</v>
      </c>
      <c r="G186" s="6">
        <v>1</v>
      </c>
      <c r="H186" s="6">
        <f t="shared" si="2"/>
        <v>198000</v>
      </c>
    </row>
    <row r="187" spans="2:8" x14ac:dyDescent="0.4">
      <c r="B187" s="2">
        <v>42729</v>
      </c>
      <c r="C187" s="14" t="s">
        <v>81</v>
      </c>
      <c r="D187" t="str">
        <f>VLOOKUP(C187,商品!$B$5:$E$23,2,FALSE)</f>
        <v>ジューサーミキサーJM</v>
      </c>
      <c r="E187" t="str">
        <f>VLOOKUP(C187,商品!$B$5:$E$23,3,FALSE)</f>
        <v>ミキサー</v>
      </c>
      <c r="F187" s="6">
        <f>VLOOKUP(C187,商品!$B$5:$E$23,4,FALSE)</f>
        <v>9800</v>
      </c>
      <c r="G187" s="6">
        <v>4</v>
      </c>
      <c r="H187" s="6">
        <f t="shared" si="2"/>
        <v>39200</v>
      </c>
    </row>
    <row r="188" spans="2:8" x14ac:dyDescent="0.4">
      <c r="B188" s="2">
        <v>42730</v>
      </c>
      <c r="C188" s="14" t="s">
        <v>71</v>
      </c>
      <c r="D188" t="str">
        <f>VLOOKUP(C188,商品!$B$5:$E$23,2,FALSE)</f>
        <v>電子レンジZY</v>
      </c>
      <c r="E188" t="str">
        <f>VLOOKUP(C188,商品!$B$5:$E$23,3,FALSE)</f>
        <v>電子レンジ</v>
      </c>
      <c r="F188" s="6">
        <f>VLOOKUP(C188,商品!$B$5:$E$23,4,FALSE)</f>
        <v>39000</v>
      </c>
      <c r="G188" s="6">
        <v>2</v>
      </c>
      <c r="H188" s="6">
        <f t="shared" si="2"/>
        <v>78000</v>
      </c>
    </row>
    <row r="189" spans="2:8" x14ac:dyDescent="0.4">
      <c r="B189" s="2">
        <v>42730</v>
      </c>
      <c r="C189" s="14" t="s">
        <v>72</v>
      </c>
      <c r="D189" t="str">
        <f>VLOOKUP(C189,商品!$B$5:$E$23,2,FALSE)</f>
        <v>ホットプレートHI</v>
      </c>
      <c r="E189" t="str">
        <f>VLOOKUP(C189,商品!$B$5:$E$23,3,FALSE)</f>
        <v>ホットプレート</v>
      </c>
      <c r="F189" s="6">
        <f>VLOOKUP(C189,商品!$B$5:$E$23,4,FALSE)</f>
        <v>12300</v>
      </c>
      <c r="G189" s="6">
        <v>7</v>
      </c>
      <c r="H189" s="6">
        <f t="shared" si="2"/>
        <v>86100</v>
      </c>
    </row>
    <row r="190" spans="2:8" x14ac:dyDescent="0.4">
      <c r="B190" s="2">
        <v>42731</v>
      </c>
      <c r="C190" s="14" t="s">
        <v>67</v>
      </c>
      <c r="D190" t="str">
        <f>VLOOKUP(C190,商品!$B$5:$E$23,2,FALSE)</f>
        <v>炊飯ジャーSW</v>
      </c>
      <c r="E190" t="str">
        <f>VLOOKUP(C190,商品!$B$5:$E$23,3,FALSE)</f>
        <v>炊飯ジャー</v>
      </c>
      <c r="F190" s="6">
        <f>VLOOKUP(C190,商品!$B$5:$E$23,4,FALSE)</f>
        <v>34000</v>
      </c>
      <c r="G190" s="6">
        <v>17</v>
      </c>
      <c r="H190" s="6">
        <f t="shared" si="2"/>
        <v>578000</v>
      </c>
    </row>
    <row r="191" spans="2:8" x14ac:dyDescent="0.4">
      <c r="B191" s="2">
        <v>42732</v>
      </c>
      <c r="C191" s="14" t="s">
        <v>76</v>
      </c>
      <c r="D191" t="str">
        <f>VLOOKUP(C191,商品!$B$5:$E$23,2,FALSE)</f>
        <v>炊飯ジャーPQ</v>
      </c>
      <c r="E191" t="str">
        <f>VLOOKUP(C191,商品!$B$5:$E$23,3,FALSE)</f>
        <v>炊飯ジャー</v>
      </c>
      <c r="F191" s="6">
        <f>VLOOKUP(C191,商品!$B$5:$E$23,4,FALSE)</f>
        <v>15600</v>
      </c>
      <c r="G191" s="6">
        <v>1</v>
      </c>
      <c r="H191" s="6">
        <f t="shared" si="2"/>
        <v>15600</v>
      </c>
    </row>
    <row r="192" spans="2:8" x14ac:dyDescent="0.4">
      <c r="B192" s="2">
        <v>42733</v>
      </c>
      <c r="C192" s="14" t="s">
        <v>68</v>
      </c>
      <c r="D192" t="str">
        <f>VLOOKUP(C192,商品!$B$5:$E$23,2,FALSE)</f>
        <v>冷蔵庫AC</v>
      </c>
      <c r="E192" t="str">
        <f>VLOOKUP(C192,商品!$B$5:$E$23,3,FALSE)</f>
        <v>冷蔵庫</v>
      </c>
      <c r="F192" s="6">
        <f>VLOOKUP(C192,商品!$B$5:$E$23,4,FALSE)</f>
        <v>115000</v>
      </c>
      <c r="G192" s="6">
        <v>2</v>
      </c>
      <c r="H192" s="6">
        <f t="shared" si="2"/>
        <v>230000</v>
      </c>
    </row>
    <row r="193" spans="2:8" x14ac:dyDescent="0.4">
      <c r="B193" s="2">
        <v>42733</v>
      </c>
      <c r="C193" s="14" t="s">
        <v>71</v>
      </c>
      <c r="D193" t="str">
        <f>VLOOKUP(C193,商品!$B$5:$E$23,2,FALSE)</f>
        <v>電子レンジZY</v>
      </c>
      <c r="E193" t="str">
        <f>VLOOKUP(C193,商品!$B$5:$E$23,3,FALSE)</f>
        <v>電子レンジ</v>
      </c>
      <c r="F193" s="6">
        <f>VLOOKUP(C193,商品!$B$5:$E$23,4,FALSE)</f>
        <v>39000</v>
      </c>
      <c r="G193" s="6">
        <v>5</v>
      </c>
      <c r="H193" s="6">
        <f t="shared" si="2"/>
        <v>195000</v>
      </c>
    </row>
    <row r="194" spans="2:8" x14ac:dyDescent="0.4">
      <c r="B194" s="2">
        <v>42733</v>
      </c>
      <c r="C194" s="14" t="s">
        <v>71</v>
      </c>
      <c r="D194" t="str">
        <f>VLOOKUP(C194,商品!$B$5:$E$23,2,FALSE)</f>
        <v>電子レンジZY</v>
      </c>
      <c r="E194" t="str">
        <f>VLOOKUP(C194,商品!$B$5:$E$23,3,FALSE)</f>
        <v>電子レンジ</v>
      </c>
      <c r="F194" s="6">
        <f>VLOOKUP(C194,商品!$B$5:$E$23,4,FALSE)</f>
        <v>39000</v>
      </c>
      <c r="G194" s="6">
        <v>12</v>
      </c>
      <c r="H194" s="6">
        <f t="shared" si="2"/>
        <v>468000</v>
      </c>
    </row>
    <row r="195" spans="2:8" x14ac:dyDescent="0.4">
      <c r="B195" s="2">
        <v>42733</v>
      </c>
      <c r="C195" s="14" t="s">
        <v>82</v>
      </c>
      <c r="D195" t="str">
        <f>VLOOKUP(C195,商品!$B$5:$E$23,2,FALSE)</f>
        <v>炊飯ジャーPS</v>
      </c>
      <c r="E195" t="str">
        <f>VLOOKUP(C195,商品!$B$5:$E$23,3,FALSE)</f>
        <v>炊飯ジャー</v>
      </c>
      <c r="F195" s="6">
        <f>VLOOKUP(C195,商品!$B$5:$E$23,4,FALSE)</f>
        <v>25600</v>
      </c>
      <c r="G195" s="6">
        <v>16</v>
      </c>
      <c r="H195" s="6">
        <f t="shared" si="2"/>
        <v>409600</v>
      </c>
    </row>
    <row r="196" spans="2:8" x14ac:dyDescent="0.4">
      <c r="B196" s="2">
        <v>42733</v>
      </c>
      <c r="C196" s="14" t="s">
        <v>70</v>
      </c>
      <c r="D196" t="str">
        <f>VLOOKUP(C196,商品!$B$5:$E$23,2,FALSE)</f>
        <v>ホットプレートSM</v>
      </c>
      <c r="E196" t="str">
        <f>VLOOKUP(C196,商品!$B$5:$E$23,3,FALSE)</f>
        <v>ホットプレート</v>
      </c>
      <c r="F196" s="6">
        <f>VLOOKUP(C196,商品!$B$5:$E$23,4,FALSE)</f>
        <v>15800</v>
      </c>
      <c r="G196" s="6">
        <v>24</v>
      </c>
      <c r="H196" s="6">
        <f t="shared" ref="H196:H259" si="3">F196*G196</f>
        <v>379200</v>
      </c>
    </row>
    <row r="197" spans="2:8" x14ac:dyDescent="0.4">
      <c r="B197" s="2">
        <v>42733</v>
      </c>
      <c r="C197" s="14" t="s">
        <v>74</v>
      </c>
      <c r="D197" t="str">
        <f>VLOOKUP(C197,商品!$B$5:$E$23,2,FALSE)</f>
        <v>ミキサーAA</v>
      </c>
      <c r="E197" t="str">
        <f>VLOOKUP(C197,商品!$B$5:$E$23,3,FALSE)</f>
        <v>ミキサー</v>
      </c>
      <c r="F197" s="6">
        <f>VLOOKUP(C197,商品!$B$5:$E$23,4,FALSE)</f>
        <v>5800</v>
      </c>
      <c r="G197" s="6">
        <v>7</v>
      </c>
      <c r="H197" s="6">
        <f t="shared" si="3"/>
        <v>40600</v>
      </c>
    </row>
    <row r="198" spans="2:8" x14ac:dyDescent="0.4">
      <c r="B198" s="2">
        <v>42735</v>
      </c>
      <c r="C198" s="14" t="s">
        <v>77</v>
      </c>
      <c r="D198" t="str">
        <f>VLOOKUP(C198,商品!$B$5:$E$23,2,FALSE)</f>
        <v>電子レンジAD</v>
      </c>
      <c r="E198" t="str">
        <f>VLOOKUP(C198,商品!$B$5:$E$23,3,FALSE)</f>
        <v>電子レンジ</v>
      </c>
      <c r="F198" s="6">
        <f>VLOOKUP(C198,商品!$B$5:$E$23,4,FALSE)</f>
        <v>126000</v>
      </c>
      <c r="G198" s="6">
        <v>15</v>
      </c>
      <c r="H198" s="6">
        <f t="shared" si="3"/>
        <v>1890000</v>
      </c>
    </row>
    <row r="199" spans="2:8" x14ac:dyDescent="0.4">
      <c r="B199" s="2">
        <v>42735</v>
      </c>
      <c r="C199" s="14" t="s">
        <v>69</v>
      </c>
      <c r="D199" t="str">
        <f>VLOOKUP(C199,商品!$B$5:$E$23,2,FALSE)</f>
        <v>オーブンレンジAR</v>
      </c>
      <c r="E199" t="str">
        <f>VLOOKUP(C199,商品!$B$5:$E$23,3,FALSE)</f>
        <v>オーブンレンジ</v>
      </c>
      <c r="F199" s="6">
        <f>VLOOKUP(C199,商品!$B$5:$E$23,4,FALSE)</f>
        <v>86000</v>
      </c>
      <c r="G199" s="6">
        <v>3</v>
      </c>
      <c r="H199" s="6">
        <f t="shared" si="3"/>
        <v>258000</v>
      </c>
    </row>
    <row r="200" spans="2:8" x14ac:dyDescent="0.4">
      <c r="B200" s="2">
        <v>42735</v>
      </c>
      <c r="C200" s="14" t="s">
        <v>76</v>
      </c>
      <c r="D200" t="str">
        <f>VLOOKUP(C200,商品!$B$5:$E$23,2,FALSE)</f>
        <v>炊飯ジャーPQ</v>
      </c>
      <c r="E200" t="str">
        <f>VLOOKUP(C200,商品!$B$5:$E$23,3,FALSE)</f>
        <v>炊飯ジャー</v>
      </c>
      <c r="F200" s="6">
        <f>VLOOKUP(C200,商品!$B$5:$E$23,4,FALSE)</f>
        <v>15600</v>
      </c>
      <c r="G200" s="6">
        <v>16</v>
      </c>
      <c r="H200" s="6">
        <f t="shared" si="3"/>
        <v>249600</v>
      </c>
    </row>
    <row r="201" spans="2:8" x14ac:dyDescent="0.4">
      <c r="B201" s="2">
        <v>42736</v>
      </c>
      <c r="C201" s="14" t="s">
        <v>68</v>
      </c>
      <c r="D201" t="str">
        <f>VLOOKUP(C201,商品!$B$5:$E$23,2,FALSE)</f>
        <v>冷蔵庫AC</v>
      </c>
      <c r="E201" t="str">
        <f>VLOOKUP(C201,商品!$B$5:$E$23,3,FALSE)</f>
        <v>冷蔵庫</v>
      </c>
      <c r="F201" s="6">
        <f>VLOOKUP(C201,商品!$B$5:$E$23,4,FALSE)</f>
        <v>115000</v>
      </c>
      <c r="G201" s="6">
        <v>2</v>
      </c>
      <c r="H201" s="6">
        <f t="shared" si="3"/>
        <v>230000</v>
      </c>
    </row>
    <row r="202" spans="2:8" x14ac:dyDescent="0.4">
      <c r="B202" s="2">
        <v>42737</v>
      </c>
      <c r="C202" s="14" t="s">
        <v>68</v>
      </c>
      <c r="D202" t="str">
        <f>VLOOKUP(C202,商品!$B$5:$E$23,2,FALSE)</f>
        <v>冷蔵庫AC</v>
      </c>
      <c r="E202" t="str">
        <f>VLOOKUP(C202,商品!$B$5:$E$23,3,FALSE)</f>
        <v>冷蔵庫</v>
      </c>
      <c r="F202" s="6">
        <f>VLOOKUP(C202,商品!$B$5:$E$23,4,FALSE)</f>
        <v>115000</v>
      </c>
      <c r="G202" s="6">
        <v>3</v>
      </c>
      <c r="H202" s="6">
        <f t="shared" si="3"/>
        <v>345000</v>
      </c>
    </row>
    <row r="203" spans="2:8" x14ac:dyDescent="0.4">
      <c r="B203" s="2">
        <v>42737</v>
      </c>
      <c r="C203" s="14" t="s">
        <v>80</v>
      </c>
      <c r="D203" t="str">
        <f>VLOOKUP(C203,商品!$B$5:$E$23,2,FALSE)</f>
        <v>トースターXZ</v>
      </c>
      <c r="E203" t="str">
        <f>VLOOKUP(C203,商品!$B$5:$E$23,3,FALSE)</f>
        <v>トースター</v>
      </c>
      <c r="F203" s="6">
        <f>VLOOKUP(C203,商品!$B$5:$E$23,4,FALSE)</f>
        <v>5800</v>
      </c>
      <c r="G203" s="6">
        <v>11</v>
      </c>
      <c r="H203" s="6">
        <f t="shared" si="3"/>
        <v>63800</v>
      </c>
    </row>
    <row r="204" spans="2:8" x14ac:dyDescent="0.4">
      <c r="B204" s="2">
        <v>42738</v>
      </c>
      <c r="C204" s="14" t="s">
        <v>79</v>
      </c>
      <c r="D204" t="str">
        <f>VLOOKUP(C204,商品!$B$5:$E$23,2,FALSE)</f>
        <v>冷蔵庫BR</v>
      </c>
      <c r="E204" t="str">
        <f>VLOOKUP(C204,商品!$B$5:$E$23,3,FALSE)</f>
        <v>冷蔵庫</v>
      </c>
      <c r="F204" s="6">
        <f>VLOOKUP(C204,商品!$B$5:$E$23,4,FALSE)</f>
        <v>198000</v>
      </c>
      <c r="G204" s="6">
        <v>2</v>
      </c>
      <c r="H204" s="6">
        <f t="shared" si="3"/>
        <v>396000</v>
      </c>
    </row>
    <row r="205" spans="2:8" x14ac:dyDescent="0.4">
      <c r="B205" s="2">
        <v>42739</v>
      </c>
      <c r="C205" s="14" t="s">
        <v>66</v>
      </c>
      <c r="D205" t="str">
        <f>VLOOKUP(C205,商品!$B$5:$E$23,2,FALSE)</f>
        <v>冷蔵庫RR</v>
      </c>
      <c r="E205" t="str">
        <f>VLOOKUP(C205,商品!$B$5:$E$23,3,FALSE)</f>
        <v>冷蔵庫</v>
      </c>
      <c r="F205" s="6">
        <f>VLOOKUP(C205,商品!$B$5:$E$23,4,FALSE)</f>
        <v>256000</v>
      </c>
      <c r="G205" s="6">
        <v>1</v>
      </c>
      <c r="H205" s="6">
        <f t="shared" si="3"/>
        <v>256000</v>
      </c>
    </row>
    <row r="206" spans="2:8" x14ac:dyDescent="0.4">
      <c r="B206" s="2">
        <v>42739</v>
      </c>
      <c r="C206" s="14" t="s">
        <v>75</v>
      </c>
      <c r="D206" t="str">
        <f>VLOOKUP(C206,商品!$B$5:$E$23,2,FALSE)</f>
        <v>電子レンジHJ</v>
      </c>
      <c r="E206" t="str">
        <f>VLOOKUP(C206,商品!$B$5:$E$23,3,FALSE)</f>
        <v>電子レンジ</v>
      </c>
      <c r="F206" s="6">
        <f>VLOOKUP(C206,商品!$B$5:$E$23,4,FALSE)</f>
        <v>59000</v>
      </c>
      <c r="G206" s="6">
        <v>16</v>
      </c>
      <c r="H206" s="6">
        <f t="shared" si="3"/>
        <v>944000</v>
      </c>
    </row>
    <row r="207" spans="2:8" x14ac:dyDescent="0.4">
      <c r="B207" s="2">
        <v>42740</v>
      </c>
      <c r="C207" s="14" t="s">
        <v>66</v>
      </c>
      <c r="D207" t="str">
        <f>VLOOKUP(C207,商品!$B$5:$E$23,2,FALSE)</f>
        <v>冷蔵庫RR</v>
      </c>
      <c r="E207" t="str">
        <f>VLOOKUP(C207,商品!$B$5:$E$23,3,FALSE)</f>
        <v>冷蔵庫</v>
      </c>
      <c r="F207" s="6">
        <f>VLOOKUP(C207,商品!$B$5:$E$23,4,FALSE)</f>
        <v>256000</v>
      </c>
      <c r="G207" s="6">
        <v>7</v>
      </c>
      <c r="H207" s="6">
        <f t="shared" si="3"/>
        <v>1792000</v>
      </c>
    </row>
    <row r="208" spans="2:8" x14ac:dyDescent="0.4">
      <c r="B208" s="2">
        <v>42740</v>
      </c>
      <c r="C208" s="14" t="s">
        <v>77</v>
      </c>
      <c r="D208" t="str">
        <f>VLOOKUP(C208,商品!$B$5:$E$23,2,FALSE)</f>
        <v>電子レンジAD</v>
      </c>
      <c r="E208" t="str">
        <f>VLOOKUP(C208,商品!$B$5:$E$23,3,FALSE)</f>
        <v>電子レンジ</v>
      </c>
      <c r="F208" s="6">
        <f>VLOOKUP(C208,商品!$B$5:$E$23,4,FALSE)</f>
        <v>126000</v>
      </c>
      <c r="G208" s="6">
        <v>23</v>
      </c>
      <c r="H208" s="6">
        <f t="shared" si="3"/>
        <v>2898000</v>
      </c>
    </row>
    <row r="209" spans="2:8" x14ac:dyDescent="0.4">
      <c r="B209" s="2">
        <v>42740</v>
      </c>
      <c r="C209" s="14" t="s">
        <v>73</v>
      </c>
      <c r="D209" t="str">
        <f>VLOOKUP(C209,商品!$B$5:$E$23,2,FALSE)</f>
        <v>炊飯ジャーJL</v>
      </c>
      <c r="E209" t="str">
        <f>VLOOKUP(C209,商品!$B$5:$E$23,3,FALSE)</f>
        <v>炊飯ジャー</v>
      </c>
      <c r="F209" s="6">
        <f>VLOOKUP(C209,商品!$B$5:$E$23,4,FALSE)</f>
        <v>29800</v>
      </c>
      <c r="G209" s="6">
        <v>18</v>
      </c>
      <c r="H209" s="6">
        <f t="shared" si="3"/>
        <v>536400</v>
      </c>
    </row>
    <row r="210" spans="2:8" x14ac:dyDescent="0.4">
      <c r="B210" s="2">
        <v>42740</v>
      </c>
      <c r="C210" s="14" t="s">
        <v>82</v>
      </c>
      <c r="D210" t="str">
        <f>VLOOKUP(C210,商品!$B$5:$E$23,2,FALSE)</f>
        <v>炊飯ジャーPS</v>
      </c>
      <c r="E210" t="str">
        <f>VLOOKUP(C210,商品!$B$5:$E$23,3,FALSE)</f>
        <v>炊飯ジャー</v>
      </c>
      <c r="F210" s="6">
        <f>VLOOKUP(C210,商品!$B$5:$E$23,4,FALSE)</f>
        <v>25600</v>
      </c>
      <c r="G210" s="6">
        <v>26</v>
      </c>
      <c r="H210" s="6">
        <f t="shared" si="3"/>
        <v>665600</v>
      </c>
    </row>
    <row r="211" spans="2:8" x14ac:dyDescent="0.4">
      <c r="B211" s="2">
        <v>42741</v>
      </c>
      <c r="C211" s="14" t="s">
        <v>72</v>
      </c>
      <c r="D211" t="str">
        <f>VLOOKUP(C211,商品!$B$5:$E$23,2,FALSE)</f>
        <v>ホットプレートHI</v>
      </c>
      <c r="E211" t="str">
        <f>VLOOKUP(C211,商品!$B$5:$E$23,3,FALSE)</f>
        <v>ホットプレート</v>
      </c>
      <c r="F211" s="6">
        <f>VLOOKUP(C211,商品!$B$5:$E$23,4,FALSE)</f>
        <v>12300</v>
      </c>
      <c r="G211" s="6">
        <v>29</v>
      </c>
      <c r="H211" s="6">
        <f t="shared" si="3"/>
        <v>356700</v>
      </c>
    </row>
    <row r="212" spans="2:8" x14ac:dyDescent="0.4">
      <c r="B212" s="2">
        <v>42741</v>
      </c>
      <c r="C212" s="14" t="s">
        <v>78</v>
      </c>
      <c r="D212" t="str">
        <f>VLOOKUP(C212,商品!$B$5:$E$23,2,FALSE)</f>
        <v>ホットプレートFF</v>
      </c>
      <c r="E212" t="str">
        <f>VLOOKUP(C212,商品!$B$5:$E$23,3,FALSE)</f>
        <v>ホットプレート</v>
      </c>
      <c r="F212" s="6">
        <f>VLOOKUP(C212,商品!$B$5:$E$23,4,FALSE)</f>
        <v>9800</v>
      </c>
      <c r="G212" s="6">
        <v>6</v>
      </c>
      <c r="H212" s="6">
        <f t="shared" si="3"/>
        <v>58800</v>
      </c>
    </row>
    <row r="213" spans="2:8" x14ac:dyDescent="0.4">
      <c r="B213" s="2">
        <v>42742</v>
      </c>
      <c r="C213" s="14" t="s">
        <v>69</v>
      </c>
      <c r="D213" t="str">
        <f>VLOOKUP(C213,商品!$B$5:$E$23,2,FALSE)</f>
        <v>オーブンレンジAR</v>
      </c>
      <c r="E213" t="str">
        <f>VLOOKUP(C213,商品!$B$5:$E$23,3,FALSE)</f>
        <v>オーブンレンジ</v>
      </c>
      <c r="F213" s="6">
        <f>VLOOKUP(C213,商品!$B$5:$E$23,4,FALSE)</f>
        <v>86000</v>
      </c>
      <c r="G213" s="6">
        <v>16</v>
      </c>
      <c r="H213" s="6">
        <f t="shared" si="3"/>
        <v>1376000</v>
      </c>
    </row>
    <row r="214" spans="2:8" x14ac:dyDescent="0.4">
      <c r="B214" s="2">
        <v>42743</v>
      </c>
      <c r="C214" s="14" t="s">
        <v>68</v>
      </c>
      <c r="D214" t="str">
        <f>VLOOKUP(C214,商品!$B$5:$E$23,2,FALSE)</f>
        <v>冷蔵庫AC</v>
      </c>
      <c r="E214" t="str">
        <f>VLOOKUP(C214,商品!$B$5:$E$23,3,FALSE)</f>
        <v>冷蔵庫</v>
      </c>
      <c r="F214" s="6">
        <f>VLOOKUP(C214,商品!$B$5:$E$23,4,FALSE)</f>
        <v>115000</v>
      </c>
      <c r="G214" s="6">
        <v>3</v>
      </c>
      <c r="H214" s="6">
        <f t="shared" si="3"/>
        <v>345000</v>
      </c>
    </row>
    <row r="215" spans="2:8" x14ac:dyDescent="0.4">
      <c r="B215" s="2">
        <v>42743</v>
      </c>
      <c r="C215" s="14" t="s">
        <v>75</v>
      </c>
      <c r="D215" t="str">
        <f>VLOOKUP(C215,商品!$B$5:$E$23,2,FALSE)</f>
        <v>電子レンジHJ</v>
      </c>
      <c r="E215" t="str">
        <f>VLOOKUP(C215,商品!$B$5:$E$23,3,FALSE)</f>
        <v>電子レンジ</v>
      </c>
      <c r="F215" s="6">
        <f>VLOOKUP(C215,商品!$B$5:$E$23,4,FALSE)</f>
        <v>59000</v>
      </c>
      <c r="G215" s="6">
        <v>4</v>
      </c>
      <c r="H215" s="6">
        <f t="shared" si="3"/>
        <v>236000</v>
      </c>
    </row>
    <row r="216" spans="2:8" x14ac:dyDescent="0.4">
      <c r="B216" s="2">
        <v>42743</v>
      </c>
      <c r="C216" s="14" t="s">
        <v>67</v>
      </c>
      <c r="D216" t="str">
        <f>VLOOKUP(C216,商品!$B$5:$E$23,2,FALSE)</f>
        <v>炊飯ジャーSW</v>
      </c>
      <c r="E216" t="str">
        <f>VLOOKUP(C216,商品!$B$5:$E$23,3,FALSE)</f>
        <v>炊飯ジャー</v>
      </c>
      <c r="F216" s="6">
        <f>VLOOKUP(C216,商品!$B$5:$E$23,4,FALSE)</f>
        <v>34000</v>
      </c>
      <c r="G216" s="6">
        <v>18</v>
      </c>
      <c r="H216" s="6">
        <f t="shared" si="3"/>
        <v>612000</v>
      </c>
    </row>
    <row r="217" spans="2:8" x14ac:dyDescent="0.4">
      <c r="B217" s="2">
        <v>42744</v>
      </c>
      <c r="C217" s="14" t="s">
        <v>70</v>
      </c>
      <c r="D217" t="str">
        <f>VLOOKUP(C217,商品!$B$5:$E$23,2,FALSE)</f>
        <v>ホットプレートSM</v>
      </c>
      <c r="E217" t="str">
        <f>VLOOKUP(C217,商品!$B$5:$E$23,3,FALSE)</f>
        <v>ホットプレート</v>
      </c>
      <c r="F217" s="6">
        <f>VLOOKUP(C217,商品!$B$5:$E$23,4,FALSE)</f>
        <v>15800</v>
      </c>
      <c r="G217" s="6">
        <v>25</v>
      </c>
      <c r="H217" s="6">
        <f t="shared" si="3"/>
        <v>395000</v>
      </c>
    </row>
    <row r="218" spans="2:8" x14ac:dyDescent="0.4">
      <c r="B218" s="2">
        <v>42745</v>
      </c>
      <c r="C218" s="14" t="s">
        <v>79</v>
      </c>
      <c r="D218" t="str">
        <f>VLOOKUP(C218,商品!$B$5:$E$23,2,FALSE)</f>
        <v>冷蔵庫BR</v>
      </c>
      <c r="E218" t="str">
        <f>VLOOKUP(C218,商品!$B$5:$E$23,3,FALSE)</f>
        <v>冷蔵庫</v>
      </c>
      <c r="F218" s="6">
        <f>VLOOKUP(C218,商品!$B$5:$E$23,4,FALSE)</f>
        <v>198000</v>
      </c>
      <c r="G218" s="6">
        <v>2</v>
      </c>
      <c r="H218" s="6">
        <f t="shared" si="3"/>
        <v>396000</v>
      </c>
    </row>
    <row r="219" spans="2:8" x14ac:dyDescent="0.4">
      <c r="B219" s="2">
        <v>42745</v>
      </c>
      <c r="C219" s="14" t="s">
        <v>68</v>
      </c>
      <c r="D219" t="str">
        <f>VLOOKUP(C219,商品!$B$5:$E$23,2,FALSE)</f>
        <v>冷蔵庫AC</v>
      </c>
      <c r="E219" t="str">
        <f>VLOOKUP(C219,商品!$B$5:$E$23,3,FALSE)</f>
        <v>冷蔵庫</v>
      </c>
      <c r="F219" s="6">
        <f>VLOOKUP(C219,商品!$B$5:$E$23,4,FALSE)</f>
        <v>115000</v>
      </c>
      <c r="G219" s="6">
        <v>8</v>
      </c>
      <c r="H219" s="6">
        <f t="shared" si="3"/>
        <v>920000</v>
      </c>
    </row>
    <row r="220" spans="2:8" x14ac:dyDescent="0.4">
      <c r="B220" s="2">
        <v>42745</v>
      </c>
      <c r="C220" s="14" t="s">
        <v>75</v>
      </c>
      <c r="D220" t="str">
        <f>VLOOKUP(C220,商品!$B$5:$E$23,2,FALSE)</f>
        <v>電子レンジHJ</v>
      </c>
      <c r="E220" t="str">
        <f>VLOOKUP(C220,商品!$B$5:$E$23,3,FALSE)</f>
        <v>電子レンジ</v>
      </c>
      <c r="F220" s="6">
        <f>VLOOKUP(C220,商品!$B$5:$E$23,4,FALSE)</f>
        <v>59000</v>
      </c>
      <c r="G220" s="6">
        <v>11</v>
      </c>
      <c r="H220" s="6">
        <f t="shared" si="3"/>
        <v>649000</v>
      </c>
    </row>
    <row r="221" spans="2:8" x14ac:dyDescent="0.4">
      <c r="B221" s="2">
        <v>42746</v>
      </c>
      <c r="C221" s="14" t="s">
        <v>72</v>
      </c>
      <c r="D221" t="str">
        <f>VLOOKUP(C221,商品!$B$5:$E$23,2,FALSE)</f>
        <v>ホットプレートHI</v>
      </c>
      <c r="E221" t="str">
        <f>VLOOKUP(C221,商品!$B$5:$E$23,3,FALSE)</f>
        <v>ホットプレート</v>
      </c>
      <c r="F221" s="6">
        <f>VLOOKUP(C221,商品!$B$5:$E$23,4,FALSE)</f>
        <v>12300</v>
      </c>
      <c r="G221" s="6">
        <v>8</v>
      </c>
      <c r="H221" s="6">
        <f t="shared" si="3"/>
        <v>98400</v>
      </c>
    </row>
    <row r="222" spans="2:8" x14ac:dyDescent="0.4">
      <c r="B222" s="2">
        <v>42748</v>
      </c>
      <c r="C222" s="14" t="s">
        <v>78</v>
      </c>
      <c r="D222" t="str">
        <f>VLOOKUP(C222,商品!$B$5:$E$23,2,FALSE)</f>
        <v>ホットプレートFF</v>
      </c>
      <c r="E222" t="str">
        <f>VLOOKUP(C222,商品!$B$5:$E$23,3,FALSE)</f>
        <v>ホットプレート</v>
      </c>
      <c r="F222" s="6">
        <f>VLOOKUP(C222,商品!$B$5:$E$23,4,FALSE)</f>
        <v>9800</v>
      </c>
      <c r="G222" s="6">
        <v>8</v>
      </c>
      <c r="H222" s="6">
        <f t="shared" si="3"/>
        <v>78400</v>
      </c>
    </row>
    <row r="223" spans="2:8" x14ac:dyDescent="0.4">
      <c r="B223" s="2">
        <v>42749</v>
      </c>
      <c r="C223" s="14" t="s">
        <v>82</v>
      </c>
      <c r="D223" t="str">
        <f>VLOOKUP(C223,商品!$B$5:$E$23,2,FALSE)</f>
        <v>炊飯ジャーPS</v>
      </c>
      <c r="E223" t="str">
        <f>VLOOKUP(C223,商品!$B$5:$E$23,3,FALSE)</f>
        <v>炊飯ジャー</v>
      </c>
      <c r="F223" s="6">
        <f>VLOOKUP(C223,商品!$B$5:$E$23,4,FALSE)</f>
        <v>25600</v>
      </c>
      <c r="G223" s="6">
        <v>25</v>
      </c>
      <c r="H223" s="6">
        <f t="shared" si="3"/>
        <v>640000</v>
      </c>
    </row>
    <row r="224" spans="2:8" x14ac:dyDescent="0.4">
      <c r="B224" s="2">
        <v>42749</v>
      </c>
      <c r="C224" s="14" t="s">
        <v>82</v>
      </c>
      <c r="D224" t="str">
        <f>VLOOKUP(C224,商品!$B$5:$E$23,2,FALSE)</f>
        <v>炊飯ジャーPS</v>
      </c>
      <c r="E224" t="str">
        <f>VLOOKUP(C224,商品!$B$5:$E$23,3,FALSE)</f>
        <v>炊飯ジャー</v>
      </c>
      <c r="F224" s="6">
        <f>VLOOKUP(C224,商品!$B$5:$E$23,4,FALSE)</f>
        <v>25600</v>
      </c>
      <c r="G224" s="6">
        <v>2</v>
      </c>
      <c r="H224" s="6">
        <f t="shared" si="3"/>
        <v>51200</v>
      </c>
    </row>
    <row r="225" spans="2:8" x14ac:dyDescent="0.4">
      <c r="B225" s="2">
        <v>42750</v>
      </c>
      <c r="C225" s="14" t="s">
        <v>66</v>
      </c>
      <c r="D225" t="str">
        <f>VLOOKUP(C225,商品!$B$5:$E$23,2,FALSE)</f>
        <v>冷蔵庫RR</v>
      </c>
      <c r="E225" t="str">
        <f>VLOOKUP(C225,商品!$B$5:$E$23,3,FALSE)</f>
        <v>冷蔵庫</v>
      </c>
      <c r="F225" s="6">
        <f>VLOOKUP(C225,商品!$B$5:$E$23,4,FALSE)</f>
        <v>256000</v>
      </c>
      <c r="G225" s="6">
        <v>1</v>
      </c>
      <c r="H225" s="6">
        <f t="shared" si="3"/>
        <v>256000</v>
      </c>
    </row>
    <row r="226" spans="2:8" x14ac:dyDescent="0.4">
      <c r="B226" s="2">
        <v>42750</v>
      </c>
      <c r="C226" s="14" t="s">
        <v>79</v>
      </c>
      <c r="D226" t="str">
        <f>VLOOKUP(C226,商品!$B$5:$E$23,2,FALSE)</f>
        <v>冷蔵庫BR</v>
      </c>
      <c r="E226" t="str">
        <f>VLOOKUP(C226,商品!$B$5:$E$23,3,FALSE)</f>
        <v>冷蔵庫</v>
      </c>
      <c r="F226" s="6">
        <f>VLOOKUP(C226,商品!$B$5:$E$23,4,FALSE)</f>
        <v>198000</v>
      </c>
      <c r="G226" s="6">
        <v>6</v>
      </c>
      <c r="H226" s="6">
        <f t="shared" si="3"/>
        <v>1188000</v>
      </c>
    </row>
    <row r="227" spans="2:8" x14ac:dyDescent="0.4">
      <c r="B227" s="2">
        <v>42750</v>
      </c>
      <c r="C227" s="14" t="s">
        <v>68</v>
      </c>
      <c r="D227" t="str">
        <f>VLOOKUP(C227,商品!$B$5:$E$23,2,FALSE)</f>
        <v>冷蔵庫AC</v>
      </c>
      <c r="E227" t="str">
        <f>VLOOKUP(C227,商品!$B$5:$E$23,3,FALSE)</f>
        <v>冷蔵庫</v>
      </c>
      <c r="F227" s="6">
        <f>VLOOKUP(C227,商品!$B$5:$E$23,4,FALSE)</f>
        <v>115000</v>
      </c>
      <c r="G227" s="6">
        <v>2</v>
      </c>
      <c r="H227" s="6">
        <f t="shared" si="3"/>
        <v>230000</v>
      </c>
    </row>
    <row r="228" spans="2:8" x14ac:dyDescent="0.4">
      <c r="B228" s="2">
        <v>42751</v>
      </c>
      <c r="C228" s="14" t="s">
        <v>68</v>
      </c>
      <c r="D228" t="str">
        <f>VLOOKUP(C228,商品!$B$5:$E$23,2,FALSE)</f>
        <v>冷蔵庫AC</v>
      </c>
      <c r="E228" t="str">
        <f>VLOOKUP(C228,商品!$B$5:$E$23,3,FALSE)</f>
        <v>冷蔵庫</v>
      </c>
      <c r="F228" s="6">
        <f>VLOOKUP(C228,商品!$B$5:$E$23,4,FALSE)</f>
        <v>115000</v>
      </c>
      <c r="G228" s="6">
        <v>3</v>
      </c>
      <c r="H228" s="6">
        <f t="shared" si="3"/>
        <v>345000</v>
      </c>
    </row>
    <row r="229" spans="2:8" x14ac:dyDescent="0.4">
      <c r="B229" s="2">
        <v>42751</v>
      </c>
      <c r="C229" s="14" t="s">
        <v>77</v>
      </c>
      <c r="D229" t="str">
        <f>VLOOKUP(C229,商品!$B$5:$E$23,2,FALSE)</f>
        <v>電子レンジAD</v>
      </c>
      <c r="E229" t="str">
        <f>VLOOKUP(C229,商品!$B$5:$E$23,3,FALSE)</f>
        <v>電子レンジ</v>
      </c>
      <c r="F229" s="6">
        <f>VLOOKUP(C229,商品!$B$5:$E$23,4,FALSE)</f>
        <v>126000</v>
      </c>
      <c r="G229" s="6">
        <v>2</v>
      </c>
      <c r="H229" s="6">
        <f t="shared" si="3"/>
        <v>252000</v>
      </c>
    </row>
    <row r="230" spans="2:8" x14ac:dyDescent="0.4">
      <c r="B230" s="2">
        <v>42751</v>
      </c>
      <c r="C230" s="14" t="s">
        <v>69</v>
      </c>
      <c r="D230" t="str">
        <f>VLOOKUP(C230,商品!$B$5:$E$23,2,FALSE)</f>
        <v>オーブンレンジAR</v>
      </c>
      <c r="E230" t="str">
        <f>VLOOKUP(C230,商品!$B$5:$E$23,3,FALSE)</f>
        <v>オーブンレンジ</v>
      </c>
      <c r="F230" s="6">
        <f>VLOOKUP(C230,商品!$B$5:$E$23,4,FALSE)</f>
        <v>86000</v>
      </c>
      <c r="G230" s="6">
        <v>2</v>
      </c>
      <c r="H230" s="6">
        <f t="shared" si="3"/>
        <v>172000</v>
      </c>
    </row>
    <row r="231" spans="2:8" x14ac:dyDescent="0.4">
      <c r="B231" s="2">
        <v>42751</v>
      </c>
      <c r="C231" s="14" t="s">
        <v>67</v>
      </c>
      <c r="D231" t="str">
        <f>VLOOKUP(C231,商品!$B$5:$E$23,2,FALSE)</f>
        <v>炊飯ジャーSW</v>
      </c>
      <c r="E231" t="str">
        <f>VLOOKUP(C231,商品!$B$5:$E$23,3,FALSE)</f>
        <v>炊飯ジャー</v>
      </c>
      <c r="F231" s="6">
        <f>VLOOKUP(C231,商品!$B$5:$E$23,4,FALSE)</f>
        <v>34000</v>
      </c>
      <c r="G231" s="6">
        <v>18</v>
      </c>
      <c r="H231" s="6">
        <f t="shared" si="3"/>
        <v>612000</v>
      </c>
    </row>
    <row r="232" spans="2:8" x14ac:dyDescent="0.4">
      <c r="B232" s="2">
        <v>42752</v>
      </c>
      <c r="C232" s="14" t="s">
        <v>70</v>
      </c>
      <c r="D232" t="str">
        <f>VLOOKUP(C232,商品!$B$5:$E$23,2,FALSE)</f>
        <v>ホットプレートSM</v>
      </c>
      <c r="E232" t="str">
        <f>VLOOKUP(C232,商品!$B$5:$E$23,3,FALSE)</f>
        <v>ホットプレート</v>
      </c>
      <c r="F232" s="6">
        <f>VLOOKUP(C232,商品!$B$5:$E$23,4,FALSE)</f>
        <v>15800</v>
      </c>
      <c r="G232" s="6">
        <v>7</v>
      </c>
      <c r="H232" s="6">
        <f t="shared" si="3"/>
        <v>110600</v>
      </c>
    </row>
    <row r="233" spans="2:8" x14ac:dyDescent="0.4">
      <c r="B233" s="2">
        <v>42753</v>
      </c>
      <c r="C233" s="14" t="s">
        <v>69</v>
      </c>
      <c r="D233" t="str">
        <f>VLOOKUP(C233,商品!$B$5:$E$23,2,FALSE)</f>
        <v>オーブンレンジAR</v>
      </c>
      <c r="E233" t="str">
        <f>VLOOKUP(C233,商品!$B$5:$E$23,3,FALSE)</f>
        <v>オーブンレンジ</v>
      </c>
      <c r="F233" s="6">
        <f>VLOOKUP(C233,商品!$B$5:$E$23,4,FALSE)</f>
        <v>86000</v>
      </c>
      <c r="G233" s="6">
        <v>24</v>
      </c>
      <c r="H233" s="6">
        <f t="shared" si="3"/>
        <v>2064000</v>
      </c>
    </row>
    <row r="234" spans="2:8" x14ac:dyDescent="0.4">
      <c r="B234" s="2">
        <v>42753</v>
      </c>
      <c r="C234" s="14" t="s">
        <v>72</v>
      </c>
      <c r="D234" t="str">
        <f>VLOOKUP(C234,商品!$B$5:$E$23,2,FALSE)</f>
        <v>ホットプレートHI</v>
      </c>
      <c r="E234" t="str">
        <f>VLOOKUP(C234,商品!$B$5:$E$23,3,FALSE)</f>
        <v>ホットプレート</v>
      </c>
      <c r="F234" s="6">
        <f>VLOOKUP(C234,商品!$B$5:$E$23,4,FALSE)</f>
        <v>12300</v>
      </c>
      <c r="G234" s="6">
        <v>16</v>
      </c>
      <c r="H234" s="6">
        <f t="shared" si="3"/>
        <v>196800</v>
      </c>
    </row>
    <row r="235" spans="2:8" x14ac:dyDescent="0.4">
      <c r="B235" s="2">
        <v>42754</v>
      </c>
      <c r="C235" s="14" t="s">
        <v>79</v>
      </c>
      <c r="D235" t="str">
        <f>VLOOKUP(C235,商品!$B$5:$E$23,2,FALSE)</f>
        <v>冷蔵庫BR</v>
      </c>
      <c r="E235" t="str">
        <f>VLOOKUP(C235,商品!$B$5:$E$23,3,FALSE)</f>
        <v>冷蔵庫</v>
      </c>
      <c r="F235" s="6">
        <f>VLOOKUP(C235,商品!$B$5:$E$23,4,FALSE)</f>
        <v>198000</v>
      </c>
      <c r="G235" s="6">
        <v>2</v>
      </c>
      <c r="H235" s="6">
        <f t="shared" si="3"/>
        <v>396000</v>
      </c>
    </row>
    <row r="236" spans="2:8" x14ac:dyDescent="0.4">
      <c r="B236" s="2">
        <v>42754</v>
      </c>
      <c r="C236" s="14" t="s">
        <v>77</v>
      </c>
      <c r="D236" t="str">
        <f>VLOOKUP(C236,商品!$B$5:$E$23,2,FALSE)</f>
        <v>電子レンジAD</v>
      </c>
      <c r="E236" t="str">
        <f>VLOOKUP(C236,商品!$B$5:$E$23,3,FALSE)</f>
        <v>電子レンジ</v>
      </c>
      <c r="F236" s="6">
        <f>VLOOKUP(C236,商品!$B$5:$E$23,4,FALSE)</f>
        <v>126000</v>
      </c>
      <c r="G236" s="6">
        <v>12</v>
      </c>
      <c r="H236" s="6">
        <f t="shared" si="3"/>
        <v>1512000</v>
      </c>
    </row>
    <row r="237" spans="2:8" x14ac:dyDescent="0.4">
      <c r="B237" s="2">
        <v>42754</v>
      </c>
      <c r="C237" s="14" t="s">
        <v>75</v>
      </c>
      <c r="D237" t="str">
        <f>VLOOKUP(C237,商品!$B$5:$E$23,2,FALSE)</f>
        <v>電子レンジHJ</v>
      </c>
      <c r="E237" t="str">
        <f>VLOOKUP(C237,商品!$B$5:$E$23,3,FALSE)</f>
        <v>電子レンジ</v>
      </c>
      <c r="F237" s="6">
        <f>VLOOKUP(C237,商品!$B$5:$E$23,4,FALSE)</f>
        <v>59000</v>
      </c>
      <c r="G237" s="6">
        <v>2</v>
      </c>
      <c r="H237" s="6">
        <f t="shared" si="3"/>
        <v>118000</v>
      </c>
    </row>
    <row r="238" spans="2:8" x14ac:dyDescent="0.4">
      <c r="B238" s="2">
        <v>42754</v>
      </c>
      <c r="C238" s="14" t="s">
        <v>75</v>
      </c>
      <c r="D238" t="str">
        <f>VLOOKUP(C238,商品!$B$5:$E$23,2,FALSE)</f>
        <v>電子レンジHJ</v>
      </c>
      <c r="E238" t="str">
        <f>VLOOKUP(C238,商品!$B$5:$E$23,3,FALSE)</f>
        <v>電子レンジ</v>
      </c>
      <c r="F238" s="6">
        <f>VLOOKUP(C238,商品!$B$5:$E$23,4,FALSE)</f>
        <v>59000</v>
      </c>
      <c r="G238" s="6">
        <v>30</v>
      </c>
      <c r="H238" s="6">
        <f t="shared" si="3"/>
        <v>1770000</v>
      </c>
    </row>
    <row r="239" spans="2:8" x14ac:dyDescent="0.4">
      <c r="B239" s="2">
        <v>42754</v>
      </c>
      <c r="C239" s="14" t="s">
        <v>69</v>
      </c>
      <c r="D239" t="str">
        <f>VLOOKUP(C239,商品!$B$5:$E$23,2,FALSE)</f>
        <v>オーブンレンジAR</v>
      </c>
      <c r="E239" t="str">
        <f>VLOOKUP(C239,商品!$B$5:$E$23,3,FALSE)</f>
        <v>オーブンレンジ</v>
      </c>
      <c r="F239" s="6">
        <f>VLOOKUP(C239,商品!$B$5:$E$23,4,FALSE)</f>
        <v>86000</v>
      </c>
      <c r="G239" s="6">
        <v>10</v>
      </c>
      <c r="H239" s="6">
        <f t="shared" si="3"/>
        <v>860000</v>
      </c>
    </row>
    <row r="240" spans="2:8" x14ac:dyDescent="0.4">
      <c r="B240" s="2">
        <v>42754</v>
      </c>
      <c r="C240" s="14" t="s">
        <v>82</v>
      </c>
      <c r="D240" t="str">
        <f>VLOOKUP(C240,商品!$B$5:$E$23,2,FALSE)</f>
        <v>炊飯ジャーPS</v>
      </c>
      <c r="E240" t="str">
        <f>VLOOKUP(C240,商品!$B$5:$E$23,3,FALSE)</f>
        <v>炊飯ジャー</v>
      </c>
      <c r="F240" s="6">
        <f>VLOOKUP(C240,商品!$B$5:$E$23,4,FALSE)</f>
        <v>25600</v>
      </c>
      <c r="G240" s="6">
        <v>8</v>
      </c>
      <c r="H240" s="6">
        <f t="shared" si="3"/>
        <v>204800</v>
      </c>
    </row>
    <row r="241" spans="2:8" x14ac:dyDescent="0.4">
      <c r="B241" s="2">
        <v>42754</v>
      </c>
      <c r="C241" s="14" t="s">
        <v>72</v>
      </c>
      <c r="D241" t="str">
        <f>VLOOKUP(C241,商品!$B$5:$E$23,2,FALSE)</f>
        <v>ホットプレートHI</v>
      </c>
      <c r="E241" t="str">
        <f>VLOOKUP(C241,商品!$B$5:$E$23,3,FALSE)</f>
        <v>ホットプレート</v>
      </c>
      <c r="F241" s="6">
        <f>VLOOKUP(C241,商品!$B$5:$E$23,4,FALSE)</f>
        <v>12300</v>
      </c>
      <c r="G241" s="6">
        <v>8</v>
      </c>
      <c r="H241" s="6">
        <f t="shared" si="3"/>
        <v>98400</v>
      </c>
    </row>
    <row r="242" spans="2:8" x14ac:dyDescent="0.4">
      <c r="B242" s="2">
        <v>42754</v>
      </c>
      <c r="C242" s="14" t="s">
        <v>74</v>
      </c>
      <c r="D242" t="str">
        <f>VLOOKUP(C242,商品!$B$5:$E$23,2,FALSE)</f>
        <v>ミキサーAA</v>
      </c>
      <c r="E242" t="str">
        <f>VLOOKUP(C242,商品!$B$5:$E$23,3,FALSE)</f>
        <v>ミキサー</v>
      </c>
      <c r="F242" s="6">
        <f>VLOOKUP(C242,商品!$B$5:$E$23,4,FALSE)</f>
        <v>5800</v>
      </c>
      <c r="G242" s="6">
        <v>26</v>
      </c>
      <c r="H242" s="6">
        <f t="shared" si="3"/>
        <v>150800</v>
      </c>
    </row>
    <row r="243" spans="2:8" x14ac:dyDescent="0.4">
      <c r="B243" s="2">
        <v>42755</v>
      </c>
      <c r="C243" s="14" t="s">
        <v>73</v>
      </c>
      <c r="D243" t="str">
        <f>VLOOKUP(C243,商品!$B$5:$E$23,2,FALSE)</f>
        <v>炊飯ジャーJL</v>
      </c>
      <c r="E243" t="str">
        <f>VLOOKUP(C243,商品!$B$5:$E$23,3,FALSE)</f>
        <v>炊飯ジャー</v>
      </c>
      <c r="F243" s="6">
        <f>VLOOKUP(C243,商品!$B$5:$E$23,4,FALSE)</f>
        <v>29800</v>
      </c>
      <c r="G243" s="6">
        <v>11</v>
      </c>
      <c r="H243" s="6">
        <f t="shared" si="3"/>
        <v>327800</v>
      </c>
    </row>
    <row r="244" spans="2:8" x14ac:dyDescent="0.4">
      <c r="B244" s="2">
        <v>42755</v>
      </c>
      <c r="C244" s="14" t="s">
        <v>82</v>
      </c>
      <c r="D244" t="str">
        <f>VLOOKUP(C244,商品!$B$5:$E$23,2,FALSE)</f>
        <v>炊飯ジャーPS</v>
      </c>
      <c r="E244" t="str">
        <f>VLOOKUP(C244,商品!$B$5:$E$23,3,FALSE)</f>
        <v>炊飯ジャー</v>
      </c>
      <c r="F244" s="6">
        <f>VLOOKUP(C244,商品!$B$5:$E$23,4,FALSE)</f>
        <v>25600</v>
      </c>
      <c r="G244" s="6">
        <v>6</v>
      </c>
      <c r="H244" s="6">
        <f t="shared" si="3"/>
        <v>153600</v>
      </c>
    </row>
    <row r="245" spans="2:8" x14ac:dyDescent="0.4">
      <c r="B245" s="2">
        <v>42755</v>
      </c>
      <c r="C245" s="14" t="s">
        <v>70</v>
      </c>
      <c r="D245" t="str">
        <f>VLOOKUP(C245,商品!$B$5:$E$23,2,FALSE)</f>
        <v>ホットプレートSM</v>
      </c>
      <c r="E245" t="str">
        <f>VLOOKUP(C245,商品!$B$5:$E$23,3,FALSE)</f>
        <v>ホットプレート</v>
      </c>
      <c r="F245" s="6">
        <f>VLOOKUP(C245,商品!$B$5:$E$23,4,FALSE)</f>
        <v>15800</v>
      </c>
      <c r="G245" s="6">
        <v>7</v>
      </c>
      <c r="H245" s="6">
        <f t="shared" si="3"/>
        <v>110600</v>
      </c>
    </row>
    <row r="246" spans="2:8" x14ac:dyDescent="0.4">
      <c r="B246" s="2">
        <v>42756</v>
      </c>
      <c r="C246" s="14" t="s">
        <v>73</v>
      </c>
      <c r="D246" t="str">
        <f>VLOOKUP(C246,商品!$B$5:$E$23,2,FALSE)</f>
        <v>炊飯ジャーJL</v>
      </c>
      <c r="E246" t="str">
        <f>VLOOKUP(C246,商品!$B$5:$E$23,3,FALSE)</f>
        <v>炊飯ジャー</v>
      </c>
      <c r="F246" s="6">
        <f>VLOOKUP(C246,商品!$B$5:$E$23,4,FALSE)</f>
        <v>29800</v>
      </c>
      <c r="G246" s="6">
        <v>27</v>
      </c>
      <c r="H246" s="6">
        <f t="shared" si="3"/>
        <v>804600</v>
      </c>
    </row>
    <row r="247" spans="2:8" x14ac:dyDescent="0.4">
      <c r="B247" s="2">
        <v>42757</v>
      </c>
      <c r="C247" s="14" t="s">
        <v>66</v>
      </c>
      <c r="D247" t="str">
        <f>VLOOKUP(C247,商品!$B$5:$E$23,2,FALSE)</f>
        <v>冷蔵庫RR</v>
      </c>
      <c r="E247" t="str">
        <f>VLOOKUP(C247,商品!$B$5:$E$23,3,FALSE)</f>
        <v>冷蔵庫</v>
      </c>
      <c r="F247" s="6">
        <f>VLOOKUP(C247,商品!$B$5:$E$23,4,FALSE)</f>
        <v>256000</v>
      </c>
      <c r="G247" s="6">
        <v>2</v>
      </c>
      <c r="H247" s="6">
        <f t="shared" si="3"/>
        <v>512000</v>
      </c>
    </row>
    <row r="248" spans="2:8" x14ac:dyDescent="0.4">
      <c r="B248" s="2">
        <v>42757</v>
      </c>
      <c r="C248" s="14" t="s">
        <v>79</v>
      </c>
      <c r="D248" t="str">
        <f>VLOOKUP(C248,商品!$B$5:$E$23,2,FALSE)</f>
        <v>冷蔵庫BR</v>
      </c>
      <c r="E248" t="str">
        <f>VLOOKUP(C248,商品!$B$5:$E$23,3,FALSE)</f>
        <v>冷蔵庫</v>
      </c>
      <c r="F248" s="6">
        <f>VLOOKUP(C248,商品!$B$5:$E$23,4,FALSE)</f>
        <v>198000</v>
      </c>
      <c r="G248" s="6">
        <v>2</v>
      </c>
      <c r="H248" s="6">
        <f t="shared" si="3"/>
        <v>396000</v>
      </c>
    </row>
    <row r="249" spans="2:8" x14ac:dyDescent="0.4">
      <c r="B249" s="2">
        <v>42757</v>
      </c>
      <c r="C249" s="14" t="s">
        <v>73</v>
      </c>
      <c r="D249" t="str">
        <f>VLOOKUP(C249,商品!$B$5:$E$23,2,FALSE)</f>
        <v>炊飯ジャーJL</v>
      </c>
      <c r="E249" t="str">
        <f>VLOOKUP(C249,商品!$B$5:$E$23,3,FALSE)</f>
        <v>炊飯ジャー</v>
      </c>
      <c r="F249" s="6">
        <f>VLOOKUP(C249,商品!$B$5:$E$23,4,FALSE)</f>
        <v>29800</v>
      </c>
      <c r="G249" s="6">
        <v>8</v>
      </c>
      <c r="H249" s="6">
        <f t="shared" si="3"/>
        <v>238400</v>
      </c>
    </row>
    <row r="250" spans="2:8" x14ac:dyDescent="0.4">
      <c r="B250" s="2">
        <v>42757</v>
      </c>
      <c r="C250" s="14" t="s">
        <v>82</v>
      </c>
      <c r="D250" t="str">
        <f>VLOOKUP(C250,商品!$B$5:$E$23,2,FALSE)</f>
        <v>炊飯ジャーPS</v>
      </c>
      <c r="E250" t="str">
        <f>VLOOKUP(C250,商品!$B$5:$E$23,3,FALSE)</f>
        <v>炊飯ジャー</v>
      </c>
      <c r="F250" s="6">
        <f>VLOOKUP(C250,商品!$B$5:$E$23,4,FALSE)</f>
        <v>25600</v>
      </c>
      <c r="G250" s="6">
        <v>28</v>
      </c>
      <c r="H250" s="6">
        <f t="shared" si="3"/>
        <v>716800</v>
      </c>
    </row>
    <row r="251" spans="2:8" x14ac:dyDescent="0.4">
      <c r="B251" s="2">
        <v>42757</v>
      </c>
      <c r="C251" s="14" t="s">
        <v>78</v>
      </c>
      <c r="D251" t="str">
        <f>VLOOKUP(C251,商品!$B$5:$E$23,2,FALSE)</f>
        <v>ホットプレートFF</v>
      </c>
      <c r="E251" t="str">
        <f>VLOOKUP(C251,商品!$B$5:$E$23,3,FALSE)</f>
        <v>ホットプレート</v>
      </c>
      <c r="F251" s="6">
        <f>VLOOKUP(C251,商品!$B$5:$E$23,4,FALSE)</f>
        <v>9800</v>
      </c>
      <c r="G251" s="6">
        <v>5</v>
      </c>
      <c r="H251" s="6">
        <f t="shared" si="3"/>
        <v>49000</v>
      </c>
    </row>
    <row r="252" spans="2:8" x14ac:dyDescent="0.4">
      <c r="B252" s="2">
        <v>42758</v>
      </c>
      <c r="C252" s="14" t="s">
        <v>79</v>
      </c>
      <c r="D252" t="str">
        <f>VLOOKUP(C252,商品!$B$5:$E$23,2,FALSE)</f>
        <v>冷蔵庫BR</v>
      </c>
      <c r="E252" t="str">
        <f>VLOOKUP(C252,商品!$B$5:$E$23,3,FALSE)</f>
        <v>冷蔵庫</v>
      </c>
      <c r="F252" s="6">
        <f>VLOOKUP(C252,商品!$B$5:$E$23,4,FALSE)</f>
        <v>198000</v>
      </c>
      <c r="G252" s="6">
        <v>2</v>
      </c>
      <c r="H252" s="6">
        <f t="shared" si="3"/>
        <v>396000</v>
      </c>
    </row>
    <row r="253" spans="2:8" x14ac:dyDescent="0.4">
      <c r="B253" s="2">
        <v>42758</v>
      </c>
      <c r="C253" s="14" t="s">
        <v>78</v>
      </c>
      <c r="D253" t="str">
        <f>VLOOKUP(C253,商品!$B$5:$E$23,2,FALSE)</f>
        <v>ホットプレートFF</v>
      </c>
      <c r="E253" t="str">
        <f>VLOOKUP(C253,商品!$B$5:$E$23,3,FALSE)</f>
        <v>ホットプレート</v>
      </c>
      <c r="F253" s="6">
        <f>VLOOKUP(C253,商品!$B$5:$E$23,4,FALSE)</f>
        <v>9800</v>
      </c>
      <c r="G253" s="6">
        <v>29</v>
      </c>
      <c r="H253" s="6">
        <f t="shared" si="3"/>
        <v>284200</v>
      </c>
    </row>
    <row r="254" spans="2:8" x14ac:dyDescent="0.4">
      <c r="B254" s="2">
        <v>42759</v>
      </c>
      <c r="C254" s="14" t="s">
        <v>66</v>
      </c>
      <c r="D254" t="str">
        <f>VLOOKUP(C254,商品!$B$5:$E$23,2,FALSE)</f>
        <v>冷蔵庫RR</v>
      </c>
      <c r="E254" t="str">
        <f>VLOOKUP(C254,商品!$B$5:$E$23,3,FALSE)</f>
        <v>冷蔵庫</v>
      </c>
      <c r="F254" s="6">
        <f>VLOOKUP(C254,商品!$B$5:$E$23,4,FALSE)</f>
        <v>256000</v>
      </c>
      <c r="G254" s="6">
        <v>3</v>
      </c>
      <c r="H254" s="6">
        <f t="shared" si="3"/>
        <v>768000</v>
      </c>
    </row>
    <row r="255" spans="2:8" x14ac:dyDescent="0.4">
      <c r="B255" s="2">
        <v>42759</v>
      </c>
      <c r="C255" s="14" t="s">
        <v>79</v>
      </c>
      <c r="D255" t="str">
        <f>VLOOKUP(C255,商品!$B$5:$E$23,2,FALSE)</f>
        <v>冷蔵庫BR</v>
      </c>
      <c r="E255" t="str">
        <f>VLOOKUP(C255,商品!$B$5:$E$23,3,FALSE)</f>
        <v>冷蔵庫</v>
      </c>
      <c r="F255" s="6">
        <f>VLOOKUP(C255,商品!$B$5:$E$23,4,FALSE)</f>
        <v>198000</v>
      </c>
      <c r="G255" s="6">
        <v>1</v>
      </c>
      <c r="H255" s="6">
        <f t="shared" si="3"/>
        <v>198000</v>
      </c>
    </row>
    <row r="256" spans="2:8" x14ac:dyDescent="0.4">
      <c r="B256" s="2">
        <v>42759</v>
      </c>
      <c r="C256" s="14" t="s">
        <v>67</v>
      </c>
      <c r="D256" t="str">
        <f>VLOOKUP(C256,商品!$B$5:$E$23,2,FALSE)</f>
        <v>炊飯ジャーSW</v>
      </c>
      <c r="E256" t="str">
        <f>VLOOKUP(C256,商品!$B$5:$E$23,3,FALSE)</f>
        <v>炊飯ジャー</v>
      </c>
      <c r="F256" s="6">
        <f>VLOOKUP(C256,商品!$B$5:$E$23,4,FALSE)</f>
        <v>34000</v>
      </c>
      <c r="G256" s="6">
        <v>23</v>
      </c>
      <c r="H256" s="6">
        <f t="shared" si="3"/>
        <v>782000</v>
      </c>
    </row>
    <row r="257" spans="2:8" x14ac:dyDescent="0.4">
      <c r="B257" s="2">
        <v>42759</v>
      </c>
      <c r="C257" s="14" t="s">
        <v>73</v>
      </c>
      <c r="D257" t="str">
        <f>VLOOKUP(C257,商品!$B$5:$E$23,2,FALSE)</f>
        <v>炊飯ジャーJL</v>
      </c>
      <c r="E257" t="str">
        <f>VLOOKUP(C257,商品!$B$5:$E$23,3,FALSE)</f>
        <v>炊飯ジャー</v>
      </c>
      <c r="F257" s="6">
        <f>VLOOKUP(C257,商品!$B$5:$E$23,4,FALSE)</f>
        <v>29800</v>
      </c>
      <c r="G257" s="6">
        <v>15</v>
      </c>
      <c r="H257" s="6">
        <f t="shared" si="3"/>
        <v>447000</v>
      </c>
    </row>
    <row r="258" spans="2:8" x14ac:dyDescent="0.4">
      <c r="B258" s="2">
        <v>42760</v>
      </c>
      <c r="C258" s="14" t="s">
        <v>77</v>
      </c>
      <c r="D258" t="str">
        <f>VLOOKUP(C258,商品!$B$5:$E$23,2,FALSE)</f>
        <v>電子レンジAD</v>
      </c>
      <c r="E258" t="str">
        <f>VLOOKUP(C258,商品!$B$5:$E$23,3,FALSE)</f>
        <v>電子レンジ</v>
      </c>
      <c r="F258" s="6">
        <f>VLOOKUP(C258,商品!$B$5:$E$23,4,FALSE)</f>
        <v>126000</v>
      </c>
      <c r="G258" s="6">
        <v>6</v>
      </c>
      <c r="H258" s="6">
        <f t="shared" si="3"/>
        <v>756000</v>
      </c>
    </row>
    <row r="259" spans="2:8" x14ac:dyDescent="0.4">
      <c r="B259" s="2">
        <v>42760</v>
      </c>
      <c r="C259" s="14" t="s">
        <v>77</v>
      </c>
      <c r="D259" t="str">
        <f>VLOOKUP(C259,商品!$B$5:$E$23,2,FALSE)</f>
        <v>電子レンジAD</v>
      </c>
      <c r="E259" t="str">
        <f>VLOOKUP(C259,商品!$B$5:$E$23,3,FALSE)</f>
        <v>電子レンジ</v>
      </c>
      <c r="F259" s="6">
        <f>VLOOKUP(C259,商品!$B$5:$E$23,4,FALSE)</f>
        <v>126000</v>
      </c>
      <c r="G259" s="6">
        <v>21</v>
      </c>
      <c r="H259" s="6">
        <f t="shared" si="3"/>
        <v>2646000</v>
      </c>
    </row>
    <row r="260" spans="2:8" x14ac:dyDescent="0.4">
      <c r="B260" s="2">
        <v>42760</v>
      </c>
      <c r="C260" s="14" t="s">
        <v>80</v>
      </c>
      <c r="D260" t="str">
        <f>VLOOKUP(C260,商品!$B$5:$E$23,2,FALSE)</f>
        <v>トースターXZ</v>
      </c>
      <c r="E260" t="str">
        <f>VLOOKUP(C260,商品!$B$5:$E$23,3,FALSE)</f>
        <v>トースター</v>
      </c>
      <c r="F260" s="6">
        <f>VLOOKUP(C260,商品!$B$5:$E$23,4,FALSE)</f>
        <v>5800</v>
      </c>
      <c r="G260" s="6">
        <v>6</v>
      </c>
      <c r="H260" s="6">
        <f t="shared" ref="H260:H323" si="4">F260*G260</f>
        <v>34800</v>
      </c>
    </row>
    <row r="261" spans="2:8" x14ac:dyDescent="0.4">
      <c r="B261" s="2">
        <v>42761</v>
      </c>
      <c r="C261" s="14" t="s">
        <v>75</v>
      </c>
      <c r="D261" t="str">
        <f>VLOOKUP(C261,商品!$B$5:$E$23,2,FALSE)</f>
        <v>電子レンジHJ</v>
      </c>
      <c r="E261" t="str">
        <f>VLOOKUP(C261,商品!$B$5:$E$23,3,FALSE)</f>
        <v>電子レンジ</v>
      </c>
      <c r="F261" s="6">
        <f>VLOOKUP(C261,商品!$B$5:$E$23,4,FALSE)</f>
        <v>59000</v>
      </c>
      <c r="G261" s="6">
        <v>30</v>
      </c>
      <c r="H261" s="6">
        <f t="shared" si="4"/>
        <v>1770000</v>
      </c>
    </row>
    <row r="262" spans="2:8" x14ac:dyDescent="0.4">
      <c r="B262" s="2">
        <v>42761</v>
      </c>
      <c r="C262" s="14" t="s">
        <v>71</v>
      </c>
      <c r="D262" t="str">
        <f>VLOOKUP(C262,商品!$B$5:$E$23,2,FALSE)</f>
        <v>電子レンジZY</v>
      </c>
      <c r="E262" t="str">
        <f>VLOOKUP(C262,商品!$B$5:$E$23,3,FALSE)</f>
        <v>電子レンジ</v>
      </c>
      <c r="F262" s="6">
        <f>VLOOKUP(C262,商品!$B$5:$E$23,4,FALSE)</f>
        <v>39000</v>
      </c>
      <c r="G262" s="6">
        <v>9</v>
      </c>
      <c r="H262" s="6">
        <f t="shared" si="4"/>
        <v>351000</v>
      </c>
    </row>
    <row r="263" spans="2:8" x14ac:dyDescent="0.4">
      <c r="B263" s="2">
        <v>42761</v>
      </c>
      <c r="C263" s="14" t="s">
        <v>72</v>
      </c>
      <c r="D263" t="str">
        <f>VLOOKUP(C263,商品!$B$5:$E$23,2,FALSE)</f>
        <v>ホットプレートHI</v>
      </c>
      <c r="E263" t="str">
        <f>VLOOKUP(C263,商品!$B$5:$E$23,3,FALSE)</f>
        <v>ホットプレート</v>
      </c>
      <c r="F263" s="6">
        <f>VLOOKUP(C263,商品!$B$5:$E$23,4,FALSE)</f>
        <v>12300</v>
      </c>
      <c r="G263" s="6">
        <v>27</v>
      </c>
      <c r="H263" s="6">
        <f t="shared" si="4"/>
        <v>332100</v>
      </c>
    </row>
    <row r="264" spans="2:8" x14ac:dyDescent="0.4">
      <c r="B264" s="2">
        <v>42762</v>
      </c>
      <c r="C264" s="14" t="s">
        <v>66</v>
      </c>
      <c r="D264" t="str">
        <f>VLOOKUP(C264,商品!$B$5:$E$23,2,FALSE)</f>
        <v>冷蔵庫RR</v>
      </c>
      <c r="E264" t="str">
        <f>VLOOKUP(C264,商品!$B$5:$E$23,3,FALSE)</f>
        <v>冷蔵庫</v>
      </c>
      <c r="F264" s="6">
        <f>VLOOKUP(C264,商品!$B$5:$E$23,4,FALSE)</f>
        <v>256000</v>
      </c>
      <c r="G264" s="6">
        <v>2</v>
      </c>
      <c r="H264" s="6">
        <f t="shared" si="4"/>
        <v>512000</v>
      </c>
    </row>
    <row r="265" spans="2:8" x14ac:dyDescent="0.4">
      <c r="B265" s="2">
        <v>42762</v>
      </c>
      <c r="C265" s="14" t="s">
        <v>75</v>
      </c>
      <c r="D265" t="str">
        <f>VLOOKUP(C265,商品!$B$5:$E$23,2,FALSE)</f>
        <v>電子レンジHJ</v>
      </c>
      <c r="E265" t="str">
        <f>VLOOKUP(C265,商品!$B$5:$E$23,3,FALSE)</f>
        <v>電子レンジ</v>
      </c>
      <c r="F265" s="6">
        <f>VLOOKUP(C265,商品!$B$5:$E$23,4,FALSE)</f>
        <v>59000</v>
      </c>
      <c r="G265" s="6">
        <v>26</v>
      </c>
      <c r="H265" s="6">
        <f t="shared" si="4"/>
        <v>1534000</v>
      </c>
    </row>
    <row r="266" spans="2:8" x14ac:dyDescent="0.4">
      <c r="B266" s="2">
        <v>42762</v>
      </c>
      <c r="C266" s="14" t="s">
        <v>75</v>
      </c>
      <c r="D266" t="str">
        <f>VLOOKUP(C266,商品!$B$5:$E$23,2,FALSE)</f>
        <v>電子レンジHJ</v>
      </c>
      <c r="E266" t="str">
        <f>VLOOKUP(C266,商品!$B$5:$E$23,3,FALSE)</f>
        <v>電子レンジ</v>
      </c>
      <c r="F266" s="6">
        <f>VLOOKUP(C266,商品!$B$5:$E$23,4,FALSE)</f>
        <v>59000</v>
      </c>
      <c r="G266" s="6">
        <v>26</v>
      </c>
      <c r="H266" s="6">
        <f t="shared" si="4"/>
        <v>1534000</v>
      </c>
    </row>
    <row r="267" spans="2:8" x14ac:dyDescent="0.4">
      <c r="B267" s="2">
        <v>42763</v>
      </c>
      <c r="C267" s="14" t="s">
        <v>70</v>
      </c>
      <c r="D267" t="str">
        <f>VLOOKUP(C267,商品!$B$5:$E$23,2,FALSE)</f>
        <v>ホットプレートSM</v>
      </c>
      <c r="E267" t="str">
        <f>VLOOKUP(C267,商品!$B$5:$E$23,3,FALSE)</f>
        <v>ホットプレート</v>
      </c>
      <c r="F267" s="6">
        <f>VLOOKUP(C267,商品!$B$5:$E$23,4,FALSE)</f>
        <v>15800</v>
      </c>
      <c r="G267" s="6">
        <v>6</v>
      </c>
      <c r="H267" s="6">
        <f t="shared" si="4"/>
        <v>94800</v>
      </c>
    </row>
    <row r="268" spans="2:8" x14ac:dyDescent="0.4">
      <c r="B268" s="2">
        <v>42763</v>
      </c>
      <c r="C268" s="14" t="s">
        <v>72</v>
      </c>
      <c r="D268" t="str">
        <f>VLOOKUP(C268,商品!$B$5:$E$23,2,FALSE)</f>
        <v>ホットプレートHI</v>
      </c>
      <c r="E268" t="str">
        <f>VLOOKUP(C268,商品!$B$5:$E$23,3,FALSE)</f>
        <v>ホットプレート</v>
      </c>
      <c r="F268" s="6">
        <f>VLOOKUP(C268,商品!$B$5:$E$23,4,FALSE)</f>
        <v>12300</v>
      </c>
      <c r="G268" s="6">
        <v>12</v>
      </c>
      <c r="H268" s="6">
        <f t="shared" si="4"/>
        <v>147600</v>
      </c>
    </row>
    <row r="269" spans="2:8" x14ac:dyDescent="0.4">
      <c r="B269" s="2">
        <v>42763</v>
      </c>
      <c r="C269" s="14" t="s">
        <v>80</v>
      </c>
      <c r="D269" t="str">
        <f>VLOOKUP(C269,商品!$B$5:$E$23,2,FALSE)</f>
        <v>トースターXZ</v>
      </c>
      <c r="E269" t="str">
        <f>VLOOKUP(C269,商品!$B$5:$E$23,3,FALSE)</f>
        <v>トースター</v>
      </c>
      <c r="F269" s="6">
        <f>VLOOKUP(C269,商品!$B$5:$E$23,4,FALSE)</f>
        <v>5800</v>
      </c>
      <c r="G269" s="6">
        <v>1</v>
      </c>
      <c r="H269" s="6">
        <f t="shared" si="4"/>
        <v>5800</v>
      </c>
    </row>
    <row r="270" spans="2:8" x14ac:dyDescent="0.4">
      <c r="B270" s="2">
        <v>42764</v>
      </c>
      <c r="C270" s="14" t="s">
        <v>79</v>
      </c>
      <c r="D270" t="str">
        <f>VLOOKUP(C270,商品!$B$5:$E$23,2,FALSE)</f>
        <v>冷蔵庫BR</v>
      </c>
      <c r="E270" t="str">
        <f>VLOOKUP(C270,商品!$B$5:$E$23,3,FALSE)</f>
        <v>冷蔵庫</v>
      </c>
      <c r="F270" s="6">
        <f>VLOOKUP(C270,商品!$B$5:$E$23,4,FALSE)</f>
        <v>198000</v>
      </c>
      <c r="G270" s="6">
        <v>2</v>
      </c>
      <c r="H270" s="6">
        <f t="shared" si="4"/>
        <v>396000</v>
      </c>
    </row>
    <row r="271" spans="2:8" x14ac:dyDescent="0.4">
      <c r="B271" s="2">
        <v>42764</v>
      </c>
      <c r="C271" s="14" t="s">
        <v>82</v>
      </c>
      <c r="D271" t="str">
        <f>VLOOKUP(C271,商品!$B$5:$E$23,2,FALSE)</f>
        <v>炊飯ジャーPS</v>
      </c>
      <c r="E271" t="str">
        <f>VLOOKUP(C271,商品!$B$5:$E$23,3,FALSE)</f>
        <v>炊飯ジャー</v>
      </c>
      <c r="F271" s="6">
        <f>VLOOKUP(C271,商品!$B$5:$E$23,4,FALSE)</f>
        <v>25600</v>
      </c>
      <c r="G271" s="6">
        <v>6</v>
      </c>
      <c r="H271" s="6">
        <f t="shared" si="4"/>
        <v>153600</v>
      </c>
    </row>
    <row r="272" spans="2:8" x14ac:dyDescent="0.4">
      <c r="B272" s="2">
        <v>42766</v>
      </c>
      <c r="C272" s="14" t="s">
        <v>79</v>
      </c>
      <c r="D272" t="str">
        <f>VLOOKUP(C272,商品!$B$5:$E$23,2,FALSE)</f>
        <v>冷蔵庫BR</v>
      </c>
      <c r="E272" t="str">
        <f>VLOOKUP(C272,商品!$B$5:$E$23,3,FALSE)</f>
        <v>冷蔵庫</v>
      </c>
      <c r="F272" s="6">
        <f>VLOOKUP(C272,商品!$B$5:$E$23,4,FALSE)</f>
        <v>198000</v>
      </c>
      <c r="G272" s="6">
        <v>2</v>
      </c>
      <c r="H272" s="6">
        <f t="shared" si="4"/>
        <v>396000</v>
      </c>
    </row>
    <row r="273" spans="2:8" x14ac:dyDescent="0.4">
      <c r="B273" s="2">
        <v>42766</v>
      </c>
      <c r="C273" s="14" t="s">
        <v>82</v>
      </c>
      <c r="D273" t="str">
        <f>VLOOKUP(C273,商品!$B$5:$E$23,2,FALSE)</f>
        <v>炊飯ジャーPS</v>
      </c>
      <c r="E273" t="str">
        <f>VLOOKUP(C273,商品!$B$5:$E$23,3,FALSE)</f>
        <v>炊飯ジャー</v>
      </c>
      <c r="F273" s="6">
        <f>VLOOKUP(C273,商品!$B$5:$E$23,4,FALSE)</f>
        <v>25600</v>
      </c>
      <c r="G273" s="6">
        <v>10</v>
      </c>
      <c r="H273" s="6">
        <f t="shared" si="4"/>
        <v>256000</v>
      </c>
    </row>
    <row r="274" spans="2:8" x14ac:dyDescent="0.4">
      <c r="B274" s="2">
        <v>42767</v>
      </c>
      <c r="C274" s="14" t="s">
        <v>70</v>
      </c>
      <c r="D274" t="str">
        <f>VLOOKUP(C274,商品!$B$5:$E$23,2,FALSE)</f>
        <v>ホットプレートSM</v>
      </c>
      <c r="E274" t="str">
        <f>VLOOKUP(C274,商品!$B$5:$E$23,3,FALSE)</f>
        <v>ホットプレート</v>
      </c>
      <c r="F274" s="6">
        <f>VLOOKUP(C274,商品!$B$5:$E$23,4,FALSE)</f>
        <v>15800</v>
      </c>
      <c r="G274" s="6">
        <v>27</v>
      </c>
      <c r="H274" s="6">
        <f t="shared" si="4"/>
        <v>426600</v>
      </c>
    </row>
    <row r="275" spans="2:8" x14ac:dyDescent="0.4">
      <c r="B275" s="2">
        <v>42770</v>
      </c>
      <c r="C275" s="14" t="s">
        <v>67</v>
      </c>
      <c r="D275" t="str">
        <f>VLOOKUP(C275,商品!$B$5:$E$23,2,FALSE)</f>
        <v>炊飯ジャーSW</v>
      </c>
      <c r="E275" t="str">
        <f>VLOOKUP(C275,商品!$B$5:$E$23,3,FALSE)</f>
        <v>炊飯ジャー</v>
      </c>
      <c r="F275" s="6">
        <f>VLOOKUP(C275,商品!$B$5:$E$23,4,FALSE)</f>
        <v>34000</v>
      </c>
      <c r="G275" s="6">
        <v>17</v>
      </c>
      <c r="H275" s="6">
        <f t="shared" si="4"/>
        <v>578000</v>
      </c>
    </row>
    <row r="276" spans="2:8" x14ac:dyDescent="0.4">
      <c r="B276" s="2">
        <v>42770</v>
      </c>
      <c r="C276" s="14" t="s">
        <v>78</v>
      </c>
      <c r="D276" t="str">
        <f>VLOOKUP(C276,商品!$B$5:$E$23,2,FALSE)</f>
        <v>ホットプレートFF</v>
      </c>
      <c r="E276" t="str">
        <f>VLOOKUP(C276,商品!$B$5:$E$23,3,FALSE)</f>
        <v>ホットプレート</v>
      </c>
      <c r="F276" s="6">
        <f>VLOOKUP(C276,商品!$B$5:$E$23,4,FALSE)</f>
        <v>9800</v>
      </c>
      <c r="G276" s="6">
        <v>3</v>
      </c>
      <c r="H276" s="6">
        <f t="shared" si="4"/>
        <v>29400</v>
      </c>
    </row>
    <row r="277" spans="2:8" x14ac:dyDescent="0.4">
      <c r="B277" s="2">
        <v>42771</v>
      </c>
      <c r="C277" s="14" t="s">
        <v>77</v>
      </c>
      <c r="D277" t="str">
        <f>VLOOKUP(C277,商品!$B$5:$E$23,2,FALSE)</f>
        <v>電子レンジAD</v>
      </c>
      <c r="E277" t="str">
        <f>VLOOKUP(C277,商品!$B$5:$E$23,3,FALSE)</f>
        <v>電子レンジ</v>
      </c>
      <c r="F277" s="6">
        <f>VLOOKUP(C277,商品!$B$5:$E$23,4,FALSE)</f>
        <v>126000</v>
      </c>
      <c r="G277" s="6">
        <v>25</v>
      </c>
      <c r="H277" s="6">
        <f t="shared" si="4"/>
        <v>3150000</v>
      </c>
    </row>
    <row r="278" spans="2:8" x14ac:dyDescent="0.4">
      <c r="B278" s="2">
        <v>42771</v>
      </c>
      <c r="C278" s="14" t="s">
        <v>70</v>
      </c>
      <c r="D278" t="str">
        <f>VLOOKUP(C278,商品!$B$5:$E$23,2,FALSE)</f>
        <v>ホットプレートSM</v>
      </c>
      <c r="E278" t="str">
        <f>VLOOKUP(C278,商品!$B$5:$E$23,3,FALSE)</f>
        <v>ホットプレート</v>
      </c>
      <c r="F278" s="6">
        <f>VLOOKUP(C278,商品!$B$5:$E$23,4,FALSE)</f>
        <v>15800</v>
      </c>
      <c r="G278" s="6">
        <v>16</v>
      </c>
      <c r="H278" s="6">
        <f t="shared" si="4"/>
        <v>252800</v>
      </c>
    </row>
    <row r="279" spans="2:8" x14ac:dyDescent="0.4">
      <c r="B279" s="2">
        <v>42771</v>
      </c>
      <c r="C279" s="14" t="s">
        <v>81</v>
      </c>
      <c r="D279" t="str">
        <f>VLOOKUP(C279,商品!$B$5:$E$23,2,FALSE)</f>
        <v>ジューサーミキサーJM</v>
      </c>
      <c r="E279" t="str">
        <f>VLOOKUP(C279,商品!$B$5:$E$23,3,FALSE)</f>
        <v>ミキサー</v>
      </c>
      <c r="F279" s="6">
        <f>VLOOKUP(C279,商品!$B$5:$E$23,4,FALSE)</f>
        <v>9800</v>
      </c>
      <c r="G279" s="6">
        <v>25</v>
      </c>
      <c r="H279" s="6">
        <f t="shared" si="4"/>
        <v>245000</v>
      </c>
    </row>
    <row r="280" spans="2:8" x14ac:dyDescent="0.4">
      <c r="B280" s="2">
        <v>42772</v>
      </c>
      <c r="C280" s="14" t="s">
        <v>73</v>
      </c>
      <c r="D280" t="str">
        <f>VLOOKUP(C280,商品!$B$5:$E$23,2,FALSE)</f>
        <v>炊飯ジャーJL</v>
      </c>
      <c r="E280" t="str">
        <f>VLOOKUP(C280,商品!$B$5:$E$23,3,FALSE)</f>
        <v>炊飯ジャー</v>
      </c>
      <c r="F280" s="6">
        <f>VLOOKUP(C280,商品!$B$5:$E$23,4,FALSE)</f>
        <v>29800</v>
      </c>
      <c r="G280" s="6">
        <v>30</v>
      </c>
      <c r="H280" s="6">
        <f t="shared" si="4"/>
        <v>894000</v>
      </c>
    </row>
    <row r="281" spans="2:8" x14ac:dyDescent="0.4">
      <c r="B281" s="2">
        <v>42772</v>
      </c>
      <c r="C281" s="14" t="s">
        <v>70</v>
      </c>
      <c r="D281" t="str">
        <f>VLOOKUP(C281,商品!$B$5:$E$23,2,FALSE)</f>
        <v>ホットプレートSM</v>
      </c>
      <c r="E281" t="str">
        <f>VLOOKUP(C281,商品!$B$5:$E$23,3,FALSE)</f>
        <v>ホットプレート</v>
      </c>
      <c r="F281" s="6">
        <f>VLOOKUP(C281,商品!$B$5:$E$23,4,FALSE)</f>
        <v>15800</v>
      </c>
      <c r="G281" s="6">
        <v>24</v>
      </c>
      <c r="H281" s="6">
        <f t="shared" si="4"/>
        <v>379200</v>
      </c>
    </row>
    <row r="282" spans="2:8" x14ac:dyDescent="0.4">
      <c r="B282" s="2">
        <v>42772</v>
      </c>
      <c r="C282" s="14" t="s">
        <v>78</v>
      </c>
      <c r="D282" t="str">
        <f>VLOOKUP(C282,商品!$B$5:$E$23,2,FALSE)</f>
        <v>ホットプレートFF</v>
      </c>
      <c r="E282" t="str">
        <f>VLOOKUP(C282,商品!$B$5:$E$23,3,FALSE)</f>
        <v>ホットプレート</v>
      </c>
      <c r="F282" s="6">
        <f>VLOOKUP(C282,商品!$B$5:$E$23,4,FALSE)</f>
        <v>9800</v>
      </c>
      <c r="G282" s="6">
        <v>14</v>
      </c>
      <c r="H282" s="6">
        <f t="shared" si="4"/>
        <v>137200</v>
      </c>
    </row>
    <row r="283" spans="2:8" x14ac:dyDescent="0.4">
      <c r="B283" s="2">
        <v>42773</v>
      </c>
      <c r="C283" s="14" t="s">
        <v>69</v>
      </c>
      <c r="D283" t="str">
        <f>VLOOKUP(C283,商品!$B$5:$E$23,2,FALSE)</f>
        <v>オーブンレンジAR</v>
      </c>
      <c r="E283" t="str">
        <f>VLOOKUP(C283,商品!$B$5:$E$23,3,FALSE)</f>
        <v>オーブンレンジ</v>
      </c>
      <c r="F283" s="6">
        <f>VLOOKUP(C283,商品!$B$5:$E$23,4,FALSE)</f>
        <v>86000</v>
      </c>
      <c r="G283" s="6">
        <v>5</v>
      </c>
      <c r="H283" s="6">
        <f t="shared" si="4"/>
        <v>430000</v>
      </c>
    </row>
    <row r="284" spans="2:8" x14ac:dyDescent="0.4">
      <c r="B284" s="2">
        <v>42774</v>
      </c>
      <c r="C284" s="14" t="s">
        <v>69</v>
      </c>
      <c r="D284" t="str">
        <f>VLOOKUP(C284,商品!$B$5:$E$23,2,FALSE)</f>
        <v>オーブンレンジAR</v>
      </c>
      <c r="E284" t="str">
        <f>VLOOKUP(C284,商品!$B$5:$E$23,3,FALSE)</f>
        <v>オーブンレンジ</v>
      </c>
      <c r="F284" s="6">
        <f>VLOOKUP(C284,商品!$B$5:$E$23,4,FALSE)</f>
        <v>86000</v>
      </c>
      <c r="G284" s="6">
        <v>26</v>
      </c>
      <c r="H284" s="6">
        <f t="shared" si="4"/>
        <v>2236000</v>
      </c>
    </row>
    <row r="285" spans="2:8" x14ac:dyDescent="0.4">
      <c r="B285" s="2">
        <v>42775</v>
      </c>
      <c r="C285" s="14" t="s">
        <v>76</v>
      </c>
      <c r="D285" t="str">
        <f>VLOOKUP(C285,商品!$B$5:$E$23,2,FALSE)</f>
        <v>炊飯ジャーPQ</v>
      </c>
      <c r="E285" t="str">
        <f>VLOOKUP(C285,商品!$B$5:$E$23,3,FALSE)</f>
        <v>炊飯ジャー</v>
      </c>
      <c r="F285" s="6">
        <f>VLOOKUP(C285,商品!$B$5:$E$23,4,FALSE)</f>
        <v>15600</v>
      </c>
      <c r="G285" s="6">
        <v>11</v>
      </c>
      <c r="H285" s="6">
        <f t="shared" si="4"/>
        <v>171600</v>
      </c>
    </row>
    <row r="286" spans="2:8" x14ac:dyDescent="0.4">
      <c r="B286" s="2">
        <v>42775</v>
      </c>
      <c r="C286" s="14" t="s">
        <v>72</v>
      </c>
      <c r="D286" t="str">
        <f>VLOOKUP(C286,商品!$B$5:$E$23,2,FALSE)</f>
        <v>ホットプレートHI</v>
      </c>
      <c r="E286" t="str">
        <f>VLOOKUP(C286,商品!$B$5:$E$23,3,FALSE)</f>
        <v>ホットプレート</v>
      </c>
      <c r="F286" s="6">
        <f>VLOOKUP(C286,商品!$B$5:$E$23,4,FALSE)</f>
        <v>12300</v>
      </c>
      <c r="G286" s="6">
        <v>14</v>
      </c>
      <c r="H286" s="6">
        <f t="shared" si="4"/>
        <v>172200</v>
      </c>
    </row>
    <row r="287" spans="2:8" x14ac:dyDescent="0.4">
      <c r="B287" s="2">
        <v>42776</v>
      </c>
      <c r="C287" s="14" t="s">
        <v>79</v>
      </c>
      <c r="D287" t="str">
        <f>VLOOKUP(C287,商品!$B$5:$E$23,2,FALSE)</f>
        <v>冷蔵庫BR</v>
      </c>
      <c r="E287" t="str">
        <f>VLOOKUP(C287,商品!$B$5:$E$23,3,FALSE)</f>
        <v>冷蔵庫</v>
      </c>
      <c r="F287" s="6">
        <f>VLOOKUP(C287,商品!$B$5:$E$23,4,FALSE)</f>
        <v>198000</v>
      </c>
      <c r="G287" s="6">
        <v>2</v>
      </c>
      <c r="H287" s="6">
        <f t="shared" si="4"/>
        <v>396000</v>
      </c>
    </row>
    <row r="288" spans="2:8" x14ac:dyDescent="0.4">
      <c r="B288" s="2">
        <v>42776</v>
      </c>
      <c r="C288" s="14" t="s">
        <v>79</v>
      </c>
      <c r="D288" t="str">
        <f>VLOOKUP(C288,商品!$B$5:$E$23,2,FALSE)</f>
        <v>冷蔵庫BR</v>
      </c>
      <c r="E288" t="str">
        <f>VLOOKUP(C288,商品!$B$5:$E$23,3,FALSE)</f>
        <v>冷蔵庫</v>
      </c>
      <c r="F288" s="6">
        <f>VLOOKUP(C288,商品!$B$5:$E$23,4,FALSE)</f>
        <v>198000</v>
      </c>
      <c r="G288" s="6">
        <v>2</v>
      </c>
      <c r="H288" s="6">
        <f t="shared" si="4"/>
        <v>396000</v>
      </c>
    </row>
    <row r="289" spans="2:8" x14ac:dyDescent="0.4">
      <c r="B289" s="2">
        <v>42776</v>
      </c>
      <c r="C289" s="14" t="s">
        <v>82</v>
      </c>
      <c r="D289" t="str">
        <f>VLOOKUP(C289,商品!$B$5:$E$23,2,FALSE)</f>
        <v>炊飯ジャーPS</v>
      </c>
      <c r="E289" t="str">
        <f>VLOOKUP(C289,商品!$B$5:$E$23,3,FALSE)</f>
        <v>炊飯ジャー</v>
      </c>
      <c r="F289" s="6">
        <f>VLOOKUP(C289,商品!$B$5:$E$23,4,FALSE)</f>
        <v>25600</v>
      </c>
      <c r="G289" s="6">
        <v>18</v>
      </c>
      <c r="H289" s="6">
        <f t="shared" si="4"/>
        <v>460800</v>
      </c>
    </row>
    <row r="290" spans="2:8" x14ac:dyDescent="0.4">
      <c r="B290" s="2">
        <v>42776</v>
      </c>
      <c r="C290" s="14" t="s">
        <v>82</v>
      </c>
      <c r="D290" t="str">
        <f>VLOOKUP(C290,商品!$B$5:$E$23,2,FALSE)</f>
        <v>炊飯ジャーPS</v>
      </c>
      <c r="E290" t="str">
        <f>VLOOKUP(C290,商品!$B$5:$E$23,3,FALSE)</f>
        <v>炊飯ジャー</v>
      </c>
      <c r="F290" s="6">
        <f>VLOOKUP(C290,商品!$B$5:$E$23,4,FALSE)</f>
        <v>25600</v>
      </c>
      <c r="G290" s="6">
        <v>3</v>
      </c>
      <c r="H290" s="6">
        <f t="shared" si="4"/>
        <v>76800</v>
      </c>
    </row>
    <row r="291" spans="2:8" x14ac:dyDescent="0.4">
      <c r="B291" s="2">
        <v>42778</v>
      </c>
      <c r="C291" s="14" t="s">
        <v>79</v>
      </c>
      <c r="D291" t="str">
        <f>VLOOKUP(C291,商品!$B$5:$E$23,2,FALSE)</f>
        <v>冷蔵庫BR</v>
      </c>
      <c r="E291" t="str">
        <f>VLOOKUP(C291,商品!$B$5:$E$23,3,FALSE)</f>
        <v>冷蔵庫</v>
      </c>
      <c r="F291" s="6">
        <f>VLOOKUP(C291,商品!$B$5:$E$23,4,FALSE)</f>
        <v>198000</v>
      </c>
      <c r="G291" s="6">
        <v>2</v>
      </c>
      <c r="H291" s="6">
        <f t="shared" si="4"/>
        <v>396000</v>
      </c>
    </row>
    <row r="292" spans="2:8" x14ac:dyDescent="0.4">
      <c r="B292" s="2">
        <v>42778</v>
      </c>
      <c r="C292" s="14" t="s">
        <v>72</v>
      </c>
      <c r="D292" t="str">
        <f>VLOOKUP(C292,商品!$B$5:$E$23,2,FALSE)</f>
        <v>ホットプレートHI</v>
      </c>
      <c r="E292" t="str">
        <f>VLOOKUP(C292,商品!$B$5:$E$23,3,FALSE)</f>
        <v>ホットプレート</v>
      </c>
      <c r="F292" s="6">
        <f>VLOOKUP(C292,商品!$B$5:$E$23,4,FALSE)</f>
        <v>12300</v>
      </c>
      <c r="G292" s="6">
        <v>3</v>
      </c>
      <c r="H292" s="6">
        <f t="shared" si="4"/>
        <v>36900</v>
      </c>
    </row>
    <row r="293" spans="2:8" x14ac:dyDescent="0.4">
      <c r="B293" s="2">
        <v>42779</v>
      </c>
      <c r="C293" s="14" t="s">
        <v>77</v>
      </c>
      <c r="D293" t="str">
        <f>VLOOKUP(C293,商品!$B$5:$E$23,2,FALSE)</f>
        <v>電子レンジAD</v>
      </c>
      <c r="E293" t="str">
        <f>VLOOKUP(C293,商品!$B$5:$E$23,3,FALSE)</f>
        <v>電子レンジ</v>
      </c>
      <c r="F293" s="6">
        <f>VLOOKUP(C293,商品!$B$5:$E$23,4,FALSE)</f>
        <v>126000</v>
      </c>
      <c r="G293" s="6">
        <v>20</v>
      </c>
      <c r="H293" s="6">
        <f t="shared" si="4"/>
        <v>2520000</v>
      </c>
    </row>
    <row r="294" spans="2:8" x14ac:dyDescent="0.4">
      <c r="B294" s="2">
        <v>42779</v>
      </c>
      <c r="C294" s="14" t="s">
        <v>78</v>
      </c>
      <c r="D294" t="str">
        <f>VLOOKUP(C294,商品!$B$5:$E$23,2,FALSE)</f>
        <v>ホットプレートFF</v>
      </c>
      <c r="E294" t="str">
        <f>VLOOKUP(C294,商品!$B$5:$E$23,3,FALSE)</f>
        <v>ホットプレート</v>
      </c>
      <c r="F294" s="6">
        <f>VLOOKUP(C294,商品!$B$5:$E$23,4,FALSE)</f>
        <v>9800</v>
      </c>
      <c r="G294" s="6">
        <v>4</v>
      </c>
      <c r="H294" s="6">
        <f t="shared" si="4"/>
        <v>39200</v>
      </c>
    </row>
    <row r="295" spans="2:8" x14ac:dyDescent="0.4">
      <c r="B295" s="2">
        <v>42779</v>
      </c>
      <c r="C295" s="14" t="s">
        <v>80</v>
      </c>
      <c r="D295" t="str">
        <f>VLOOKUP(C295,商品!$B$5:$E$23,2,FALSE)</f>
        <v>トースターXZ</v>
      </c>
      <c r="E295" t="str">
        <f>VLOOKUP(C295,商品!$B$5:$E$23,3,FALSE)</f>
        <v>トースター</v>
      </c>
      <c r="F295" s="6">
        <f>VLOOKUP(C295,商品!$B$5:$E$23,4,FALSE)</f>
        <v>5800</v>
      </c>
      <c r="G295" s="6">
        <v>3</v>
      </c>
      <c r="H295" s="6">
        <f t="shared" si="4"/>
        <v>17400</v>
      </c>
    </row>
    <row r="296" spans="2:8" x14ac:dyDescent="0.4">
      <c r="B296" s="2">
        <v>42781</v>
      </c>
      <c r="C296" s="14" t="s">
        <v>80</v>
      </c>
      <c r="D296" t="str">
        <f>VLOOKUP(C296,商品!$B$5:$E$23,2,FALSE)</f>
        <v>トースターXZ</v>
      </c>
      <c r="E296" t="str">
        <f>VLOOKUP(C296,商品!$B$5:$E$23,3,FALSE)</f>
        <v>トースター</v>
      </c>
      <c r="F296" s="6">
        <f>VLOOKUP(C296,商品!$B$5:$E$23,4,FALSE)</f>
        <v>5800</v>
      </c>
      <c r="G296" s="6">
        <v>16</v>
      </c>
      <c r="H296" s="6">
        <f t="shared" si="4"/>
        <v>92800</v>
      </c>
    </row>
    <row r="297" spans="2:8" x14ac:dyDescent="0.4">
      <c r="B297" s="2">
        <v>42782</v>
      </c>
      <c r="C297" s="14" t="s">
        <v>73</v>
      </c>
      <c r="D297" t="str">
        <f>VLOOKUP(C297,商品!$B$5:$E$23,2,FALSE)</f>
        <v>炊飯ジャーJL</v>
      </c>
      <c r="E297" t="str">
        <f>VLOOKUP(C297,商品!$B$5:$E$23,3,FALSE)</f>
        <v>炊飯ジャー</v>
      </c>
      <c r="F297" s="6">
        <f>VLOOKUP(C297,商品!$B$5:$E$23,4,FALSE)</f>
        <v>29800</v>
      </c>
      <c r="G297" s="6">
        <v>20</v>
      </c>
      <c r="H297" s="6">
        <f t="shared" si="4"/>
        <v>596000</v>
      </c>
    </row>
    <row r="298" spans="2:8" x14ac:dyDescent="0.4">
      <c r="B298" s="2">
        <v>42782</v>
      </c>
      <c r="C298" s="14" t="s">
        <v>80</v>
      </c>
      <c r="D298" t="str">
        <f>VLOOKUP(C298,商品!$B$5:$E$23,2,FALSE)</f>
        <v>トースターXZ</v>
      </c>
      <c r="E298" t="str">
        <f>VLOOKUP(C298,商品!$B$5:$E$23,3,FALSE)</f>
        <v>トースター</v>
      </c>
      <c r="F298" s="6">
        <f>VLOOKUP(C298,商品!$B$5:$E$23,4,FALSE)</f>
        <v>5800</v>
      </c>
      <c r="G298" s="6">
        <v>27</v>
      </c>
      <c r="H298" s="6">
        <f t="shared" si="4"/>
        <v>156600</v>
      </c>
    </row>
    <row r="299" spans="2:8" x14ac:dyDescent="0.4">
      <c r="B299" s="2">
        <v>42783</v>
      </c>
      <c r="C299" s="14" t="s">
        <v>71</v>
      </c>
      <c r="D299" t="str">
        <f>VLOOKUP(C299,商品!$B$5:$E$23,2,FALSE)</f>
        <v>電子レンジZY</v>
      </c>
      <c r="E299" t="str">
        <f>VLOOKUP(C299,商品!$B$5:$E$23,3,FALSE)</f>
        <v>電子レンジ</v>
      </c>
      <c r="F299" s="6">
        <f>VLOOKUP(C299,商品!$B$5:$E$23,4,FALSE)</f>
        <v>39000</v>
      </c>
      <c r="G299" s="6">
        <v>9</v>
      </c>
      <c r="H299" s="6">
        <f t="shared" si="4"/>
        <v>351000</v>
      </c>
    </row>
    <row r="300" spans="2:8" x14ac:dyDescent="0.4">
      <c r="B300" s="2">
        <v>42783</v>
      </c>
      <c r="C300" s="14" t="s">
        <v>82</v>
      </c>
      <c r="D300" t="str">
        <f>VLOOKUP(C300,商品!$B$5:$E$23,2,FALSE)</f>
        <v>炊飯ジャーPS</v>
      </c>
      <c r="E300" t="str">
        <f>VLOOKUP(C300,商品!$B$5:$E$23,3,FALSE)</f>
        <v>炊飯ジャー</v>
      </c>
      <c r="F300" s="6">
        <f>VLOOKUP(C300,商品!$B$5:$E$23,4,FALSE)</f>
        <v>25600</v>
      </c>
      <c r="G300" s="6">
        <v>13</v>
      </c>
      <c r="H300" s="6">
        <f t="shared" si="4"/>
        <v>332800</v>
      </c>
    </row>
    <row r="301" spans="2:8" x14ac:dyDescent="0.4">
      <c r="B301" s="2">
        <v>42784</v>
      </c>
      <c r="C301" s="14" t="s">
        <v>67</v>
      </c>
      <c r="D301" t="str">
        <f>VLOOKUP(C301,商品!$B$5:$E$23,2,FALSE)</f>
        <v>炊飯ジャーSW</v>
      </c>
      <c r="E301" t="str">
        <f>VLOOKUP(C301,商品!$B$5:$E$23,3,FALSE)</f>
        <v>炊飯ジャー</v>
      </c>
      <c r="F301" s="6">
        <f>VLOOKUP(C301,商品!$B$5:$E$23,4,FALSE)</f>
        <v>34000</v>
      </c>
      <c r="G301" s="6">
        <v>21</v>
      </c>
      <c r="H301" s="6">
        <f t="shared" si="4"/>
        <v>714000</v>
      </c>
    </row>
    <row r="302" spans="2:8" x14ac:dyDescent="0.4">
      <c r="B302" s="2">
        <v>42785</v>
      </c>
      <c r="C302" s="14" t="s">
        <v>67</v>
      </c>
      <c r="D302" t="str">
        <f>VLOOKUP(C302,商品!$B$5:$E$23,2,FALSE)</f>
        <v>炊飯ジャーSW</v>
      </c>
      <c r="E302" t="str">
        <f>VLOOKUP(C302,商品!$B$5:$E$23,3,FALSE)</f>
        <v>炊飯ジャー</v>
      </c>
      <c r="F302" s="6">
        <f>VLOOKUP(C302,商品!$B$5:$E$23,4,FALSE)</f>
        <v>34000</v>
      </c>
      <c r="G302" s="6">
        <v>23</v>
      </c>
      <c r="H302" s="6">
        <f t="shared" si="4"/>
        <v>782000</v>
      </c>
    </row>
    <row r="303" spans="2:8" x14ac:dyDescent="0.4">
      <c r="B303" s="2">
        <v>42786</v>
      </c>
      <c r="C303" s="14" t="s">
        <v>71</v>
      </c>
      <c r="D303" t="str">
        <f>VLOOKUP(C303,商品!$B$5:$E$23,2,FALSE)</f>
        <v>電子レンジZY</v>
      </c>
      <c r="E303" t="str">
        <f>VLOOKUP(C303,商品!$B$5:$E$23,3,FALSE)</f>
        <v>電子レンジ</v>
      </c>
      <c r="F303" s="6">
        <f>VLOOKUP(C303,商品!$B$5:$E$23,4,FALSE)</f>
        <v>39000</v>
      </c>
      <c r="G303" s="6">
        <v>12</v>
      </c>
      <c r="H303" s="6">
        <f t="shared" si="4"/>
        <v>468000</v>
      </c>
    </row>
    <row r="304" spans="2:8" x14ac:dyDescent="0.4">
      <c r="B304" s="2">
        <v>42786</v>
      </c>
      <c r="C304" s="14" t="s">
        <v>76</v>
      </c>
      <c r="D304" t="str">
        <f>VLOOKUP(C304,商品!$B$5:$E$23,2,FALSE)</f>
        <v>炊飯ジャーPQ</v>
      </c>
      <c r="E304" t="str">
        <f>VLOOKUP(C304,商品!$B$5:$E$23,3,FALSE)</f>
        <v>炊飯ジャー</v>
      </c>
      <c r="F304" s="6">
        <f>VLOOKUP(C304,商品!$B$5:$E$23,4,FALSE)</f>
        <v>15600</v>
      </c>
      <c r="G304" s="6">
        <v>21</v>
      </c>
      <c r="H304" s="6">
        <f t="shared" si="4"/>
        <v>327600</v>
      </c>
    </row>
    <row r="305" spans="2:8" x14ac:dyDescent="0.4">
      <c r="B305" s="2">
        <v>42786</v>
      </c>
      <c r="C305" s="14" t="s">
        <v>82</v>
      </c>
      <c r="D305" t="str">
        <f>VLOOKUP(C305,商品!$B$5:$E$23,2,FALSE)</f>
        <v>炊飯ジャーPS</v>
      </c>
      <c r="E305" t="str">
        <f>VLOOKUP(C305,商品!$B$5:$E$23,3,FALSE)</f>
        <v>炊飯ジャー</v>
      </c>
      <c r="F305" s="6">
        <f>VLOOKUP(C305,商品!$B$5:$E$23,4,FALSE)</f>
        <v>25600</v>
      </c>
      <c r="G305" s="6">
        <v>16</v>
      </c>
      <c r="H305" s="6">
        <f t="shared" si="4"/>
        <v>409600</v>
      </c>
    </row>
    <row r="306" spans="2:8" x14ac:dyDescent="0.4">
      <c r="B306" s="2">
        <v>42787</v>
      </c>
      <c r="C306" s="14" t="s">
        <v>68</v>
      </c>
      <c r="D306" t="str">
        <f>VLOOKUP(C306,商品!$B$5:$E$23,2,FALSE)</f>
        <v>冷蔵庫AC</v>
      </c>
      <c r="E306" t="str">
        <f>VLOOKUP(C306,商品!$B$5:$E$23,3,FALSE)</f>
        <v>冷蔵庫</v>
      </c>
      <c r="F306" s="6">
        <f>VLOOKUP(C306,商品!$B$5:$E$23,4,FALSE)</f>
        <v>115000</v>
      </c>
      <c r="G306" s="6">
        <v>2</v>
      </c>
      <c r="H306" s="6">
        <f t="shared" si="4"/>
        <v>230000</v>
      </c>
    </row>
    <row r="307" spans="2:8" x14ac:dyDescent="0.4">
      <c r="B307" s="2">
        <v>42788</v>
      </c>
      <c r="C307" s="14" t="s">
        <v>82</v>
      </c>
      <c r="D307" t="str">
        <f>VLOOKUP(C307,商品!$B$5:$E$23,2,FALSE)</f>
        <v>炊飯ジャーPS</v>
      </c>
      <c r="E307" t="str">
        <f>VLOOKUP(C307,商品!$B$5:$E$23,3,FALSE)</f>
        <v>炊飯ジャー</v>
      </c>
      <c r="F307" s="6">
        <f>VLOOKUP(C307,商品!$B$5:$E$23,4,FALSE)</f>
        <v>25600</v>
      </c>
      <c r="G307" s="6">
        <v>10</v>
      </c>
      <c r="H307" s="6">
        <f t="shared" si="4"/>
        <v>256000</v>
      </c>
    </row>
    <row r="308" spans="2:8" x14ac:dyDescent="0.4">
      <c r="B308" s="2">
        <v>42789</v>
      </c>
      <c r="C308" s="14" t="s">
        <v>73</v>
      </c>
      <c r="D308" t="str">
        <f>VLOOKUP(C308,商品!$B$5:$E$23,2,FALSE)</f>
        <v>炊飯ジャーJL</v>
      </c>
      <c r="E308" t="str">
        <f>VLOOKUP(C308,商品!$B$5:$E$23,3,FALSE)</f>
        <v>炊飯ジャー</v>
      </c>
      <c r="F308" s="6">
        <f>VLOOKUP(C308,商品!$B$5:$E$23,4,FALSE)</f>
        <v>29800</v>
      </c>
      <c r="G308" s="6">
        <v>28</v>
      </c>
      <c r="H308" s="6">
        <f t="shared" si="4"/>
        <v>834400</v>
      </c>
    </row>
    <row r="309" spans="2:8" x14ac:dyDescent="0.4">
      <c r="B309" s="2">
        <v>42790</v>
      </c>
      <c r="C309" s="14" t="s">
        <v>73</v>
      </c>
      <c r="D309" t="str">
        <f>VLOOKUP(C309,商品!$B$5:$E$23,2,FALSE)</f>
        <v>炊飯ジャーJL</v>
      </c>
      <c r="E309" t="str">
        <f>VLOOKUP(C309,商品!$B$5:$E$23,3,FALSE)</f>
        <v>炊飯ジャー</v>
      </c>
      <c r="F309" s="6">
        <f>VLOOKUP(C309,商品!$B$5:$E$23,4,FALSE)</f>
        <v>29800</v>
      </c>
      <c r="G309" s="6">
        <v>28</v>
      </c>
      <c r="H309" s="6">
        <f t="shared" si="4"/>
        <v>834400</v>
      </c>
    </row>
    <row r="310" spans="2:8" x14ac:dyDescent="0.4">
      <c r="B310" s="2">
        <v>42790</v>
      </c>
      <c r="C310" s="14" t="s">
        <v>76</v>
      </c>
      <c r="D310" t="str">
        <f>VLOOKUP(C310,商品!$B$5:$E$23,2,FALSE)</f>
        <v>炊飯ジャーPQ</v>
      </c>
      <c r="E310" t="str">
        <f>VLOOKUP(C310,商品!$B$5:$E$23,3,FALSE)</f>
        <v>炊飯ジャー</v>
      </c>
      <c r="F310" s="6">
        <f>VLOOKUP(C310,商品!$B$5:$E$23,4,FALSE)</f>
        <v>15600</v>
      </c>
      <c r="G310" s="6">
        <v>5</v>
      </c>
      <c r="H310" s="6">
        <f t="shared" si="4"/>
        <v>78000</v>
      </c>
    </row>
    <row r="311" spans="2:8" x14ac:dyDescent="0.4">
      <c r="B311" s="2">
        <v>42792</v>
      </c>
      <c r="C311" s="14" t="s">
        <v>66</v>
      </c>
      <c r="D311" t="str">
        <f>VLOOKUP(C311,商品!$B$5:$E$23,2,FALSE)</f>
        <v>冷蔵庫RR</v>
      </c>
      <c r="E311" t="str">
        <f>VLOOKUP(C311,商品!$B$5:$E$23,3,FALSE)</f>
        <v>冷蔵庫</v>
      </c>
      <c r="F311" s="6">
        <f>VLOOKUP(C311,商品!$B$5:$E$23,4,FALSE)</f>
        <v>256000</v>
      </c>
      <c r="G311" s="6">
        <v>3</v>
      </c>
      <c r="H311" s="6">
        <f t="shared" si="4"/>
        <v>768000</v>
      </c>
    </row>
    <row r="312" spans="2:8" x14ac:dyDescent="0.4">
      <c r="B312" s="2">
        <v>42792</v>
      </c>
      <c r="C312" s="14" t="s">
        <v>79</v>
      </c>
      <c r="D312" t="str">
        <f>VLOOKUP(C312,商品!$B$5:$E$23,2,FALSE)</f>
        <v>冷蔵庫BR</v>
      </c>
      <c r="E312" t="str">
        <f>VLOOKUP(C312,商品!$B$5:$E$23,3,FALSE)</f>
        <v>冷蔵庫</v>
      </c>
      <c r="F312" s="6">
        <f>VLOOKUP(C312,商品!$B$5:$E$23,4,FALSE)</f>
        <v>198000</v>
      </c>
      <c r="G312" s="6">
        <v>2</v>
      </c>
      <c r="H312" s="6">
        <f t="shared" si="4"/>
        <v>396000</v>
      </c>
    </row>
    <row r="313" spans="2:8" x14ac:dyDescent="0.4">
      <c r="B313" s="2">
        <v>42792</v>
      </c>
      <c r="C313" s="14" t="s">
        <v>77</v>
      </c>
      <c r="D313" t="str">
        <f>VLOOKUP(C313,商品!$B$5:$E$23,2,FALSE)</f>
        <v>電子レンジAD</v>
      </c>
      <c r="E313" t="str">
        <f>VLOOKUP(C313,商品!$B$5:$E$23,3,FALSE)</f>
        <v>電子レンジ</v>
      </c>
      <c r="F313" s="6">
        <f>VLOOKUP(C313,商品!$B$5:$E$23,4,FALSE)</f>
        <v>126000</v>
      </c>
      <c r="G313" s="6">
        <v>10</v>
      </c>
      <c r="H313" s="6">
        <f t="shared" si="4"/>
        <v>1260000</v>
      </c>
    </row>
    <row r="314" spans="2:8" x14ac:dyDescent="0.4">
      <c r="B314" s="2">
        <v>42792</v>
      </c>
      <c r="C314" s="14" t="s">
        <v>67</v>
      </c>
      <c r="D314" t="str">
        <f>VLOOKUP(C314,商品!$B$5:$E$23,2,FALSE)</f>
        <v>炊飯ジャーSW</v>
      </c>
      <c r="E314" t="str">
        <f>VLOOKUP(C314,商品!$B$5:$E$23,3,FALSE)</f>
        <v>炊飯ジャー</v>
      </c>
      <c r="F314" s="6">
        <f>VLOOKUP(C314,商品!$B$5:$E$23,4,FALSE)</f>
        <v>34000</v>
      </c>
      <c r="G314" s="6">
        <v>27</v>
      </c>
      <c r="H314" s="6">
        <f t="shared" si="4"/>
        <v>918000</v>
      </c>
    </row>
    <row r="315" spans="2:8" x14ac:dyDescent="0.4">
      <c r="B315" s="2">
        <v>42792</v>
      </c>
      <c r="C315" s="14" t="s">
        <v>81</v>
      </c>
      <c r="D315" t="str">
        <f>VLOOKUP(C315,商品!$B$5:$E$23,2,FALSE)</f>
        <v>ジューサーミキサーJM</v>
      </c>
      <c r="E315" t="str">
        <f>VLOOKUP(C315,商品!$B$5:$E$23,3,FALSE)</f>
        <v>ミキサー</v>
      </c>
      <c r="F315" s="6">
        <f>VLOOKUP(C315,商品!$B$5:$E$23,4,FALSE)</f>
        <v>9800</v>
      </c>
      <c r="G315" s="6">
        <v>24</v>
      </c>
      <c r="H315" s="6">
        <f t="shared" si="4"/>
        <v>235200</v>
      </c>
    </row>
    <row r="316" spans="2:8" x14ac:dyDescent="0.4">
      <c r="B316" s="2">
        <v>42793</v>
      </c>
      <c r="C316" s="14" t="s">
        <v>77</v>
      </c>
      <c r="D316" t="str">
        <f>VLOOKUP(C316,商品!$B$5:$E$23,2,FALSE)</f>
        <v>電子レンジAD</v>
      </c>
      <c r="E316" t="str">
        <f>VLOOKUP(C316,商品!$B$5:$E$23,3,FALSE)</f>
        <v>電子レンジ</v>
      </c>
      <c r="F316" s="6">
        <f>VLOOKUP(C316,商品!$B$5:$E$23,4,FALSE)</f>
        <v>126000</v>
      </c>
      <c r="G316" s="6">
        <v>2</v>
      </c>
      <c r="H316" s="6">
        <f t="shared" si="4"/>
        <v>252000</v>
      </c>
    </row>
    <row r="317" spans="2:8" x14ac:dyDescent="0.4">
      <c r="B317" s="2">
        <v>42793</v>
      </c>
      <c r="C317" s="14" t="s">
        <v>78</v>
      </c>
      <c r="D317" t="str">
        <f>VLOOKUP(C317,商品!$B$5:$E$23,2,FALSE)</f>
        <v>ホットプレートFF</v>
      </c>
      <c r="E317" t="str">
        <f>VLOOKUP(C317,商品!$B$5:$E$23,3,FALSE)</f>
        <v>ホットプレート</v>
      </c>
      <c r="F317" s="6">
        <f>VLOOKUP(C317,商品!$B$5:$E$23,4,FALSE)</f>
        <v>9800</v>
      </c>
      <c r="G317" s="6">
        <v>18</v>
      </c>
      <c r="H317" s="6">
        <f t="shared" si="4"/>
        <v>176400</v>
      </c>
    </row>
    <row r="318" spans="2:8" x14ac:dyDescent="0.4">
      <c r="B318" s="2">
        <v>42794</v>
      </c>
      <c r="C318" s="14" t="s">
        <v>79</v>
      </c>
      <c r="D318" t="str">
        <f>VLOOKUP(C318,商品!$B$5:$E$23,2,FALSE)</f>
        <v>冷蔵庫BR</v>
      </c>
      <c r="E318" t="str">
        <f>VLOOKUP(C318,商品!$B$5:$E$23,3,FALSE)</f>
        <v>冷蔵庫</v>
      </c>
      <c r="F318" s="6">
        <f>VLOOKUP(C318,商品!$B$5:$E$23,4,FALSE)</f>
        <v>198000</v>
      </c>
      <c r="G318" s="6">
        <v>2</v>
      </c>
      <c r="H318" s="6">
        <f t="shared" si="4"/>
        <v>396000</v>
      </c>
    </row>
    <row r="319" spans="2:8" x14ac:dyDescent="0.4">
      <c r="B319" s="2">
        <v>42794</v>
      </c>
      <c r="C319" s="14" t="s">
        <v>68</v>
      </c>
      <c r="D319" t="str">
        <f>VLOOKUP(C319,商品!$B$5:$E$23,2,FALSE)</f>
        <v>冷蔵庫AC</v>
      </c>
      <c r="E319" t="str">
        <f>VLOOKUP(C319,商品!$B$5:$E$23,3,FALSE)</f>
        <v>冷蔵庫</v>
      </c>
      <c r="F319" s="6">
        <f>VLOOKUP(C319,商品!$B$5:$E$23,4,FALSE)</f>
        <v>115000</v>
      </c>
      <c r="G319" s="6">
        <v>2</v>
      </c>
      <c r="H319" s="6">
        <f t="shared" si="4"/>
        <v>230000</v>
      </c>
    </row>
    <row r="320" spans="2:8" x14ac:dyDescent="0.4">
      <c r="B320" s="2">
        <v>42795</v>
      </c>
      <c r="C320" s="14" t="s">
        <v>78</v>
      </c>
      <c r="D320" t="str">
        <f>VLOOKUP(C320,商品!$B$5:$E$23,2,FALSE)</f>
        <v>ホットプレートFF</v>
      </c>
      <c r="E320" t="str">
        <f>VLOOKUP(C320,商品!$B$5:$E$23,3,FALSE)</f>
        <v>ホットプレート</v>
      </c>
      <c r="F320" s="6">
        <f>VLOOKUP(C320,商品!$B$5:$E$23,4,FALSE)</f>
        <v>9800</v>
      </c>
      <c r="G320" s="6">
        <v>1</v>
      </c>
      <c r="H320" s="6">
        <f t="shared" si="4"/>
        <v>9800</v>
      </c>
    </row>
    <row r="321" spans="2:8" x14ac:dyDescent="0.4">
      <c r="B321" s="2">
        <v>42797</v>
      </c>
      <c r="C321" s="14" t="s">
        <v>77</v>
      </c>
      <c r="D321" t="str">
        <f>VLOOKUP(C321,商品!$B$5:$E$23,2,FALSE)</f>
        <v>電子レンジAD</v>
      </c>
      <c r="E321" t="str">
        <f>VLOOKUP(C321,商品!$B$5:$E$23,3,FALSE)</f>
        <v>電子レンジ</v>
      </c>
      <c r="F321" s="6">
        <f>VLOOKUP(C321,商品!$B$5:$E$23,4,FALSE)</f>
        <v>126000</v>
      </c>
      <c r="G321" s="6">
        <v>21</v>
      </c>
      <c r="H321" s="6">
        <f t="shared" si="4"/>
        <v>2646000</v>
      </c>
    </row>
    <row r="322" spans="2:8" x14ac:dyDescent="0.4">
      <c r="B322" s="2">
        <v>42797</v>
      </c>
      <c r="C322" s="14" t="s">
        <v>69</v>
      </c>
      <c r="D322" t="str">
        <f>VLOOKUP(C322,商品!$B$5:$E$23,2,FALSE)</f>
        <v>オーブンレンジAR</v>
      </c>
      <c r="E322" t="str">
        <f>VLOOKUP(C322,商品!$B$5:$E$23,3,FALSE)</f>
        <v>オーブンレンジ</v>
      </c>
      <c r="F322" s="6">
        <f>VLOOKUP(C322,商品!$B$5:$E$23,4,FALSE)</f>
        <v>86000</v>
      </c>
      <c r="G322" s="6">
        <v>14</v>
      </c>
      <c r="H322" s="6">
        <f t="shared" si="4"/>
        <v>1204000</v>
      </c>
    </row>
    <row r="323" spans="2:8" x14ac:dyDescent="0.4">
      <c r="B323" s="2">
        <v>42798</v>
      </c>
      <c r="C323" s="14" t="s">
        <v>66</v>
      </c>
      <c r="D323" t="str">
        <f>VLOOKUP(C323,商品!$B$5:$E$23,2,FALSE)</f>
        <v>冷蔵庫RR</v>
      </c>
      <c r="E323" t="str">
        <f>VLOOKUP(C323,商品!$B$5:$E$23,3,FALSE)</f>
        <v>冷蔵庫</v>
      </c>
      <c r="F323" s="6">
        <f>VLOOKUP(C323,商品!$B$5:$E$23,4,FALSE)</f>
        <v>256000</v>
      </c>
      <c r="G323" s="6">
        <v>1</v>
      </c>
      <c r="H323" s="6">
        <f t="shared" si="4"/>
        <v>256000</v>
      </c>
    </row>
    <row r="324" spans="2:8" x14ac:dyDescent="0.4">
      <c r="B324" s="2">
        <v>42798</v>
      </c>
      <c r="C324" s="14" t="s">
        <v>77</v>
      </c>
      <c r="D324" t="str">
        <f>VLOOKUP(C324,商品!$B$5:$E$23,2,FALSE)</f>
        <v>電子レンジAD</v>
      </c>
      <c r="E324" t="str">
        <f>VLOOKUP(C324,商品!$B$5:$E$23,3,FALSE)</f>
        <v>電子レンジ</v>
      </c>
      <c r="F324" s="6">
        <f>VLOOKUP(C324,商品!$B$5:$E$23,4,FALSE)</f>
        <v>126000</v>
      </c>
      <c r="G324" s="6">
        <v>18</v>
      </c>
      <c r="H324" s="6">
        <f t="shared" ref="H324:H387" si="5">F324*G324</f>
        <v>2268000</v>
      </c>
    </row>
    <row r="325" spans="2:8" x14ac:dyDescent="0.4">
      <c r="B325" s="2">
        <v>42798</v>
      </c>
      <c r="C325" s="14" t="s">
        <v>67</v>
      </c>
      <c r="D325" t="str">
        <f>VLOOKUP(C325,商品!$B$5:$E$23,2,FALSE)</f>
        <v>炊飯ジャーSW</v>
      </c>
      <c r="E325" t="str">
        <f>VLOOKUP(C325,商品!$B$5:$E$23,3,FALSE)</f>
        <v>炊飯ジャー</v>
      </c>
      <c r="F325" s="6">
        <f>VLOOKUP(C325,商品!$B$5:$E$23,4,FALSE)</f>
        <v>34000</v>
      </c>
      <c r="G325" s="6">
        <v>18</v>
      </c>
      <c r="H325" s="6">
        <f t="shared" si="5"/>
        <v>612000</v>
      </c>
    </row>
    <row r="326" spans="2:8" x14ac:dyDescent="0.4">
      <c r="B326" s="2">
        <v>42798</v>
      </c>
      <c r="C326" s="14" t="s">
        <v>67</v>
      </c>
      <c r="D326" t="str">
        <f>VLOOKUP(C326,商品!$B$5:$E$23,2,FALSE)</f>
        <v>炊飯ジャーSW</v>
      </c>
      <c r="E326" t="str">
        <f>VLOOKUP(C326,商品!$B$5:$E$23,3,FALSE)</f>
        <v>炊飯ジャー</v>
      </c>
      <c r="F326" s="6">
        <f>VLOOKUP(C326,商品!$B$5:$E$23,4,FALSE)</f>
        <v>34000</v>
      </c>
      <c r="G326" s="6">
        <v>16</v>
      </c>
      <c r="H326" s="6">
        <f t="shared" si="5"/>
        <v>544000</v>
      </c>
    </row>
    <row r="327" spans="2:8" x14ac:dyDescent="0.4">
      <c r="B327" s="2">
        <v>42798</v>
      </c>
      <c r="C327" s="14" t="s">
        <v>70</v>
      </c>
      <c r="D327" t="str">
        <f>VLOOKUP(C327,商品!$B$5:$E$23,2,FALSE)</f>
        <v>ホットプレートSM</v>
      </c>
      <c r="E327" t="str">
        <f>VLOOKUP(C327,商品!$B$5:$E$23,3,FALSE)</f>
        <v>ホットプレート</v>
      </c>
      <c r="F327" s="6">
        <f>VLOOKUP(C327,商品!$B$5:$E$23,4,FALSE)</f>
        <v>15800</v>
      </c>
      <c r="G327" s="6">
        <v>19</v>
      </c>
      <c r="H327" s="6">
        <f t="shared" si="5"/>
        <v>300200</v>
      </c>
    </row>
    <row r="328" spans="2:8" x14ac:dyDescent="0.4">
      <c r="B328" s="2">
        <v>42799</v>
      </c>
      <c r="C328" s="14" t="s">
        <v>66</v>
      </c>
      <c r="D328" t="str">
        <f>VLOOKUP(C328,商品!$B$5:$E$23,2,FALSE)</f>
        <v>冷蔵庫RR</v>
      </c>
      <c r="E328" t="str">
        <f>VLOOKUP(C328,商品!$B$5:$E$23,3,FALSE)</f>
        <v>冷蔵庫</v>
      </c>
      <c r="F328" s="6">
        <f>VLOOKUP(C328,商品!$B$5:$E$23,4,FALSE)</f>
        <v>256000</v>
      </c>
      <c r="G328" s="6">
        <v>6</v>
      </c>
      <c r="H328" s="6">
        <f t="shared" si="5"/>
        <v>1536000</v>
      </c>
    </row>
    <row r="329" spans="2:8" x14ac:dyDescent="0.4">
      <c r="B329" s="2">
        <v>42799</v>
      </c>
      <c r="C329" s="14" t="s">
        <v>70</v>
      </c>
      <c r="D329" t="str">
        <f>VLOOKUP(C329,商品!$B$5:$E$23,2,FALSE)</f>
        <v>ホットプレートSM</v>
      </c>
      <c r="E329" t="str">
        <f>VLOOKUP(C329,商品!$B$5:$E$23,3,FALSE)</f>
        <v>ホットプレート</v>
      </c>
      <c r="F329" s="6">
        <f>VLOOKUP(C329,商品!$B$5:$E$23,4,FALSE)</f>
        <v>15800</v>
      </c>
      <c r="G329" s="6">
        <v>23</v>
      </c>
      <c r="H329" s="6">
        <f t="shared" si="5"/>
        <v>363400</v>
      </c>
    </row>
    <row r="330" spans="2:8" x14ac:dyDescent="0.4">
      <c r="B330" s="2">
        <v>42799</v>
      </c>
      <c r="C330" s="14" t="s">
        <v>80</v>
      </c>
      <c r="D330" t="str">
        <f>VLOOKUP(C330,商品!$B$5:$E$23,2,FALSE)</f>
        <v>トースターXZ</v>
      </c>
      <c r="E330" t="str">
        <f>VLOOKUP(C330,商品!$B$5:$E$23,3,FALSE)</f>
        <v>トースター</v>
      </c>
      <c r="F330" s="6">
        <f>VLOOKUP(C330,商品!$B$5:$E$23,4,FALSE)</f>
        <v>5800</v>
      </c>
      <c r="G330" s="6">
        <v>11</v>
      </c>
      <c r="H330" s="6">
        <f t="shared" si="5"/>
        <v>63800</v>
      </c>
    </row>
    <row r="331" spans="2:8" x14ac:dyDescent="0.4">
      <c r="B331" s="2">
        <v>42799</v>
      </c>
      <c r="C331" s="14" t="s">
        <v>81</v>
      </c>
      <c r="D331" t="str">
        <f>VLOOKUP(C331,商品!$B$5:$E$23,2,FALSE)</f>
        <v>ジューサーミキサーJM</v>
      </c>
      <c r="E331" t="str">
        <f>VLOOKUP(C331,商品!$B$5:$E$23,3,FALSE)</f>
        <v>ミキサー</v>
      </c>
      <c r="F331" s="6">
        <f>VLOOKUP(C331,商品!$B$5:$E$23,4,FALSE)</f>
        <v>9800</v>
      </c>
      <c r="G331" s="6">
        <v>16</v>
      </c>
      <c r="H331" s="6">
        <f t="shared" si="5"/>
        <v>156800</v>
      </c>
    </row>
    <row r="332" spans="2:8" x14ac:dyDescent="0.4">
      <c r="B332" s="2">
        <v>42800</v>
      </c>
      <c r="C332" s="14" t="s">
        <v>68</v>
      </c>
      <c r="D332" t="str">
        <f>VLOOKUP(C332,商品!$B$5:$E$23,2,FALSE)</f>
        <v>冷蔵庫AC</v>
      </c>
      <c r="E332" t="str">
        <f>VLOOKUP(C332,商品!$B$5:$E$23,3,FALSE)</f>
        <v>冷蔵庫</v>
      </c>
      <c r="F332" s="6">
        <f>VLOOKUP(C332,商品!$B$5:$E$23,4,FALSE)</f>
        <v>115000</v>
      </c>
      <c r="G332" s="6">
        <v>3</v>
      </c>
      <c r="H332" s="6">
        <f t="shared" si="5"/>
        <v>345000</v>
      </c>
    </row>
    <row r="333" spans="2:8" x14ac:dyDescent="0.4">
      <c r="B333" s="2">
        <v>42800</v>
      </c>
      <c r="C333" s="14" t="s">
        <v>72</v>
      </c>
      <c r="D333" t="str">
        <f>VLOOKUP(C333,商品!$B$5:$E$23,2,FALSE)</f>
        <v>ホットプレートHI</v>
      </c>
      <c r="E333" t="str">
        <f>VLOOKUP(C333,商品!$B$5:$E$23,3,FALSE)</f>
        <v>ホットプレート</v>
      </c>
      <c r="F333" s="6">
        <f>VLOOKUP(C333,商品!$B$5:$E$23,4,FALSE)</f>
        <v>12300</v>
      </c>
      <c r="G333" s="6">
        <v>6</v>
      </c>
      <c r="H333" s="6">
        <f t="shared" si="5"/>
        <v>73800</v>
      </c>
    </row>
    <row r="334" spans="2:8" x14ac:dyDescent="0.4">
      <c r="B334" s="2">
        <v>42801</v>
      </c>
      <c r="C334" s="14" t="s">
        <v>68</v>
      </c>
      <c r="D334" t="str">
        <f>VLOOKUP(C334,商品!$B$5:$E$23,2,FALSE)</f>
        <v>冷蔵庫AC</v>
      </c>
      <c r="E334" t="str">
        <f>VLOOKUP(C334,商品!$B$5:$E$23,3,FALSE)</f>
        <v>冷蔵庫</v>
      </c>
      <c r="F334" s="6">
        <f>VLOOKUP(C334,商品!$B$5:$E$23,4,FALSE)</f>
        <v>115000</v>
      </c>
      <c r="G334" s="6">
        <v>3</v>
      </c>
      <c r="H334" s="6">
        <f t="shared" si="5"/>
        <v>345000</v>
      </c>
    </row>
    <row r="335" spans="2:8" x14ac:dyDescent="0.4">
      <c r="B335" s="2">
        <v>42801</v>
      </c>
      <c r="C335" s="14" t="s">
        <v>71</v>
      </c>
      <c r="D335" t="str">
        <f>VLOOKUP(C335,商品!$B$5:$E$23,2,FALSE)</f>
        <v>電子レンジZY</v>
      </c>
      <c r="E335" t="str">
        <f>VLOOKUP(C335,商品!$B$5:$E$23,3,FALSE)</f>
        <v>電子レンジ</v>
      </c>
      <c r="F335" s="6">
        <f>VLOOKUP(C335,商品!$B$5:$E$23,4,FALSE)</f>
        <v>39000</v>
      </c>
      <c r="G335" s="6">
        <v>13</v>
      </c>
      <c r="H335" s="6">
        <f t="shared" si="5"/>
        <v>507000</v>
      </c>
    </row>
    <row r="336" spans="2:8" x14ac:dyDescent="0.4">
      <c r="B336" s="2">
        <v>42802</v>
      </c>
      <c r="C336" s="14" t="s">
        <v>81</v>
      </c>
      <c r="D336" t="str">
        <f>VLOOKUP(C336,商品!$B$5:$E$23,2,FALSE)</f>
        <v>ジューサーミキサーJM</v>
      </c>
      <c r="E336" t="str">
        <f>VLOOKUP(C336,商品!$B$5:$E$23,3,FALSE)</f>
        <v>ミキサー</v>
      </c>
      <c r="F336" s="6">
        <f>VLOOKUP(C336,商品!$B$5:$E$23,4,FALSE)</f>
        <v>9800</v>
      </c>
      <c r="G336" s="6">
        <v>24</v>
      </c>
      <c r="H336" s="6">
        <f t="shared" si="5"/>
        <v>235200</v>
      </c>
    </row>
    <row r="337" spans="2:8" x14ac:dyDescent="0.4">
      <c r="B337" s="2">
        <v>42803</v>
      </c>
      <c r="C337" s="14" t="s">
        <v>68</v>
      </c>
      <c r="D337" t="str">
        <f>VLOOKUP(C337,商品!$B$5:$E$23,2,FALSE)</f>
        <v>冷蔵庫AC</v>
      </c>
      <c r="E337" t="str">
        <f>VLOOKUP(C337,商品!$B$5:$E$23,3,FALSE)</f>
        <v>冷蔵庫</v>
      </c>
      <c r="F337" s="6">
        <f>VLOOKUP(C337,商品!$B$5:$E$23,4,FALSE)</f>
        <v>115000</v>
      </c>
      <c r="G337" s="6">
        <v>4</v>
      </c>
      <c r="H337" s="6">
        <f t="shared" si="5"/>
        <v>460000</v>
      </c>
    </row>
    <row r="338" spans="2:8" x14ac:dyDescent="0.4">
      <c r="B338" s="2">
        <v>42803</v>
      </c>
      <c r="C338" s="14" t="s">
        <v>68</v>
      </c>
      <c r="D338" t="str">
        <f>VLOOKUP(C338,商品!$B$5:$E$23,2,FALSE)</f>
        <v>冷蔵庫AC</v>
      </c>
      <c r="E338" t="str">
        <f>VLOOKUP(C338,商品!$B$5:$E$23,3,FALSE)</f>
        <v>冷蔵庫</v>
      </c>
      <c r="F338" s="6">
        <f>VLOOKUP(C338,商品!$B$5:$E$23,4,FALSE)</f>
        <v>115000</v>
      </c>
      <c r="G338" s="6">
        <v>4</v>
      </c>
      <c r="H338" s="6">
        <f t="shared" si="5"/>
        <v>460000</v>
      </c>
    </row>
    <row r="339" spans="2:8" x14ac:dyDescent="0.4">
      <c r="B339" s="2">
        <v>42803</v>
      </c>
      <c r="C339" s="14" t="s">
        <v>77</v>
      </c>
      <c r="D339" t="str">
        <f>VLOOKUP(C339,商品!$B$5:$E$23,2,FALSE)</f>
        <v>電子レンジAD</v>
      </c>
      <c r="E339" t="str">
        <f>VLOOKUP(C339,商品!$B$5:$E$23,3,FALSE)</f>
        <v>電子レンジ</v>
      </c>
      <c r="F339" s="6">
        <f>VLOOKUP(C339,商品!$B$5:$E$23,4,FALSE)</f>
        <v>126000</v>
      </c>
      <c r="G339" s="6">
        <v>7</v>
      </c>
      <c r="H339" s="6">
        <f t="shared" si="5"/>
        <v>882000</v>
      </c>
    </row>
    <row r="340" spans="2:8" x14ac:dyDescent="0.4">
      <c r="B340" s="2">
        <v>42803</v>
      </c>
      <c r="C340" s="14" t="s">
        <v>71</v>
      </c>
      <c r="D340" t="str">
        <f>VLOOKUP(C340,商品!$B$5:$E$23,2,FALSE)</f>
        <v>電子レンジZY</v>
      </c>
      <c r="E340" t="str">
        <f>VLOOKUP(C340,商品!$B$5:$E$23,3,FALSE)</f>
        <v>電子レンジ</v>
      </c>
      <c r="F340" s="6">
        <f>VLOOKUP(C340,商品!$B$5:$E$23,4,FALSE)</f>
        <v>39000</v>
      </c>
      <c r="G340" s="6">
        <v>11</v>
      </c>
      <c r="H340" s="6">
        <f t="shared" si="5"/>
        <v>429000</v>
      </c>
    </row>
    <row r="341" spans="2:8" x14ac:dyDescent="0.4">
      <c r="B341" s="2">
        <v>42804</v>
      </c>
      <c r="C341" s="14" t="s">
        <v>73</v>
      </c>
      <c r="D341" t="str">
        <f>VLOOKUP(C341,商品!$B$5:$E$23,2,FALSE)</f>
        <v>炊飯ジャーJL</v>
      </c>
      <c r="E341" t="str">
        <f>VLOOKUP(C341,商品!$B$5:$E$23,3,FALSE)</f>
        <v>炊飯ジャー</v>
      </c>
      <c r="F341" s="6">
        <f>VLOOKUP(C341,商品!$B$5:$E$23,4,FALSE)</f>
        <v>29800</v>
      </c>
      <c r="G341" s="6">
        <v>28</v>
      </c>
      <c r="H341" s="6">
        <f t="shared" si="5"/>
        <v>834400</v>
      </c>
    </row>
    <row r="342" spans="2:8" x14ac:dyDescent="0.4">
      <c r="B342" s="2">
        <v>42804</v>
      </c>
      <c r="C342" s="14" t="s">
        <v>76</v>
      </c>
      <c r="D342" t="str">
        <f>VLOOKUP(C342,商品!$B$5:$E$23,2,FALSE)</f>
        <v>炊飯ジャーPQ</v>
      </c>
      <c r="E342" t="str">
        <f>VLOOKUP(C342,商品!$B$5:$E$23,3,FALSE)</f>
        <v>炊飯ジャー</v>
      </c>
      <c r="F342" s="6">
        <f>VLOOKUP(C342,商品!$B$5:$E$23,4,FALSE)</f>
        <v>15600</v>
      </c>
      <c r="G342" s="6">
        <v>19</v>
      </c>
      <c r="H342" s="6">
        <f t="shared" si="5"/>
        <v>296400</v>
      </c>
    </row>
    <row r="343" spans="2:8" x14ac:dyDescent="0.4">
      <c r="B343" s="2">
        <v>42805</v>
      </c>
      <c r="C343" s="14" t="s">
        <v>67</v>
      </c>
      <c r="D343" t="str">
        <f>VLOOKUP(C343,商品!$B$5:$E$23,2,FALSE)</f>
        <v>炊飯ジャーSW</v>
      </c>
      <c r="E343" t="str">
        <f>VLOOKUP(C343,商品!$B$5:$E$23,3,FALSE)</f>
        <v>炊飯ジャー</v>
      </c>
      <c r="F343" s="6">
        <f>VLOOKUP(C343,商品!$B$5:$E$23,4,FALSE)</f>
        <v>34000</v>
      </c>
      <c r="G343" s="6">
        <v>6</v>
      </c>
      <c r="H343" s="6">
        <f t="shared" si="5"/>
        <v>204000</v>
      </c>
    </row>
    <row r="344" spans="2:8" x14ac:dyDescent="0.4">
      <c r="B344" s="2">
        <v>42805</v>
      </c>
      <c r="C344" s="14" t="s">
        <v>74</v>
      </c>
      <c r="D344" t="str">
        <f>VLOOKUP(C344,商品!$B$5:$E$23,2,FALSE)</f>
        <v>ミキサーAA</v>
      </c>
      <c r="E344" t="str">
        <f>VLOOKUP(C344,商品!$B$5:$E$23,3,FALSE)</f>
        <v>ミキサー</v>
      </c>
      <c r="F344" s="6">
        <f>VLOOKUP(C344,商品!$B$5:$E$23,4,FALSE)</f>
        <v>5800</v>
      </c>
      <c r="G344" s="6">
        <v>24</v>
      </c>
      <c r="H344" s="6">
        <f t="shared" si="5"/>
        <v>139200</v>
      </c>
    </row>
    <row r="345" spans="2:8" x14ac:dyDescent="0.4">
      <c r="B345" s="2">
        <v>42806</v>
      </c>
      <c r="C345" s="14" t="s">
        <v>80</v>
      </c>
      <c r="D345" t="str">
        <f>VLOOKUP(C345,商品!$B$5:$E$23,2,FALSE)</f>
        <v>トースターXZ</v>
      </c>
      <c r="E345" t="str">
        <f>VLOOKUP(C345,商品!$B$5:$E$23,3,FALSE)</f>
        <v>トースター</v>
      </c>
      <c r="F345" s="6">
        <f>VLOOKUP(C345,商品!$B$5:$E$23,4,FALSE)</f>
        <v>5800</v>
      </c>
      <c r="G345" s="6">
        <v>14</v>
      </c>
      <c r="H345" s="6">
        <f t="shared" si="5"/>
        <v>81200</v>
      </c>
    </row>
    <row r="346" spans="2:8" x14ac:dyDescent="0.4">
      <c r="B346" s="2">
        <v>42807</v>
      </c>
      <c r="C346" s="14" t="s">
        <v>77</v>
      </c>
      <c r="D346" t="str">
        <f>VLOOKUP(C346,商品!$B$5:$E$23,2,FALSE)</f>
        <v>電子レンジAD</v>
      </c>
      <c r="E346" t="str">
        <f>VLOOKUP(C346,商品!$B$5:$E$23,3,FALSE)</f>
        <v>電子レンジ</v>
      </c>
      <c r="F346" s="6">
        <f>VLOOKUP(C346,商品!$B$5:$E$23,4,FALSE)</f>
        <v>126000</v>
      </c>
      <c r="G346" s="6">
        <v>29</v>
      </c>
      <c r="H346" s="6">
        <f t="shared" si="5"/>
        <v>3654000</v>
      </c>
    </row>
    <row r="347" spans="2:8" x14ac:dyDescent="0.4">
      <c r="B347" s="2">
        <v>42807</v>
      </c>
      <c r="C347" s="14" t="s">
        <v>70</v>
      </c>
      <c r="D347" t="str">
        <f>VLOOKUP(C347,商品!$B$5:$E$23,2,FALSE)</f>
        <v>ホットプレートSM</v>
      </c>
      <c r="E347" t="str">
        <f>VLOOKUP(C347,商品!$B$5:$E$23,3,FALSE)</f>
        <v>ホットプレート</v>
      </c>
      <c r="F347" s="6">
        <f>VLOOKUP(C347,商品!$B$5:$E$23,4,FALSE)</f>
        <v>15800</v>
      </c>
      <c r="G347" s="6">
        <v>13</v>
      </c>
      <c r="H347" s="6">
        <f t="shared" si="5"/>
        <v>205400</v>
      </c>
    </row>
    <row r="348" spans="2:8" x14ac:dyDescent="0.4">
      <c r="B348" s="2">
        <v>42807</v>
      </c>
      <c r="C348" s="14" t="s">
        <v>80</v>
      </c>
      <c r="D348" t="str">
        <f>VLOOKUP(C348,商品!$B$5:$E$23,2,FALSE)</f>
        <v>トースターXZ</v>
      </c>
      <c r="E348" t="str">
        <f>VLOOKUP(C348,商品!$B$5:$E$23,3,FALSE)</f>
        <v>トースター</v>
      </c>
      <c r="F348" s="6">
        <f>VLOOKUP(C348,商品!$B$5:$E$23,4,FALSE)</f>
        <v>5800</v>
      </c>
      <c r="G348" s="6">
        <v>17</v>
      </c>
      <c r="H348" s="6">
        <f t="shared" si="5"/>
        <v>98600</v>
      </c>
    </row>
    <row r="349" spans="2:8" x14ac:dyDescent="0.4">
      <c r="B349" s="2">
        <v>42808</v>
      </c>
      <c r="C349" s="14" t="s">
        <v>68</v>
      </c>
      <c r="D349" t="str">
        <f>VLOOKUP(C349,商品!$B$5:$E$23,2,FALSE)</f>
        <v>冷蔵庫AC</v>
      </c>
      <c r="E349" t="str">
        <f>VLOOKUP(C349,商品!$B$5:$E$23,3,FALSE)</f>
        <v>冷蔵庫</v>
      </c>
      <c r="F349" s="6">
        <f>VLOOKUP(C349,商品!$B$5:$E$23,4,FALSE)</f>
        <v>115000</v>
      </c>
      <c r="G349" s="6">
        <v>3</v>
      </c>
      <c r="H349" s="6">
        <f t="shared" si="5"/>
        <v>345000</v>
      </c>
    </row>
    <row r="350" spans="2:8" x14ac:dyDescent="0.4">
      <c r="B350" s="2">
        <v>42808</v>
      </c>
      <c r="C350" s="14" t="s">
        <v>75</v>
      </c>
      <c r="D350" t="str">
        <f>VLOOKUP(C350,商品!$B$5:$E$23,2,FALSE)</f>
        <v>電子レンジHJ</v>
      </c>
      <c r="E350" t="str">
        <f>VLOOKUP(C350,商品!$B$5:$E$23,3,FALSE)</f>
        <v>電子レンジ</v>
      </c>
      <c r="F350" s="6">
        <f>VLOOKUP(C350,商品!$B$5:$E$23,4,FALSE)</f>
        <v>59000</v>
      </c>
      <c r="G350" s="6">
        <v>14</v>
      </c>
      <c r="H350" s="6">
        <f t="shared" si="5"/>
        <v>826000</v>
      </c>
    </row>
    <row r="351" spans="2:8" x14ac:dyDescent="0.4">
      <c r="B351" s="2">
        <v>42809</v>
      </c>
      <c r="C351" s="14" t="s">
        <v>79</v>
      </c>
      <c r="D351" t="str">
        <f>VLOOKUP(C351,商品!$B$5:$E$23,2,FALSE)</f>
        <v>冷蔵庫BR</v>
      </c>
      <c r="E351" t="str">
        <f>VLOOKUP(C351,商品!$B$5:$E$23,3,FALSE)</f>
        <v>冷蔵庫</v>
      </c>
      <c r="F351" s="6">
        <f>VLOOKUP(C351,商品!$B$5:$E$23,4,FALSE)</f>
        <v>198000</v>
      </c>
      <c r="G351" s="6">
        <v>2</v>
      </c>
      <c r="H351" s="6">
        <f t="shared" si="5"/>
        <v>396000</v>
      </c>
    </row>
    <row r="352" spans="2:8" x14ac:dyDescent="0.4">
      <c r="B352" s="2">
        <v>42809</v>
      </c>
      <c r="C352" s="14" t="s">
        <v>79</v>
      </c>
      <c r="D352" t="str">
        <f>VLOOKUP(C352,商品!$B$5:$E$23,2,FALSE)</f>
        <v>冷蔵庫BR</v>
      </c>
      <c r="E352" t="str">
        <f>VLOOKUP(C352,商品!$B$5:$E$23,3,FALSE)</f>
        <v>冷蔵庫</v>
      </c>
      <c r="F352" s="6">
        <f>VLOOKUP(C352,商品!$B$5:$E$23,4,FALSE)</f>
        <v>198000</v>
      </c>
      <c r="G352" s="6">
        <v>2</v>
      </c>
      <c r="H352" s="6">
        <f t="shared" si="5"/>
        <v>396000</v>
      </c>
    </row>
    <row r="353" spans="2:8" x14ac:dyDescent="0.4">
      <c r="B353" s="2">
        <v>42809</v>
      </c>
      <c r="C353" s="14" t="s">
        <v>75</v>
      </c>
      <c r="D353" t="str">
        <f>VLOOKUP(C353,商品!$B$5:$E$23,2,FALSE)</f>
        <v>電子レンジHJ</v>
      </c>
      <c r="E353" t="str">
        <f>VLOOKUP(C353,商品!$B$5:$E$23,3,FALSE)</f>
        <v>電子レンジ</v>
      </c>
      <c r="F353" s="6">
        <f>VLOOKUP(C353,商品!$B$5:$E$23,4,FALSE)</f>
        <v>59000</v>
      </c>
      <c r="G353" s="6">
        <v>23</v>
      </c>
      <c r="H353" s="6">
        <f t="shared" si="5"/>
        <v>1357000</v>
      </c>
    </row>
    <row r="354" spans="2:8" x14ac:dyDescent="0.4">
      <c r="B354" s="2">
        <v>42809</v>
      </c>
      <c r="C354" s="14" t="s">
        <v>71</v>
      </c>
      <c r="D354" t="str">
        <f>VLOOKUP(C354,商品!$B$5:$E$23,2,FALSE)</f>
        <v>電子レンジZY</v>
      </c>
      <c r="E354" t="str">
        <f>VLOOKUP(C354,商品!$B$5:$E$23,3,FALSE)</f>
        <v>電子レンジ</v>
      </c>
      <c r="F354" s="6">
        <f>VLOOKUP(C354,商品!$B$5:$E$23,4,FALSE)</f>
        <v>39000</v>
      </c>
      <c r="G354" s="6">
        <v>22</v>
      </c>
      <c r="H354" s="6">
        <f t="shared" si="5"/>
        <v>858000</v>
      </c>
    </row>
    <row r="355" spans="2:8" x14ac:dyDescent="0.4">
      <c r="B355" s="2">
        <v>42809</v>
      </c>
      <c r="C355" s="14" t="s">
        <v>70</v>
      </c>
      <c r="D355" t="str">
        <f>VLOOKUP(C355,商品!$B$5:$E$23,2,FALSE)</f>
        <v>ホットプレートSM</v>
      </c>
      <c r="E355" t="str">
        <f>VLOOKUP(C355,商品!$B$5:$E$23,3,FALSE)</f>
        <v>ホットプレート</v>
      </c>
      <c r="F355" s="6">
        <f>VLOOKUP(C355,商品!$B$5:$E$23,4,FALSE)</f>
        <v>15800</v>
      </c>
      <c r="G355" s="6">
        <v>18</v>
      </c>
      <c r="H355" s="6">
        <f t="shared" si="5"/>
        <v>284400</v>
      </c>
    </row>
    <row r="356" spans="2:8" x14ac:dyDescent="0.4">
      <c r="B356" s="2">
        <v>42810</v>
      </c>
      <c r="C356" s="14" t="s">
        <v>78</v>
      </c>
      <c r="D356" t="str">
        <f>VLOOKUP(C356,商品!$B$5:$E$23,2,FALSE)</f>
        <v>ホットプレートFF</v>
      </c>
      <c r="E356" t="str">
        <f>VLOOKUP(C356,商品!$B$5:$E$23,3,FALSE)</f>
        <v>ホットプレート</v>
      </c>
      <c r="F356" s="6">
        <f>VLOOKUP(C356,商品!$B$5:$E$23,4,FALSE)</f>
        <v>9800</v>
      </c>
      <c r="G356" s="6">
        <v>26</v>
      </c>
      <c r="H356" s="6">
        <f t="shared" si="5"/>
        <v>254800</v>
      </c>
    </row>
    <row r="357" spans="2:8" x14ac:dyDescent="0.4">
      <c r="B357" s="2">
        <v>42811</v>
      </c>
      <c r="C357" s="14" t="s">
        <v>81</v>
      </c>
      <c r="D357" t="str">
        <f>VLOOKUP(C357,商品!$B$5:$E$23,2,FALSE)</f>
        <v>ジューサーミキサーJM</v>
      </c>
      <c r="E357" t="str">
        <f>VLOOKUP(C357,商品!$B$5:$E$23,3,FALSE)</f>
        <v>ミキサー</v>
      </c>
      <c r="F357" s="6">
        <f>VLOOKUP(C357,商品!$B$5:$E$23,4,FALSE)</f>
        <v>9800</v>
      </c>
      <c r="G357" s="6">
        <v>30</v>
      </c>
      <c r="H357" s="6">
        <f t="shared" si="5"/>
        <v>294000</v>
      </c>
    </row>
    <row r="358" spans="2:8" x14ac:dyDescent="0.4">
      <c r="B358" s="2">
        <v>42812</v>
      </c>
      <c r="C358" s="14" t="s">
        <v>71</v>
      </c>
      <c r="D358" t="str">
        <f>VLOOKUP(C358,商品!$B$5:$E$23,2,FALSE)</f>
        <v>電子レンジZY</v>
      </c>
      <c r="E358" t="str">
        <f>VLOOKUP(C358,商品!$B$5:$E$23,3,FALSE)</f>
        <v>電子レンジ</v>
      </c>
      <c r="F358" s="6">
        <f>VLOOKUP(C358,商品!$B$5:$E$23,4,FALSE)</f>
        <v>39000</v>
      </c>
      <c r="G358" s="6">
        <v>15</v>
      </c>
      <c r="H358" s="6">
        <f t="shared" si="5"/>
        <v>585000</v>
      </c>
    </row>
    <row r="359" spans="2:8" x14ac:dyDescent="0.4">
      <c r="B359" s="2">
        <v>42812</v>
      </c>
      <c r="C359" s="14" t="s">
        <v>82</v>
      </c>
      <c r="D359" t="str">
        <f>VLOOKUP(C359,商品!$B$5:$E$23,2,FALSE)</f>
        <v>炊飯ジャーPS</v>
      </c>
      <c r="E359" t="str">
        <f>VLOOKUP(C359,商品!$B$5:$E$23,3,FALSE)</f>
        <v>炊飯ジャー</v>
      </c>
      <c r="F359" s="6">
        <f>VLOOKUP(C359,商品!$B$5:$E$23,4,FALSE)</f>
        <v>25600</v>
      </c>
      <c r="G359" s="6">
        <v>25</v>
      </c>
      <c r="H359" s="6">
        <f t="shared" si="5"/>
        <v>640000</v>
      </c>
    </row>
    <row r="360" spans="2:8" x14ac:dyDescent="0.4">
      <c r="B360" s="2">
        <v>42813</v>
      </c>
      <c r="C360" s="14" t="s">
        <v>68</v>
      </c>
      <c r="D360" t="str">
        <f>VLOOKUP(C360,商品!$B$5:$E$23,2,FALSE)</f>
        <v>冷蔵庫AC</v>
      </c>
      <c r="E360" t="str">
        <f>VLOOKUP(C360,商品!$B$5:$E$23,3,FALSE)</f>
        <v>冷蔵庫</v>
      </c>
      <c r="F360" s="6">
        <f>VLOOKUP(C360,商品!$B$5:$E$23,4,FALSE)</f>
        <v>115000</v>
      </c>
      <c r="G360" s="6">
        <v>8</v>
      </c>
      <c r="H360" s="6">
        <f t="shared" si="5"/>
        <v>920000</v>
      </c>
    </row>
    <row r="361" spans="2:8" x14ac:dyDescent="0.4">
      <c r="B361" s="2">
        <v>42813</v>
      </c>
      <c r="C361" s="14" t="s">
        <v>73</v>
      </c>
      <c r="D361" t="str">
        <f>VLOOKUP(C361,商品!$B$5:$E$23,2,FALSE)</f>
        <v>炊飯ジャーJL</v>
      </c>
      <c r="E361" t="str">
        <f>VLOOKUP(C361,商品!$B$5:$E$23,3,FALSE)</f>
        <v>炊飯ジャー</v>
      </c>
      <c r="F361" s="6">
        <f>VLOOKUP(C361,商品!$B$5:$E$23,4,FALSE)</f>
        <v>29800</v>
      </c>
      <c r="G361" s="6">
        <v>2</v>
      </c>
      <c r="H361" s="6">
        <f t="shared" si="5"/>
        <v>59600</v>
      </c>
    </row>
    <row r="362" spans="2:8" x14ac:dyDescent="0.4">
      <c r="B362" s="2">
        <v>42813</v>
      </c>
      <c r="C362" s="14" t="s">
        <v>76</v>
      </c>
      <c r="D362" t="str">
        <f>VLOOKUP(C362,商品!$B$5:$E$23,2,FALSE)</f>
        <v>炊飯ジャーPQ</v>
      </c>
      <c r="E362" t="str">
        <f>VLOOKUP(C362,商品!$B$5:$E$23,3,FALSE)</f>
        <v>炊飯ジャー</v>
      </c>
      <c r="F362" s="6">
        <f>VLOOKUP(C362,商品!$B$5:$E$23,4,FALSE)</f>
        <v>15600</v>
      </c>
      <c r="G362" s="6">
        <v>15</v>
      </c>
      <c r="H362" s="6">
        <f t="shared" si="5"/>
        <v>234000</v>
      </c>
    </row>
    <row r="363" spans="2:8" x14ac:dyDescent="0.4">
      <c r="B363" s="2">
        <v>42813</v>
      </c>
      <c r="C363" s="14" t="s">
        <v>76</v>
      </c>
      <c r="D363" t="str">
        <f>VLOOKUP(C363,商品!$B$5:$E$23,2,FALSE)</f>
        <v>炊飯ジャーPQ</v>
      </c>
      <c r="E363" t="str">
        <f>VLOOKUP(C363,商品!$B$5:$E$23,3,FALSE)</f>
        <v>炊飯ジャー</v>
      </c>
      <c r="F363" s="6">
        <f>VLOOKUP(C363,商品!$B$5:$E$23,4,FALSE)</f>
        <v>15600</v>
      </c>
      <c r="G363" s="6">
        <v>20</v>
      </c>
      <c r="H363" s="6">
        <f t="shared" si="5"/>
        <v>312000</v>
      </c>
    </row>
    <row r="364" spans="2:8" x14ac:dyDescent="0.4">
      <c r="B364" s="2">
        <v>42813</v>
      </c>
      <c r="C364" s="14" t="s">
        <v>72</v>
      </c>
      <c r="D364" t="str">
        <f>VLOOKUP(C364,商品!$B$5:$E$23,2,FALSE)</f>
        <v>ホットプレートHI</v>
      </c>
      <c r="E364" t="str">
        <f>VLOOKUP(C364,商品!$B$5:$E$23,3,FALSE)</f>
        <v>ホットプレート</v>
      </c>
      <c r="F364" s="6">
        <f>VLOOKUP(C364,商品!$B$5:$E$23,4,FALSE)</f>
        <v>12300</v>
      </c>
      <c r="G364" s="6">
        <v>4</v>
      </c>
      <c r="H364" s="6">
        <f t="shared" si="5"/>
        <v>49200</v>
      </c>
    </row>
    <row r="365" spans="2:8" x14ac:dyDescent="0.4">
      <c r="B365" s="2">
        <v>42813</v>
      </c>
      <c r="C365" s="14" t="s">
        <v>81</v>
      </c>
      <c r="D365" t="str">
        <f>VLOOKUP(C365,商品!$B$5:$E$23,2,FALSE)</f>
        <v>ジューサーミキサーJM</v>
      </c>
      <c r="E365" t="str">
        <f>VLOOKUP(C365,商品!$B$5:$E$23,3,FALSE)</f>
        <v>ミキサー</v>
      </c>
      <c r="F365" s="6">
        <f>VLOOKUP(C365,商品!$B$5:$E$23,4,FALSE)</f>
        <v>9800</v>
      </c>
      <c r="G365" s="6">
        <v>14</v>
      </c>
      <c r="H365" s="6">
        <f t="shared" si="5"/>
        <v>137200</v>
      </c>
    </row>
    <row r="366" spans="2:8" x14ac:dyDescent="0.4">
      <c r="B366" s="2">
        <v>42813</v>
      </c>
      <c r="C366" s="14" t="s">
        <v>81</v>
      </c>
      <c r="D366" t="str">
        <f>VLOOKUP(C366,商品!$B$5:$E$23,2,FALSE)</f>
        <v>ジューサーミキサーJM</v>
      </c>
      <c r="E366" t="str">
        <f>VLOOKUP(C366,商品!$B$5:$E$23,3,FALSE)</f>
        <v>ミキサー</v>
      </c>
      <c r="F366" s="6">
        <f>VLOOKUP(C366,商品!$B$5:$E$23,4,FALSE)</f>
        <v>9800</v>
      </c>
      <c r="G366" s="6">
        <v>8</v>
      </c>
      <c r="H366" s="6">
        <f t="shared" si="5"/>
        <v>78400</v>
      </c>
    </row>
    <row r="367" spans="2:8" x14ac:dyDescent="0.4">
      <c r="B367" s="2">
        <v>42814</v>
      </c>
      <c r="C367" s="14" t="s">
        <v>68</v>
      </c>
      <c r="D367" t="str">
        <f>VLOOKUP(C367,商品!$B$5:$E$23,2,FALSE)</f>
        <v>冷蔵庫AC</v>
      </c>
      <c r="E367" t="str">
        <f>VLOOKUP(C367,商品!$B$5:$E$23,3,FALSE)</f>
        <v>冷蔵庫</v>
      </c>
      <c r="F367" s="6">
        <f>VLOOKUP(C367,商品!$B$5:$E$23,4,FALSE)</f>
        <v>115000</v>
      </c>
      <c r="G367" s="6">
        <v>3</v>
      </c>
      <c r="H367" s="6">
        <f t="shared" si="5"/>
        <v>345000</v>
      </c>
    </row>
    <row r="368" spans="2:8" x14ac:dyDescent="0.4">
      <c r="B368" s="2">
        <v>42814</v>
      </c>
      <c r="C368" s="14" t="s">
        <v>78</v>
      </c>
      <c r="D368" t="str">
        <f>VLOOKUP(C368,商品!$B$5:$E$23,2,FALSE)</f>
        <v>ホットプレートFF</v>
      </c>
      <c r="E368" t="str">
        <f>VLOOKUP(C368,商品!$B$5:$E$23,3,FALSE)</f>
        <v>ホットプレート</v>
      </c>
      <c r="F368" s="6">
        <f>VLOOKUP(C368,商品!$B$5:$E$23,4,FALSE)</f>
        <v>9800</v>
      </c>
      <c r="G368" s="6">
        <v>7</v>
      </c>
      <c r="H368" s="6">
        <f t="shared" si="5"/>
        <v>68600</v>
      </c>
    </row>
    <row r="369" spans="2:8" x14ac:dyDescent="0.4">
      <c r="B369" s="2">
        <v>42815</v>
      </c>
      <c r="C369" s="14" t="s">
        <v>73</v>
      </c>
      <c r="D369" t="str">
        <f>VLOOKUP(C369,商品!$B$5:$E$23,2,FALSE)</f>
        <v>炊飯ジャーJL</v>
      </c>
      <c r="E369" t="str">
        <f>VLOOKUP(C369,商品!$B$5:$E$23,3,FALSE)</f>
        <v>炊飯ジャー</v>
      </c>
      <c r="F369" s="6">
        <f>VLOOKUP(C369,商品!$B$5:$E$23,4,FALSE)</f>
        <v>29800</v>
      </c>
      <c r="G369" s="6">
        <v>30</v>
      </c>
      <c r="H369" s="6">
        <f t="shared" si="5"/>
        <v>894000</v>
      </c>
    </row>
    <row r="370" spans="2:8" x14ac:dyDescent="0.4">
      <c r="B370" s="2">
        <v>42815</v>
      </c>
      <c r="C370" s="14" t="s">
        <v>74</v>
      </c>
      <c r="D370" t="str">
        <f>VLOOKUP(C370,商品!$B$5:$E$23,2,FALSE)</f>
        <v>ミキサーAA</v>
      </c>
      <c r="E370" t="str">
        <f>VLOOKUP(C370,商品!$B$5:$E$23,3,FALSE)</f>
        <v>ミキサー</v>
      </c>
      <c r="F370" s="6">
        <f>VLOOKUP(C370,商品!$B$5:$E$23,4,FALSE)</f>
        <v>5800</v>
      </c>
      <c r="G370" s="6">
        <v>27</v>
      </c>
      <c r="H370" s="6">
        <f t="shared" si="5"/>
        <v>156600</v>
      </c>
    </row>
    <row r="371" spans="2:8" x14ac:dyDescent="0.4">
      <c r="B371" s="2">
        <v>42816</v>
      </c>
      <c r="C371" s="14" t="s">
        <v>72</v>
      </c>
      <c r="D371" t="str">
        <f>VLOOKUP(C371,商品!$B$5:$E$23,2,FALSE)</f>
        <v>ホットプレートHI</v>
      </c>
      <c r="E371" t="str">
        <f>VLOOKUP(C371,商品!$B$5:$E$23,3,FALSE)</f>
        <v>ホットプレート</v>
      </c>
      <c r="F371" s="6">
        <f>VLOOKUP(C371,商品!$B$5:$E$23,4,FALSE)</f>
        <v>12300</v>
      </c>
      <c r="G371" s="6">
        <v>16</v>
      </c>
      <c r="H371" s="6">
        <f t="shared" si="5"/>
        <v>196800</v>
      </c>
    </row>
    <row r="372" spans="2:8" x14ac:dyDescent="0.4">
      <c r="B372" s="2">
        <v>42816</v>
      </c>
      <c r="C372" s="14" t="s">
        <v>80</v>
      </c>
      <c r="D372" t="str">
        <f>VLOOKUP(C372,商品!$B$5:$E$23,2,FALSE)</f>
        <v>トースターXZ</v>
      </c>
      <c r="E372" t="str">
        <f>VLOOKUP(C372,商品!$B$5:$E$23,3,FALSE)</f>
        <v>トースター</v>
      </c>
      <c r="F372" s="6">
        <f>VLOOKUP(C372,商品!$B$5:$E$23,4,FALSE)</f>
        <v>5800</v>
      </c>
      <c r="G372" s="6">
        <v>12</v>
      </c>
      <c r="H372" s="6">
        <f t="shared" si="5"/>
        <v>69600</v>
      </c>
    </row>
    <row r="373" spans="2:8" x14ac:dyDescent="0.4">
      <c r="B373" s="2">
        <v>42818</v>
      </c>
      <c r="C373" s="14" t="s">
        <v>71</v>
      </c>
      <c r="D373" t="str">
        <f>VLOOKUP(C373,商品!$B$5:$E$23,2,FALSE)</f>
        <v>電子レンジZY</v>
      </c>
      <c r="E373" t="str">
        <f>VLOOKUP(C373,商品!$B$5:$E$23,3,FALSE)</f>
        <v>電子レンジ</v>
      </c>
      <c r="F373" s="6">
        <f>VLOOKUP(C373,商品!$B$5:$E$23,4,FALSE)</f>
        <v>39000</v>
      </c>
      <c r="G373" s="6">
        <v>13</v>
      </c>
      <c r="H373" s="6">
        <f t="shared" si="5"/>
        <v>507000</v>
      </c>
    </row>
    <row r="374" spans="2:8" x14ac:dyDescent="0.4">
      <c r="B374" s="2">
        <v>42818</v>
      </c>
      <c r="C374" s="14" t="s">
        <v>69</v>
      </c>
      <c r="D374" t="str">
        <f>VLOOKUP(C374,商品!$B$5:$E$23,2,FALSE)</f>
        <v>オーブンレンジAR</v>
      </c>
      <c r="E374" t="str">
        <f>VLOOKUP(C374,商品!$B$5:$E$23,3,FALSE)</f>
        <v>オーブンレンジ</v>
      </c>
      <c r="F374" s="6">
        <f>VLOOKUP(C374,商品!$B$5:$E$23,4,FALSE)</f>
        <v>86000</v>
      </c>
      <c r="G374" s="6">
        <v>7</v>
      </c>
      <c r="H374" s="6">
        <f t="shared" si="5"/>
        <v>602000</v>
      </c>
    </row>
    <row r="375" spans="2:8" x14ac:dyDescent="0.4">
      <c r="B375" s="2">
        <v>42818</v>
      </c>
      <c r="C375" s="14" t="s">
        <v>80</v>
      </c>
      <c r="D375" t="str">
        <f>VLOOKUP(C375,商品!$B$5:$E$23,2,FALSE)</f>
        <v>トースターXZ</v>
      </c>
      <c r="E375" t="str">
        <f>VLOOKUP(C375,商品!$B$5:$E$23,3,FALSE)</f>
        <v>トースター</v>
      </c>
      <c r="F375" s="6">
        <f>VLOOKUP(C375,商品!$B$5:$E$23,4,FALSE)</f>
        <v>5800</v>
      </c>
      <c r="G375" s="6">
        <v>6</v>
      </c>
      <c r="H375" s="6">
        <f t="shared" si="5"/>
        <v>34800</v>
      </c>
    </row>
    <row r="376" spans="2:8" x14ac:dyDescent="0.4">
      <c r="B376" s="2">
        <v>42819</v>
      </c>
      <c r="C376" s="14" t="s">
        <v>77</v>
      </c>
      <c r="D376" t="str">
        <f>VLOOKUP(C376,商品!$B$5:$E$23,2,FALSE)</f>
        <v>電子レンジAD</v>
      </c>
      <c r="E376" t="str">
        <f>VLOOKUP(C376,商品!$B$5:$E$23,3,FALSE)</f>
        <v>電子レンジ</v>
      </c>
      <c r="F376" s="6">
        <f>VLOOKUP(C376,商品!$B$5:$E$23,4,FALSE)</f>
        <v>126000</v>
      </c>
      <c r="G376" s="6">
        <v>3</v>
      </c>
      <c r="H376" s="6">
        <f t="shared" si="5"/>
        <v>378000</v>
      </c>
    </row>
    <row r="377" spans="2:8" x14ac:dyDescent="0.4">
      <c r="B377" s="2">
        <v>42819</v>
      </c>
      <c r="C377" s="14" t="s">
        <v>75</v>
      </c>
      <c r="D377" t="str">
        <f>VLOOKUP(C377,商品!$B$5:$E$23,2,FALSE)</f>
        <v>電子レンジHJ</v>
      </c>
      <c r="E377" t="str">
        <f>VLOOKUP(C377,商品!$B$5:$E$23,3,FALSE)</f>
        <v>電子レンジ</v>
      </c>
      <c r="F377" s="6">
        <f>VLOOKUP(C377,商品!$B$5:$E$23,4,FALSE)</f>
        <v>59000</v>
      </c>
      <c r="G377" s="6">
        <v>26</v>
      </c>
      <c r="H377" s="6">
        <f t="shared" si="5"/>
        <v>1534000</v>
      </c>
    </row>
    <row r="378" spans="2:8" x14ac:dyDescent="0.4">
      <c r="B378" s="2">
        <v>42819</v>
      </c>
      <c r="C378" s="14" t="s">
        <v>69</v>
      </c>
      <c r="D378" t="str">
        <f>VLOOKUP(C378,商品!$B$5:$E$23,2,FALSE)</f>
        <v>オーブンレンジAR</v>
      </c>
      <c r="E378" t="str">
        <f>VLOOKUP(C378,商品!$B$5:$E$23,3,FALSE)</f>
        <v>オーブンレンジ</v>
      </c>
      <c r="F378" s="6">
        <f>VLOOKUP(C378,商品!$B$5:$E$23,4,FALSE)</f>
        <v>86000</v>
      </c>
      <c r="G378" s="6">
        <v>7</v>
      </c>
      <c r="H378" s="6">
        <f t="shared" si="5"/>
        <v>602000</v>
      </c>
    </row>
    <row r="379" spans="2:8" x14ac:dyDescent="0.4">
      <c r="B379" s="2">
        <v>42819</v>
      </c>
      <c r="C379" s="14" t="s">
        <v>69</v>
      </c>
      <c r="D379" t="str">
        <f>VLOOKUP(C379,商品!$B$5:$E$23,2,FALSE)</f>
        <v>オーブンレンジAR</v>
      </c>
      <c r="E379" t="str">
        <f>VLOOKUP(C379,商品!$B$5:$E$23,3,FALSE)</f>
        <v>オーブンレンジ</v>
      </c>
      <c r="F379" s="6">
        <f>VLOOKUP(C379,商品!$B$5:$E$23,4,FALSE)</f>
        <v>86000</v>
      </c>
      <c r="G379" s="6">
        <v>28</v>
      </c>
      <c r="H379" s="6">
        <f t="shared" si="5"/>
        <v>2408000</v>
      </c>
    </row>
    <row r="380" spans="2:8" x14ac:dyDescent="0.4">
      <c r="B380" s="2">
        <v>42819</v>
      </c>
      <c r="C380" s="14" t="s">
        <v>67</v>
      </c>
      <c r="D380" t="str">
        <f>VLOOKUP(C380,商品!$B$5:$E$23,2,FALSE)</f>
        <v>炊飯ジャーSW</v>
      </c>
      <c r="E380" t="str">
        <f>VLOOKUP(C380,商品!$B$5:$E$23,3,FALSE)</f>
        <v>炊飯ジャー</v>
      </c>
      <c r="F380" s="6">
        <f>VLOOKUP(C380,商品!$B$5:$E$23,4,FALSE)</f>
        <v>34000</v>
      </c>
      <c r="G380" s="6">
        <v>13</v>
      </c>
      <c r="H380" s="6">
        <f t="shared" si="5"/>
        <v>442000</v>
      </c>
    </row>
    <row r="381" spans="2:8" x14ac:dyDescent="0.4">
      <c r="B381" s="2">
        <v>42820</v>
      </c>
      <c r="C381" s="14" t="s">
        <v>71</v>
      </c>
      <c r="D381" t="str">
        <f>VLOOKUP(C381,商品!$B$5:$E$23,2,FALSE)</f>
        <v>電子レンジZY</v>
      </c>
      <c r="E381" t="str">
        <f>VLOOKUP(C381,商品!$B$5:$E$23,3,FALSE)</f>
        <v>電子レンジ</v>
      </c>
      <c r="F381" s="6">
        <f>VLOOKUP(C381,商品!$B$5:$E$23,4,FALSE)</f>
        <v>39000</v>
      </c>
      <c r="G381" s="6">
        <v>17</v>
      </c>
      <c r="H381" s="6">
        <f t="shared" si="5"/>
        <v>663000</v>
      </c>
    </row>
    <row r="382" spans="2:8" x14ac:dyDescent="0.4">
      <c r="B382" s="2">
        <v>42820</v>
      </c>
      <c r="C382" s="14" t="s">
        <v>73</v>
      </c>
      <c r="D382" t="str">
        <f>VLOOKUP(C382,商品!$B$5:$E$23,2,FALSE)</f>
        <v>炊飯ジャーJL</v>
      </c>
      <c r="E382" t="str">
        <f>VLOOKUP(C382,商品!$B$5:$E$23,3,FALSE)</f>
        <v>炊飯ジャー</v>
      </c>
      <c r="F382" s="6">
        <f>VLOOKUP(C382,商品!$B$5:$E$23,4,FALSE)</f>
        <v>29800</v>
      </c>
      <c r="G382" s="6">
        <v>4</v>
      </c>
      <c r="H382" s="6">
        <f t="shared" si="5"/>
        <v>119200</v>
      </c>
    </row>
    <row r="383" spans="2:8" x14ac:dyDescent="0.4">
      <c r="B383" s="2">
        <v>42820</v>
      </c>
      <c r="C383" s="14" t="s">
        <v>78</v>
      </c>
      <c r="D383" t="str">
        <f>VLOOKUP(C383,商品!$B$5:$E$23,2,FALSE)</f>
        <v>ホットプレートFF</v>
      </c>
      <c r="E383" t="str">
        <f>VLOOKUP(C383,商品!$B$5:$E$23,3,FALSE)</f>
        <v>ホットプレート</v>
      </c>
      <c r="F383" s="6">
        <f>VLOOKUP(C383,商品!$B$5:$E$23,4,FALSE)</f>
        <v>9800</v>
      </c>
      <c r="G383" s="6">
        <v>22</v>
      </c>
      <c r="H383" s="6">
        <f t="shared" si="5"/>
        <v>215600</v>
      </c>
    </row>
    <row r="384" spans="2:8" x14ac:dyDescent="0.4">
      <c r="B384" s="2">
        <v>42821</v>
      </c>
      <c r="C384" s="14" t="s">
        <v>79</v>
      </c>
      <c r="D384" t="str">
        <f>VLOOKUP(C384,商品!$B$5:$E$23,2,FALSE)</f>
        <v>冷蔵庫BR</v>
      </c>
      <c r="E384" t="str">
        <f>VLOOKUP(C384,商品!$B$5:$E$23,3,FALSE)</f>
        <v>冷蔵庫</v>
      </c>
      <c r="F384" s="6">
        <f>VLOOKUP(C384,商品!$B$5:$E$23,4,FALSE)</f>
        <v>198000</v>
      </c>
      <c r="G384" s="6">
        <v>8</v>
      </c>
      <c r="H384" s="6">
        <f t="shared" si="5"/>
        <v>1584000</v>
      </c>
    </row>
    <row r="385" spans="2:8" x14ac:dyDescent="0.4">
      <c r="B385" s="2">
        <v>42821</v>
      </c>
      <c r="C385" s="14" t="s">
        <v>67</v>
      </c>
      <c r="D385" t="str">
        <f>VLOOKUP(C385,商品!$B$5:$E$23,2,FALSE)</f>
        <v>炊飯ジャーSW</v>
      </c>
      <c r="E385" t="str">
        <f>VLOOKUP(C385,商品!$B$5:$E$23,3,FALSE)</f>
        <v>炊飯ジャー</v>
      </c>
      <c r="F385" s="6">
        <f>VLOOKUP(C385,商品!$B$5:$E$23,4,FALSE)</f>
        <v>34000</v>
      </c>
      <c r="G385" s="6">
        <v>11</v>
      </c>
      <c r="H385" s="6">
        <f t="shared" si="5"/>
        <v>374000</v>
      </c>
    </row>
    <row r="386" spans="2:8" x14ac:dyDescent="0.4">
      <c r="B386" s="2">
        <v>42822</v>
      </c>
      <c r="C386" s="14" t="s">
        <v>73</v>
      </c>
      <c r="D386" t="str">
        <f>VLOOKUP(C386,商品!$B$5:$E$23,2,FALSE)</f>
        <v>炊飯ジャーJL</v>
      </c>
      <c r="E386" t="str">
        <f>VLOOKUP(C386,商品!$B$5:$E$23,3,FALSE)</f>
        <v>炊飯ジャー</v>
      </c>
      <c r="F386" s="6">
        <f>VLOOKUP(C386,商品!$B$5:$E$23,4,FALSE)</f>
        <v>29800</v>
      </c>
      <c r="G386" s="6">
        <v>9</v>
      </c>
      <c r="H386" s="6">
        <f t="shared" si="5"/>
        <v>268200</v>
      </c>
    </row>
    <row r="387" spans="2:8" x14ac:dyDescent="0.4">
      <c r="B387" s="2">
        <v>42822</v>
      </c>
      <c r="C387" s="14" t="s">
        <v>70</v>
      </c>
      <c r="D387" t="str">
        <f>VLOOKUP(C387,商品!$B$5:$E$23,2,FALSE)</f>
        <v>ホットプレートSM</v>
      </c>
      <c r="E387" t="str">
        <f>VLOOKUP(C387,商品!$B$5:$E$23,3,FALSE)</f>
        <v>ホットプレート</v>
      </c>
      <c r="F387" s="6">
        <f>VLOOKUP(C387,商品!$B$5:$E$23,4,FALSE)</f>
        <v>15800</v>
      </c>
      <c r="G387" s="6">
        <v>25</v>
      </c>
      <c r="H387" s="6">
        <f t="shared" si="5"/>
        <v>395000</v>
      </c>
    </row>
    <row r="388" spans="2:8" x14ac:dyDescent="0.4">
      <c r="B388" s="2">
        <v>42823</v>
      </c>
      <c r="C388" s="14" t="s">
        <v>74</v>
      </c>
      <c r="D388" t="str">
        <f>VLOOKUP(C388,商品!$B$5:$E$23,2,FALSE)</f>
        <v>ミキサーAA</v>
      </c>
      <c r="E388" t="str">
        <f>VLOOKUP(C388,商品!$B$5:$E$23,3,FALSE)</f>
        <v>ミキサー</v>
      </c>
      <c r="F388" s="6">
        <f>VLOOKUP(C388,商品!$B$5:$E$23,4,FALSE)</f>
        <v>5800</v>
      </c>
      <c r="G388" s="6">
        <v>16</v>
      </c>
      <c r="H388" s="6">
        <f t="shared" ref="H388:H451" si="6">F388*G388</f>
        <v>92800</v>
      </c>
    </row>
    <row r="389" spans="2:8" x14ac:dyDescent="0.4">
      <c r="B389" s="2">
        <v>42824</v>
      </c>
      <c r="C389" s="14" t="s">
        <v>79</v>
      </c>
      <c r="D389" t="str">
        <f>VLOOKUP(C389,商品!$B$5:$E$23,2,FALSE)</f>
        <v>冷蔵庫BR</v>
      </c>
      <c r="E389" t="str">
        <f>VLOOKUP(C389,商品!$B$5:$E$23,3,FALSE)</f>
        <v>冷蔵庫</v>
      </c>
      <c r="F389" s="6">
        <f>VLOOKUP(C389,商品!$B$5:$E$23,4,FALSE)</f>
        <v>198000</v>
      </c>
      <c r="G389" s="6">
        <v>2</v>
      </c>
      <c r="H389" s="6">
        <f t="shared" si="6"/>
        <v>396000</v>
      </c>
    </row>
    <row r="390" spans="2:8" x14ac:dyDescent="0.4">
      <c r="B390" s="2">
        <v>42824</v>
      </c>
      <c r="C390" s="14" t="s">
        <v>77</v>
      </c>
      <c r="D390" t="str">
        <f>VLOOKUP(C390,商品!$B$5:$E$23,2,FALSE)</f>
        <v>電子レンジAD</v>
      </c>
      <c r="E390" t="str">
        <f>VLOOKUP(C390,商品!$B$5:$E$23,3,FALSE)</f>
        <v>電子レンジ</v>
      </c>
      <c r="F390" s="6">
        <f>VLOOKUP(C390,商品!$B$5:$E$23,4,FALSE)</f>
        <v>126000</v>
      </c>
      <c r="G390" s="6">
        <v>21</v>
      </c>
      <c r="H390" s="6">
        <f t="shared" si="6"/>
        <v>2646000</v>
      </c>
    </row>
    <row r="391" spans="2:8" x14ac:dyDescent="0.4">
      <c r="B391" s="2">
        <v>42824</v>
      </c>
      <c r="C391" s="14" t="s">
        <v>70</v>
      </c>
      <c r="D391" t="str">
        <f>VLOOKUP(C391,商品!$B$5:$E$23,2,FALSE)</f>
        <v>ホットプレートSM</v>
      </c>
      <c r="E391" t="str">
        <f>VLOOKUP(C391,商品!$B$5:$E$23,3,FALSE)</f>
        <v>ホットプレート</v>
      </c>
      <c r="F391" s="6">
        <f>VLOOKUP(C391,商品!$B$5:$E$23,4,FALSE)</f>
        <v>15800</v>
      </c>
      <c r="G391" s="6">
        <v>29</v>
      </c>
      <c r="H391" s="6">
        <f t="shared" si="6"/>
        <v>458200</v>
      </c>
    </row>
    <row r="392" spans="2:8" x14ac:dyDescent="0.4">
      <c r="B392" s="2">
        <v>42825</v>
      </c>
      <c r="C392" s="14" t="s">
        <v>66</v>
      </c>
      <c r="D392" t="str">
        <f>VLOOKUP(C392,商品!$B$5:$E$23,2,FALSE)</f>
        <v>冷蔵庫RR</v>
      </c>
      <c r="E392" t="str">
        <f>VLOOKUP(C392,商品!$B$5:$E$23,3,FALSE)</f>
        <v>冷蔵庫</v>
      </c>
      <c r="F392" s="6">
        <f>VLOOKUP(C392,商品!$B$5:$E$23,4,FALSE)</f>
        <v>256000</v>
      </c>
      <c r="G392" s="6">
        <v>1</v>
      </c>
      <c r="H392" s="6">
        <f t="shared" si="6"/>
        <v>256000</v>
      </c>
    </row>
    <row r="393" spans="2:8" x14ac:dyDescent="0.4">
      <c r="B393" s="2">
        <v>42825</v>
      </c>
      <c r="C393" s="14" t="s">
        <v>66</v>
      </c>
      <c r="D393" t="str">
        <f>VLOOKUP(C393,商品!$B$5:$E$23,2,FALSE)</f>
        <v>冷蔵庫RR</v>
      </c>
      <c r="E393" t="str">
        <f>VLOOKUP(C393,商品!$B$5:$E$23,3,FALSE)</f>
        <v>冷蔵庫</v>
      </c>
      <c r="F393" s="6">
        <f>VLOOKUP(C393,商品!$B$5:$E$23,4,FALSE)</f>
        <v>256000</v>
      </c>
      <c r="G393" s="6">
        <v>2</v>
      </c>
      <c r="H393" s="6">
        <f t="shared" si="6"/>
        <v>512000</v>
      </c>
    </row>
    <row r="394" spans="2:8" x14ac:dyDescent="0.4">
      <c r="B394" s="2">
        <v>42825</v>
      </c>
      <c r="C394" s="14" t="s">
        <v>75</v>
      </c>
      <c r="D394" t="str">
        <f>VLOOKUP(C394,商品!$B$5:$E$23,2,FALSE)</f>
        <v>電子レンジHJ</v>
      </c>
      <c r="E394" t="str">
        <f>VLOOKUP(C394,商品!$B$5:$E$23,3,FALSE)</f>
        <v>電子レンジ</v>
      </c>
      <c r="F394" s="6">
        <f>VLOOKUP(C394,商品!$B$5:$E$23,4,FALSE)</f>
        <v>59000</v>
      </c>
      <c r="G394" s="6">
        <v>15</v>
      </c>
      <c r="H394" s="6">
        <f t="shared" si="6"/>
        <v>885000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workbookViewId="0"/>
  </sheetViews>
  <sheetFormatPr defaultRowHeight="18.75" x14ac:dyDescent="0.4"/>
  <cols>
    <col min="1" max="1" width="1.75" customWidth="1"/>
    <col min="3" max="3" width="20.875" bestFit="1" customWidth="1"/>
    <col min="4" max="4" width="20.875" customWidth="1"/>
  </cols>
  <sheetData>
    <row r="1" spans="2:5" ht="24" x14ac:dyDescent="0.4">
      <c r="B1" s="3" t="s">
        <v>16</v>
      </c>
    </row>
    <row r="2" spans="2:5" ht="24.75" thickBot="1" x14ac:dyDescent="0.45">
      <c r="B2" s="3"/>
      <c r="D2" s="10" t="s">
        <v>22</v>
      </c>
      <c r="E2" s="7"/>
    </row>
    <row r="4" spans="2:5" ht="19.5" thickBot="1" x14ac:dyDescent="0.45">
      <c r="B4" s="10" t="s">
        <v>38</v>
      </c>
      <c r="C4" s="10" t="s">
        <v>39</v>
      </c>
      <c r="D4" s="10" t="s">
        <v>17</v>
      </c>
      <c r="E4" s="10" t="s">
        <v>40</v>
      </c>
    </row>
    <row r="5" spans="2:5" x14ac:dyDescent="0.4">
      <c r="B5" s="8" t="s">
        <v>66</v>
      </c>
      <c r="C5" s="8" t="s">
        <v>41</v>
      </c>
      <c r="D5" s="8" t="s">
        <v>18</v>
      </c>
      <c r="E5" s="9">
        <v>256000</v>
      </c>
    </row>
    <row r="6" spans="2:5" x14ac:dyDescent="0.4">
      <c r="B6" s="8" t="s">
        <v>79</v>
      </c>
      <c r="C6" s="8" t="s">
        <v>42</v>
      </c>
      <c r="D6" s="8" t="s">
        <v>18</v>
      </c>
      <c r="E6" s="9">
        <v>198000</v>
      </c>
    </row>
    <row r="7" spans="2:5" x14ac:dyDescent="0.4">
      <c r="B7" s="8" t="s">
        <v>68</v>
      </c>
      <c r="C7" s="8" t="s">
        <v>43</v>
      </c>
      <c r="D7" s="8" t="s">
        <v>18</v>
      </c>
      <c r="E7" s="9">
        <v>115000</v>
      </c>
    </row>
    <row r="8" spans="2:5" x14ac:dyDescent="0.4">
      <c r="B8" s="8" t="s">
        <v>77</v>
      </c>
      <c r="C8" s="8" t="s">
        <v>44</v>
      </c>
      <c r="D8" s="8" t="s">
        <v>19</v>
      </c>
      <c r="E8" s="9">
        <v>126000</v>
      </c>
    </row>
    <row r="9" spans="2:5" x14ac:dyDescent="0.4">
      <c r="B9" s="8" t="s">
        <v>75</v>
      </c>
      <c r="C9" s="8" t="s">
        <v>45</v>
      </c>
      <c r="D9" s="8" t="s">
        <v>19</v>
      </c>
      <c r="E9" s="9">
        <v>59000</v>
      </c>
    </row>
    <row r="10" spans="2:5" x14ac:dyDescent="0.4">
      <c r="B10" s="8" t="s">
        <v>71</v>
      </c>
      <c r="C10" s="8" t="s">
        <v>46</v>
      </c>
      <c r="D10" s="8" t="s">
        <v>19</v>
      </c>
      <c r="E10" s="9">
        <v>39000</v>
      </c>
    </row>
    <row r="11" spans="2:5" x14ac:dyDescent="0.4">
      <c r="B11" s="8" t="s">
        <v>69</v>
      </c>
      <c r="C11" s="8" t="s">
        <v>47</v>
      </c>
      <c r="D11" s="8" t="s">
        <v>10</v>
      </c>
      <c r="E11" s="9">
        <v>86000</v>
      </c>
    </row>
    <row r="12" spans="2:5" x14ac:dyDescent="0.4">
      <c r="B12" s="8" t="s">
        <v>83</v>
      </c>
      <c r="C12" s="8" t="s">
        <v>48</v>
      </c>
      <c r="D12" s="8" t="s">
        <v>49</v>
      </c>
      <c r="E12" s="9">
        <v>98000</v>
      </c>
    </row>
    <row r="13" spans="2:5" x14ac:dyDescent="0.4">
      <c r="B13" s="8" t="s">
        <v>67</v>
      </c>
      <c r="C13" s="8" t="s">
        <v>50</v>
      </c>
      <c r="D13" s="8" t="s">
        <v>20</v>
      </c>
      <c r="E13" s="9">
        <v>34000</v>
      </c>
    </row>
    <row r="14" spans="2:5" x14ac:dyDescent="0.4">
      <c r="B14" s="8" t="s">
        <v>73</v>
      </c>
      <c r="C14" s="8" t="s">
        <v>51</v>
      </c>
      <c r="D14" s="8" t="s">
        <v>20</v>
      </c>
      <c r="E14" s="9">
        <v>29800</v>
      </c>
    </row>
    <row r="15" spans="2:5" x14ac:dyDescent="0.4">
      <c r="B15" s="8" t="s">
        <v>76</v>
      </c>
      <c r="C15" s="8" t="s">
        <v>52</v>
      </c>
      <c r="D15" s="8" t="s">
        <v>20</v>
      </c>
      <c r="E15" s="9">
        <v>15600</v>
      </c>
    </row>
    <row r="16" spans="2:5" x14ac:dyDescent="0.4">
      <c r="B16" s="8" t="s">
        <v>82</v>
      </c>
      <c r="C16" s="8" t="s">
        <v>65</v>
      </c>
      <c r="D16" s="8" t="s">
        <v>20</v>
      </c>
      <c r="E16" s="9">
        <v>25600</v>
      </c>
    </row>
    <row r="17" spans="2:5" x14ac:dyDescent="0.4">
      <c r="B17" s="8" t="s">
        <v>70</v>
      </c>
      <c r="C17" s="8" t="s">
        <v>53</v>
      </c>
      <c r="D17" s="8" t="s">
        <v>54</v>
      </c>
      <c r="E17" s="9">
        <v>15800</v>
      </c>
    </row>
    <row r="18" spans="2:5" x14ac:dyDescent="0.4">
      <c r="B18" s="8" t="s">
        <v>72</v>
      </c>
      <c r="C18" s="8" t="s">
        <v>55</v>
      </c>
      <c r="D18" s="8" t="s">
        <v>11</v>
      </c>
      <c r="E18" s="9">
        <v>12300</v>
      </c>
    </row>
    <row r="19" spans="2:5" x14ac:dyDescent="0.4">
      <c r="B19" s="8" t="s">
        <v>78</v>
      </c>
      <c r="C19" s="8" t="s">
        <v>56</v>
      </c>
      <c r="D19" s="8" t="s">
        <v>11</v>
      </c>
      <c r="E19" s="9">
        <v>9800</v>
      </c>
    </row>
    <row r="20" spans="2:5" x14ac:dyDescent="0.4">
      <c r="B20" s="8" t="s">
        <v>80</v>
      </c>
      <c r="C20" s="8" t="s">
        <v>57</v>
      </c>
      <c r="D20" s="8" t="s">
        <v>58</v>
      </c>
      <c r="E20" s="9">
        <v>5800</v>
      </c>
    </row>
    <row r="21" spans="2:5" x14ac:dyDescent="0.4">
      <c r="B21" s="8" t="s">
        <v>84</v>
      </c>
      <c r="C21" s="8" t="s">
        <v>59</v>
      </c>
      <c r="D21" s="8" t="s">
        <v>60</v>
      </c>
      <c r="E21" s="9">
        <v>6800</v>
      </c>
    </row>
    <row r="22" spans="2:5" x14ac:dyDescent="0.4">
      <c r="B22" s="8" t="s">
        <v>74</v>
      </c>
      <c r="C22" s="8" t="s">
        <v>61</v>
      </c>
      <c r="D22" s="8" t="s">
        <v>62</v>
      </c>
      <c r="E22" s="9">
        <v>5800</v>
      </c>
    </row>
    <row r="23" spans="2:5" x14ac:dyDescent="0.4">
      <c r="B23" s="8" t="s">
        <v>81</v>
      </c>
      <c r="C23" s="8" t="s">
        <v>63</v>
      </c>
      <c r="D23" s="8" t="s">
        <v>62</v>
      </c>
      <c r="E23" s="9">
        <v>9800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集計</vt:lpstr>
      <vt:lpstr>下期</vt:lpstr>
      <vt:lpstr>商品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FOM出版</dc:creator>
  <cp:lastModifiedBy>富士太郎</cp:lastModifiedBy>
  <dcterms:created xsi:type="dcterms:W3CDTF">2016-09-30T03:06:36Z</dcterms:created>
  <dcterms:modified xsi:type="dcterms:W3CDTF">2016-10-14T06:24:58Z</dcterms:modified>
</cp:coreProperties>
</file>