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28442B25-92E6-4E89-A8A8-FF3A17870A8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ily_History" sheetId="1" r:id="rId1"/>
    <sheet name="Format_Dev" sheetId="2" r:id="rId2"/>
    <sheet name="Format_Eng" sheetId="3" r:id="rId3"/>
    <sheet name="Format_Eng_Work_Sheet" sheetId="4" r:id="rId4"/>
    <sheet name="Flex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J1" i="3" l="1"/>
  <c r="I1" i="3"/>
  <c r="H1" i="3"/>
  <c r="B6" i="3" l="1"/>
  <c r="B7" i="3" s="1"/>
  <c r="B8" i="3" s="1"/>
  <c r="B9" i="3" s="1"/>
  <c r="B10" i="3" s="1"/>
  <c r="B11" i="3" s="1"/>
  <c r="J5" i="2"/>
</calcChain>
</file>

<file path=xl/sharedStrings.xml><?xml version="1.0" encoding="utf-8"?>
<sst xmlns="http://schemas.openxmlformats.org/spreadsheetml/2006/main" count="54" uniqueCount="47">
  <si>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</si>
  <si>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</si>
  <si>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</si>
  <si>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</si>
  <si>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</si>
  <si>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</si>
  <si>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</si>
  <si>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</si>
  <si>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</si>
  <si>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</si>
  <si>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</si>
  <si>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</si>
  <si>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</si>
  <si>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</si>
  <si>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</si>
  <si>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</si>
  <si>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</si>
  <si>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</si>
  <si>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</si>
  <si>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</si>
  <si>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</si>
  <si>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</si>
  <si>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</si>
  <si>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</si>
  <si>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</si>
  <si>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KamiKami</t>
  </si>
  <si>
    <t>Working time (h)</t>
  </si>
  <si>
    <t>John Doe</t>
  </si>
  <si>
    <t>Total Work Load</t>
  </si>
  <si>
    <t>Weekly Report</t>
  </si>
  <si>
    <t>名前　:　小林陽介</t>
  </si>
  <si>
    <t>日付</t>
  </si>
  <si>
    <t>曜日</t>
  </si>
  <si>
    <t>業務内容</t>
  </si>
  <si>
    <t>日</t>
  </si>
  <si>
    <t>月</t>
  </si>
  <si>
    <t>火</t>
  </si>
  <si>
    <t>水</t>
  </si>
  <si>
    <t>木</t>
  </si>
  <si>
    <t>金</t>
  </si>
  <si>
    <t>土</t>
  </si>
  <si>
    <t>カスタマイズ進捗</t>
  </si>
  <si>
    <t>BMT進捗</t>
  </si>
  <si>
    <t>特記事項</t>
  </si>
  <si>
    <t>来週の予定</t>
  </si>
  <si>
    <t>Project</t>
  </si>
  <si>
    <t>実績工数(時)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</si>
</sst>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14" fontId="5" fillId="3" borderId="13" xfId="0" applyNumberFormat="1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zoomScaleNormal="100" workbookViewId="0">
      <selection activeCell="D2" sqref="D2"/>
    </sheetView>
  </sheetViews>
  <sheetFormatPr defaultRowHeight="15" x14ac:dyDescent="0.25"/>
  <cols>
    <col min="1" max="1" width="9.5703125" customWidth="1"/>
    <col min="2" max="2" width="10.5703125" customWidth="1"/>
    <col min="3" max="3" width="40.5703125" customWidth="1"/>
    <col min="4" max="4" width="12" customWidth="1"/>
    <col min="5" max="5" width="17.7109375" customWidth="1"/>
    <col min="6" max="6" width="14.42578125" customWidth="1"/>
    <col min="7" max="7" width="16.28515625" customWidth="1"/>
    <col min="8" max="8" width="28.140625" customWidth="1"/>
    <col min="9" max="9" width="13.42578125" customWidth="1"/>
    <col min="10" max="10" width="13.5703125" customWidth="1"/>
    <col min="11" max="11" width="12.42578125" customWidth="1"/>
    <col min="12" max="12" width="13.140625" customWidth="1"/>
    <col min="14" max="14" width="14.7109375" customWidth="1"/>
    <col min="15" max="15" width="11.140625" customWidth="1"/>
    <col min="16" max="16" width="19.42578125" customWidth="1"/>
  </cols>
  <sheetData>
    <row r="1" spans="1:16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"/>
  <sheetViews>
    <sheetView zoomScaleNormal="100" workbookViewId="0">
      <selection activeCell="F24" sqref="F24"/>
    </sheetView>
  </sheetViews>
  <sheetFormatPr defaultRowHeight="15" x14ac:dyDescent="0.25"/>
  <cols>
    <col min="2" max="2" width="15.85546875" customWidth="1"/>
    <col min="3" max="3" width="25.140625" customWidth="1"/>
    <col min="6" max="6" width="14" customWidth="1"/>
    <col min="7" max="7" width="14.140625" customWidth="1"/>
    <col min="8" max="8" width="11.85546875" customWidth="1"/>
  </cols>
  <sheetData>
    <row r="1" spans="2:12" x14ac:dyDescent="0.25">
      <c r="B1" s="4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2:12" ht="15.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5.75" customHeight="1" x14ac:dyDescent="0.25">
      <c r="B3" s="35" t="s">
        <v>17</v>
      </c>
      <c r="C3" s="37" t="s">
        <v>13</v>
      </c>
      <c r="D3" s="6"/>
      <c r="E3" s="6"/>
      <c r="F3" s="6"/>
      <c r="G3" s="6"/>
      <c r="H3" s="35" t="s">
        <v>18</v>
      </c>
      <c r="I3" s="39" t="s">
        <v>19</v>
      </c>
      <c r="J3" s="39" t="s">
        <v>20</v>
      </c>
      <c r="K3" s="33" t="s">
        <v>21</v>
      </c>
      <c r="L3" s="34"/>
    </row>
    <row r="4" spans="2:12" ht="15.75" customHeight="1" x14ac:dyDescent="0.25">
      <c r="B4" s="36"/>
      <c r="C4" s="38"/>
      <c r="D4" s="6"/>
      <c r="E4" s="6"/>
      <c r="F4" s="6"/>
      <c r="G4" s="6"/>
      <c r="H4" s="36"/>
      <c r="I4" s="40"/>
      <c r="J4" s="40"/>
      <c r="K4" s="7" t="s">
        <v>22</v>
      </c>
      <c r="L4" s="8" t="s">
        <v>23</v>
      </c>
    </row>
    <row r="5" spans="2:12" ht="26.25" customHeight="1" x14ac:dyDescent="0.25">
      <c r="B5" s="9" t="s">
        <v>24</v>
      </c>
      <c r="C5" s="10" t="s">
        <v>25</v>
      </c>
      <c r="D5" s="11"/>
      <c r="E5" s="6"/>
      <c r="F5" s="6"/>
      <c r="G5" s="6"/>
      <c r="H5" s="9">
        <v>2014</v>
      </c>
      <c r="I5" s="12">
        <v>2</v>
      </c>
      <c r="J5" s="12">
        <f>WEEKNUM(N5,1)-WEEKNUM(N4,1)+1</f>
        <v>1</v>
      </c>
      <c r="K5" s="12">
        <v>16</v>
      </c>
      <c r="L5" s="10">
        <v>22</v>
      </c>
    </row>
    <row r="6" spans="2:12" ht="15.75" customHeight="1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51.75" customHeight="1" x14ac:dyDescent="0.25">
      <c r="B7" s="13" t="s">
        <v>1</v>
      </c>
      <c r="C7" s="14" t="s">
        <v>2</v>
      </c>
      <c r="D7" s="19" t="s">
        <v>3</v>
      </c>
      <c r="E7" s="20"/>
      <c r="F7" s="14" t="s">
        <v>4</v>
      </c>
      <c r="G7" s="14" t="s">
        <v>5</v>
      </c>
      <c r="H7" s="14" t="s">
        <v>26</v>
      </c>
      <c r="I7" s="21" t="s">
        <v>7</v>
      </c>
      <c r="J7" s="22"/>
      <c r="K7" s="22"/>
      <c r="L7" s="23"/>
    </row>
    <row r="8" spans="2:12" ht="15.75" customHeight="1" x14ac:dyDescent="0.25">
      <c r="B8" s="15" t="s">
        <v>27</v>
      </c>
      <c r="C8" s="16">
        <v>25599.625</v>
      </c>
      <c r="D8" s="24">
        <v>1234</v>
      </c>
      <c r="E8" s="25"/>
      <c r="F8" s="17"/>
      <c r="G8" s="16"/>
      <c r="H8" s="16"/>
      <c r="I8" s="26"/>
      <c r="J8" s="27"/>
      <c r="K8" s="27"/>
      <c r="L8" s="28"/>
    </row>
    <row r="9" spans="2:12" ht="15.75" customHeight="1" x14ac:dyDescent="0.25">
      <c r="B9" s="21" t="s">
        <v>28</v>
      </c>
      <c r="C9" s="22"/>
      <c r="D9" s="22"/>
      <c r="E9" s="22"/>
      <c r="F9" s="22"/>
      <c r="G9" s="29"/>
      <c r="H9" s="16"/>
      <c r="I9" s="30"/>
      <c r="J9" s="31"/>
      <c r="K9" s="31"/>
      <c r="L9" s="32"/>
    </row>
  </sheetData>
  <mergeCells count="12">
    <mergeCell ref="K3:L3"/>
    <mergeCell ref="B3:B4"/>
    <mergeCell ref="C3:C4"/>
    <mergeCell ref="H3:H4"/>
    <mergeCell ref="I3:I4"/>
    <mergeCell ref="J3:J4"/>
    <mergeCell ref="D7:E7"/>
    <mergeCell ref="I7:L7"/>
    <mergeCell ref="D8:E8"/>
    <mergeCell ref="I8:L8"/>
    <mergeCell ref="B9:G9"/>
    <mergeCell ref="I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1"/>
  <sheetViews>
    <sheetView zoomScaleNormal="100" workbookViewId="0">
      <selection activeCell="D13" sqref="D13"/>
    </sheetView>
  </sheetViews>
  <sheetFormatPr defaultRowHeight="15" x14ac:dyDescent="0.25"/>
  <cols>
    <col min="2" max="2" width="11.5703125" customWidth="1"/>
    <col min="4" max="4" width="56.7109375" customWidth="1"/>
  </cols>
  <sheetData>
    <row r="1" spans="2:10" x14ac:dyDescent="0.25">
      <c r="B1" t="s">
        <v>29</v>
      </c>
      <c r="G1" s="3">
        <v>43896</v>
      </c>
      <c r="H1">
        <f>INT(LEFT(G1,4))</f>
        <v>4389</v>
      </c>
      <c r="I1">
        <f>INT(MID(G1,5,2))</f>
        <v>6</v>
      </c>
      <c r="J1">
        <f>INT(RIGHT(G1,2))</f>
        <v>96</v>
      </c>
    </row>
    <row r="2" spans="2:10" x14ac:dyDescent="0.25">
      <c r="D2" t="s">
        <v>30</v>
      </c>
    </row>
    <row r="4" spans="2:10" x14ac:dyDescent="0.25">
      <c r="B4" t="s">
        <v>31</v>
      </c>
      <c r="C4" t="s">
        <v>32</v>
      </c>
      <c r="D4" t="s">
        <v>33</v>
      </c>
    </row>
    <row r="5" spans="2:10" x14ac:dyDescent="0.25">
      <c r="B5" s="18">
        <f>G1</f>
        <v>43896</v>
      </c>
      <c r="C5" t="s">
        <v>34</v>
      </c>
    </row>
    <row r="6" spans="2:10" x14ac:dyDescent="0.25">
      <c r="B6" s="18">
        <f>B5+1</f>
        <v>43897</v>
      </c>
      <c r="C6" t="s">
        <v>35</v>
      </c>
    </row>
    <row r="7" spans="2:10" x14ac:dyDescent="0.25">
      <c r="B7" s="18">
        <f t="shared" ref="B7:B11" si="0">B6+1</f>
        <v>43898</v>
      </c>
      <c r="C7" t="s">
        <v>36</v>
      </c>
    </row>
    <row r="8" spans="2:10" x14ac:dyDescent="0.25">
      <c r="B8" s="18">
        <f t="shared" si="0"/>
        <v>43899</v>
      </c>
      <c r="C8" t="s">
        <v>37</v>
      </c>
    </row>
    <row r="9" spans="2:10" x14ac:dyDescent="0.25">
      <c r="B9" s="18">
        <f t="shared" si="0"/>
        <v>43900</v>
      </c>
      <c r="C9" t="s">
        <v>38</v>
      </c>
    </row>
    <row r="10" spans="2:10" x14ac:dyDescent="0.25">
      <c r="B10" s="18">
        <f t="shared" si="0"/>
        <v>43901</v>
      </c>
      <c r="C10" t="s">
        <v>39</v>
      </c>
    </row>
    <row r="11" spans="2:10" x14ac:dyDescent="0.25">
      <c r="B11" s="18">
        <f t="shared" si="0"/>
        <v>43902</v>
      </c>
      <c r="C11" t="s">
        <v>40</v>
      </c>
    </row>
    <row r="13" spans="2:10" x14ac:dyDescent="0.25">
      <c r="B13" t="s">
        <v>41</v>
      </c>
    </row>
    <row r="15" spans="2:10" x14ac:dyDescent="0.25">
      <c r="B15" t="s">
        <v>42</v>
      </c>
    </row>
    <row r="17" spans="2:4" x14ac:dyDescent="0.25">
      <c r="B17" t="s">
        <v>43</v>
      </c>
    </row>
    <row r="19" spans="2:4" x14ac:dyDescent="0.25">
      <c r="B19" t="s">
        <v>44</v>
      </c>
    </row>
    <row r="21" spans="2:4" x14ac:dyDescent="0.25">
      <c r="B21" t="s">
        <v>45</v>
      </c>
      <c r="D2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2020-03-13T04:06:28Z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