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filterPrivacy="1" codeName="ThisWorkbook" hidePivotFieldList="1" defaultThemeVersion="124226"/>
  <xr:revisionPtr revIDLastSave="0" documentId="13_ncr:1_{C9AFD697-835D-6745-813C-BF20CB76087D}" xr6:coauthVersionLast="47" xr6:coauthVersionMax="47" xr10:uidLastSave="{00000000-0000-0000-0000-000000000000}"/>
  <bookViews>
    <workbookView xWindow="0" yWindow="740" windowWidth="29400" windowHeight="17200" activeTab="5" xr2:uid="{00000000-000D-0000-FFFF-FFFF00000000}"/>
  </bookViews>
  <sheets>
    <sheet name="Orders" sheetId="9" r:id="rId1"/>
    <sheet name="Returns" sheetId="11" r:id="rId2"/>
    <sheet name="Users" sheetId="4" r:id="rId3"/>
    <sheet name="Sheet1" sheetId="12" r:id="rId4"/>
    <sheet name="pivot tables for sales" sheetId="13" r:id="rId5"/>
    <sheet name="Dashboard for Sales" sheetId="14" r:id="rId6"/>
  </sheets>
  <definedNames>
    <definedName name="_xlnm._FilterDatabase" localSheetId="0" hidden="1">Orders!$A$1:$T$1937</definedName>
    <definedName name="Slicer_Month">#N/A</definedName>
    <definedName name="Slicer_Region">#N/A</definedName>
  </definedNames>
  <calcPr calcId="191028"/>
  <pivotCaches>
    <pivotCache cacheId="6"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X26" i="9" l="1"/>
  <c r="X22" i="9"/>
  <c r="X18" i="9"/>
  <c r="X17" i="9"/>
  <c r="U2" i="9"/>
  <c r="U3" i="9"/>
  <c r="U4" i="9"/>
  <c r="U5" i="9"/>
  <c r="U6" i="9"/>
  <c r="U7" i="9"/>
  <c r="U8" i="9"/>
  <c r="U9" i="9"/>
  <c r="U10" i="9"/>
  <c r="U11" i="9"/>
  <c r="U12" i="9"/>
  <c r="U13" i="9"/>
  <c r="U14" i="9"/>
  <c r="U15" i="9"/>
  <c r="U16" i="9"/>
  <c r="U17" i="9"/>
  <c r="U18" i="9"/>
  <c r="U19" i="9"/>
  <c r="U20" i="9"/>
  <c r="U21" i="9"/>
  <c r="U22" i="9"/>
  <c r="U23" i="9"/>
  <c r="U24" i="9"/>
  <c r="U25" i="9"/>
  <c r="U26" i="9"/>
  <c r="U27" i="9"/>
  <c r="U28" i="9"/>
  <c r="U29" i="9"/>
  <c r="U30" i="9"/>
  <c r="U31" i="9"/>
  <c r="U32" i="9"/>
  <c r="U33" i="9"/>
  <c r="U34" i="9"/>
  <c r="U35" i="9"/>
  <c r="U36" i="9"/>
  <c r="U37" i="9"/>
  <c r="U38" i="9"/>
  <c r="U39" i="9"/>
  <c r="U40" i="9"/>
  <c r="U41" i="9"/>
  <c r="U42" i="9"/>
  <c r="U43" i="9"/>
  <c r="U44" i="9"/>
  <c r="U45" i="9"/>
  <c r="U46" i="9"/>
  <c r="U47" i="9"/>
  <c r="U48" i="9"/>
  <c r="U49" i="9"/>
  <c r="U50" i="9"/>
  <c r="U51" i="9"/>
  <c r="U52" i="9"/>
  <c r="U53" i="9"/>
  <c r="U54" i="9"/>
  <c r="U55" i="9"/>
  <c r="U56" i="9"/>
  <c r="U57" i="9"/>
  <c r="U58" i="9"/>
  <c r="U59" i="9"/>
  <c r="U60" i="9"/>
  <c r="U61" i="9"/>
  <c r="U62" i="9"/>
  <c r="U63" i="9"/>
  <c r="U64" i="9"/>
  <c r="U65" i="9"/>
  <c r="U66" i="9"/>
  <c r="U67" i="9"/>
  <c r="U68" i="9"/>
  <c r="U69" i="9"/>
  <c r="U70" i="9"/>
  <c r="U71" i="9"/>
  <c r="U72" i="9"/>
  <c r="U73" i="9"/>
  <c r="U74" i="9"/>
  <c r="U75" i="9"/>
  <c r="U76" i="9"/>
  <c r="U77" i="9"/>
  <c r="U78" i="9"/>
  <c r="U79" i="9"/>
  <c r="U80" i="9"/>
  <c r="U81" i="9"/>
  <c r="U82" i="9"/>
  <c r="U83" i="9"/>
  <c r="U84" i="9"/>
  <c r="U85" i="9"/>
  <c r="U86" i="9"/>
  <c r="U87" i="9"/>
  <c r="U88" i="9"/>
  <c r="U89" i="9"/>
  <c r="U90" i="9"/>
  <c r="U91" i="9"/>
  <c r="U92" i="9"/>
  <c r="U93" i="9"/>
  <c r="U94" i="9"/>
  <c r="U95" i="9"/>
  <c r="U96" i="9"/>
  <c r="U97" i="9"/>
  <c r="U98" i="9"/>
  <c r="U99" i="9"/>
  <c r="U100" i="9"/>
  <c r="U101" i="9"/>
  <c r="U102" i="9"/>
  <c r="U103" i="9"/>
  <c r="U104" i="9"/>
  <c r="U105" i="9"/>
  <c r="U106" i="9"/>
  <c r="U107" i="9"/>
  <c r="U108" i="9"/>
  <c r="U109" i="9"/>
  <c r="U110" i="9"/>
  <c r="U111" i="9"/>
  <c r="U112" i="9"/>
  <c r="U113" i="9"/>
  <c r="U114" i="9"/>
  <c r="U115" i="9"/>
  <c r="U116" i="9"/>
  <c r="U117" i="9"/>
  <c r="U118" i="9"/>
  <c r="U119" i="9"/>
  <c r="U120" i="9"/>
  <c r="U121" i="9"/>
  <c r="U122" i="9"/>
  <c r="U123" i="9"/>
  <c r="U124" i="9"/>
  <c r="U125" i="9"/>
  <c r="U126" i="9"/>
  <c r="U127" i="9"/>
  <c r="U128" i="9"/>
  <c r="U129" i="9"/>
  <c r="U130" i="9"/>
  <c r="U131" i="9"/>
  <c r="U132" i="9"/>
  <c r="U133" i="9"/>
  <c r="U134" i="9"/>
  <c r="U135" i="9"/>
  <c r="U136" i="9"/>
  <c r="U137" i="9"/>
  <c r="U138" i="9"/>
  <c r="U139" i="9"/>
  <c r="U140" i="9"/>
  <c r="U141" i="9"/>
  <c r="U142" i="9"/>
  <c r="U143" i="9"/>
  <c r="U144" i="9"/>
  <c r="U145" i="9"/>
  <c r="U146" i="9"/>
  <c r="U147" i="9"/>
  <c r="U148" i="9"/>
  <c r="U149" i="9"/>
  <c r="U150" i="9"/>
  <c r="U151" i="9"/>
  <c r="U152" i="9"/>
  <c r="U153" i="9"/>
  <c r="U154" i="9"/>
  <c r="U155" i="9"/>
  <c r="U156" i="9"/>
  <c r="U157" i="9"/>
  <c r="U158" i="9"/>
  <c r="U159" i="9"/>
  <c r="U160" i="9"/>
  <c r="U161" i="9"/>
  <c r="U162" i="9"/>
  <c r="U163" i="9"/>
  <c r="U164" i="9"/>
  <c r="U165" i="9"/>
  <c r="U166" i="9"/>
  <c r="U167" i="9"/>
  <c r="U168" i="9"/>
  <c r="U169" i="9"/>
  <c r="U170" i="9"/>
  <c r="U171" i="9"/>
  <c r="U172" i="9"/>
  <c r="U173" i="9"/>
  <c r="U174" i="9"/>
  <c r="U175" i="9"/>
  <c r="U176" i="9"/>
  <c r="U177" i="9"/>
  <c r="U178" i="9"/>
  <c r="U179" i="9"/>
  <c r="U180" i="9"/>
  <c r="U181" i="9"/>
  <c r="U182" i="9"/>
  <c r="U183" i="9"/>
  <c r="U184" i="9"/>
  <c r="U185" i="9"/>
  <c r="U186" i="9"/>
  <c r="U187" i="9"/>
  <c r="U188" i="9"/>
  <c r="U189" i="9"/>
  <c r="U190" i="9"/>
  <c r="U191" i="9"/>
  <c r="U192" i="9"/>
  <c r="U193" i="9"/>
  <c r="U194" i="9"/>
  <c r="U195" i="9"/>
  <c r="U196" i="9"/>
  <c r="U197" i="9"/>
  <c r="U198" i="9"/>
  <c r="U199" i="9"/>
  <c r="U200" i="9"/>
  <c r="U201" i="9"/>
  <c r="U202" i="9"/>
  <c r="U203" i="9"/>
  <c r="U204" i="9"/>
  <c r="U205" i="9"/>
  <c r="U206" i="9"/>
  <c r="U207" i="9"/>
  <c r="U208" i="9"/>
  <c r="U209" i="9"/>
  <c r="U210" i="9"/>
  <c r="U211" i="9"/>
  <c r="U212" i="9"/>
  <c r="U213" i="9"/>
  <c r="U214" i="9"/>
  <c r="U215" i="9"/>
  <c r="U216" i="9"/>
  <c r="U217" i="9"/>
  <c r="U218" i="9"/>
  <c r="U219" i="9"/>
  <c r="U220" i="9"/>
  <c r="U221" i="9"/>
  <c r="U222" i="9"/>
  <c r="U223" i="9"/>
  <c r="U224" i="9"/>
  <c r="U225" i="9"/>
  <c r="U226" i="9"/>
  <c r="U227" i="9"/>
  <c r="U228" i="9"/>
  <c r="U229" i="9"/>
  <c r="U230" i="9"/>
  <c r="U231" i="9"/>
  <c r="U232" i="9"/>
  <c r="U233" i="9"/>
  <c r="U234" i="9"/>
  <c r="U235" i="9"/>
  <c r="U236" i="9"/>
  <c r="U237" i="9"/>
  <c r="U238" i="9"/>
  <c r="U239" i="9"/>
  <c r="U240" i="9"/>
  <c r="U241" i="9"/>
  <c r="U242" i="9"/>
  <c r="U243" i="9"/>
  <c r="U244" i="9"/>
  <c r="U245" i="9"/>
  <c r="U246" i="9"/>
  <c r="U247" i="9"/>
  <c r="U248" i="9"/>
  <c r="U249" i="9"/>
  <c r="U250" i="9"/>
  <c r="U251" i="9"/>
  <c r="U252" i="9"/>
  <c r="U253" i="9"/>
  <c r="U254" i="9"/>
  <c r="U255" i="9"/>
  <c r="U256" i="9"/>
  <c r="U257" i="9"/>
  <c r="U258" i="9"/>
  <c r="U259" i="9"/>
  <c r="U260" i="9"/>
  <c r="U261" i="9"/>
  <c r="U262" i="9"/>
  <c r="U263" i="9"/>
  <c r="U264" i="9"/>
  <c r="U265" i="9"/>
  <c r="U266" i="9"/>
  <c r="U267" i="9"/>
  <c r="U268" i="9"/>
  <c r="U269" i="9"/>
  <c r="U270" i="9"/>
  <c r="U271" i="9"/>
  <c r="U272" i="9"/>
  <c r="U273" i="9"/>
  <c r="U274" i="9"/>
  <c r="U275" i="9"/>
  <c r="U276" i="9"/>
  <c r="U277" i="9"/>
  <c r="U278" i="9"/>
  <c r="U279" i="9"/>
  <c r="U280" i="9"/>
  <c r="U281" i="9"/>
  <c r="U282" i="9"/>
  <c r="U283" i="9"/>
  <c r="U284" i="9"/>
  <c r="U285" i="9"/>
  <c r="U286" i="9"/>
  <c r="U287" i="9"/>
  <c r="U288" i="9"/>
  <c r="U289" i="9"/>
  <c r="U290" i="9"/>
  <c r="U291" i="9"/>
  <c r="U292" i="9"/>
  <c r="U293" i="9"/>
  <c r="U294" i="9"/>
  <c r="U295" i="9"/>
  <c r="U296" i="9"/>
  <c r="U297" i="9"/>
  <c r="U298" i="9"/>
  <c r="U299" i="9"/>
  <c r="U300" i="9"/>
  <c r="U301" i="9"/>
  <c r="U302" i="9"/>
  <c r="U303" i="9"/>
  <c r="U304" i="9"/>
  <c r="U305" i="9"/>
  <c r="U306" i="9"/>
  <c r="U307" i="9"/>
  <c r="U308" i="9"/>
  <c r="U309" i="9"/>
  <c r="U310" i="9"/>
  <c r="U311" i="9"/>
  <c r="U312" i="9"/>
  <c r="U313" i="9"/>
  <c r="U314" i="9"/>
  <c r="U315" i="9"/>
  <c r="U316" i="9"/>
  <c r="U317" i="9"/>
  <c r="U318" i="9"/>
  <c r="U319" i="9"/>
  <c r="U320" i="9"/>
  <c r="U321" i="9"/>
  <c r="U322" i="9"/>
  <c r="U323" i="9"/>
  <c r="U324" i="9"/>
  <c r="U325" i="9"/>
  <c r="U326" i="9"/>
  <c r="U327" i="9"/>
  <c r="U328" i="9"/>
  <c r="U329" i="9"/>
  <c r="U330" i="9"/>
  <c r="U331" i="9"/>
  <c r="U332" i="9"/>
  <c r="U333" i="9"/>
  <c r="U334" i="9"/>
  <c r="U335" i="9"/>
  <c r="U336" i="9"/>
  <c r="U337" i="9"/>
  <c r="U338" i="9"/>
  <c r="U339" i="9"/>
  <c r="U340" i="9"/>
  <c r="U341" i="9"/>
  <c r="U342" i="9"/>
  <c r="U343" i="9"/>
  <c r="U344" i="9"/>
  <c r="U345" i="9"/>
  <c r="U346" i="9"/>
  <c r="U347" i="9"/>
  <c r="U348" i="9"/>
  <c r="U349" i="9"/>
  <c r="U350" i="9"/>
  <c r="U351" i="9"/>
  <c r="U352" i="9"/>
  <c r="U353" i="9"/>
  <c r="U354" i="9"/>
  <c r="U355" i="9"/>
  <c r="U356" i="9"/>
  <c r="U357" i="9"/>
  <c r="U358" i="9"/>
  <c r="U359" i="9"/>
  <c r="U360" i="9"/>
  <c r="U361" i="9"/>
  <c r="U362" i="9"/>
  <c r="U363" i="9"/>
  <c r="U364" i="9"/>
  <c r="U365" i="9"/>
  <c r="U366" i="9"/>
  <c r="U367" i="9"/>
  <c r="U368" i="9"/>
  <c r="U369" i="9"/>
  <c r="U370" i="9"/>
  <c r="U371" i="9"/>
  <c r="U372" i="9"/>
  <c r="U373" i="9"/>
  <c r="U374" i="9"/>
  <c r="U375" i="9"/>
  <c r="U376" i="9"/>
  <c r="U377" i="9"/>
  <c r="U378" i="9"/>
  <c r="U379" i="9"/>
  <c r="U380" i="9"/>
  <c r="U381" i="9"/>
  <c r="U382" i="9"/>
  <c r="U383" i="9"/>
  <c r="U384" i="9"/>
  <c r="U385" i="9"/>
  <c r="U386" i="9"/>
  <c r="U387" i="9"/>
  <c r="U388" i="9"/>
  <c r="U389" i="9"/>
  <c r="U390" i="9"/>
  <c r="U391" i="9"/>
  <c r="U392" i="9"/>
  <c r="U393" i="9"/>
  <c r="U394" i="9"/>
  <c r="U395" i="9"/>
  <c r="U396" i="9"/>
  <c r="U397" i="9"/>
  <c r="U398" i="9"/>
  <c r="U399" i="9"/>
  <c r="U400" i="9"/>
  <c r="U401" i="9"/>
  <c r="U402" i="9"/>
  <c r="U403" i="9"/>
  <c r="U404" i="9"/>
  <c r="U405" i="9"/>
  <c r="U406" i="9"/>
  <c r="U407" i="9"/>
  <c r="U408" i="9"/>
  <c r="U409" i="9"/>
  <c r="U410" i="9"/>
  <c r="U411" i="9"/>
  <c r="U412" i="9"/>
  <c r="U413" i="9"/>
  <c r="U414" i="9"/>
  <c r="U415" i="9"/>
  <c r="U416" i="9"/>
  <c r="U417" i="9"/>
  <c r="U418" i="9"/>
  <c r="U419" i="9"/>
  <c r="U420" i="9"/>
  <c r="U421" i="9"/>
  <c r="U422" i="9"/>
  <c r="U423" i="9"/>
  <c r="U424" i="9"/>
  <c r="U425" i="9"/>
  <c r="U426" i="9"/>
  <c r="U427" i="9"/>
  <c r="U428" i="9"/>
  <c r="U429" i="9"/>
  <c r="U430" i="9"/>
  <c r="U431" i="9"/>
  <c r="U432" i="9"/>
  <c r="U433" i="9"/>
  <c r="U434" i="9"/>
  <c r="U435" i="9"/>
  <c r="U436" i="9"/>
  <c r="U437" i="9"/>
  <c r="U438" i="9"/>
  <c r="U439" i="9"/>
  <c r="U440" i="9"/>
  <c r="U441" i="9"/>
  <c r="U442" i="9"/>
  <c r="U443" i="9"/>
  <c r="U444" i="9"/>
  <c r="U445" i="9"/>
  <c r="U446" i="9"/>
  <c r="U447" i="9"/>
  <c r="U448" i="9"/>
  <c r="U449" i="9"/>
  <c r="U450" i="9"/>
  <c r="U451" i="9"/>
  <c r="U452" i="9"/>
  <c r="U453" i="9"/>
  <c r="U454" i="9"/>
  <c r="U455" i="9"/>
  <c r="U456" i="9"/>
  <c r="U457" i="9"/>
  <c r="U458" i="9"/>
  <c r="U459" i="9"/>
  <c r="U460" i="9"/>
  <c r="U461" i="9"/>
  <c r="U462" i="9"/>
  <c r="U463" i="9"/>
  <c r="U464" i="9"/>
  <c r="U465" i="9"/>
  <c r="U466" i="9"/>
  <c r="U467" i="9"/>
  <c r="U468" i="9"/>
  <c r="U469" i="9"/>
  <c r="U470" i="9"/>
  <c r="U471" i="9"/>
  <c r="U472" i="9"/>
  <c r="U473" i="9"/>
  <c r="U474" i="9"/>
  <c r="U475" i="9"/>
  <c r="U476" i="9"/>
  <c r="U477" i="9"/>
  <c r="U478" i="9"/>
  <c r="U479" i="9"/>
  <c r="U480" i="9"/>
  <c r="U481" i="9"/>
  <c r="U482" i="9"/>
  <c r="U483" i="9"/>
  <c r="U484" i="9"/>
  <c r="U485" i="9"/>
  <c r="U486" i="9"/>
  <c r="U487" i="9"/>
  <c r="U488" i="9"/>
  <c r="U489" i="9"/>
  <c r="U490" i="9"/>
  <c r="U491" i="9"/>
  <c r="U492" i="9"/>
  <c r="U493" i="9"/>
  <c r="U494" i="9"/>
  <c r="U495" i="9"/>
  <c r="U496" i="9"/>
  <c r="U497" i="9"/>
  <c r="U498" i="9"/>
  <c r="U499" i="9"/>
  <c r="U500" i="9"/>
  <c r="U501" i="9"/>
  <c r="U502" i="9"/>
  <c r="U503" i="9"/>
  <c r="U504" i="9"/>
  <c r="U505" i="9"/>
  <c r="U506" i="9"/>
  <c r="U507" i="9"/>
  <c r="U508" i="9"/>
  <c r="U509" i="9"/>
  <c r="U510" i="9"/>
  <c r="U511" i="9"/>
  <c r="U512" i="9"/>
  <c r="U513" i="9"/>
  <c r="U514" i="9"/>
  <c r="U515" i="9"/>
  <c r="U516" i="9"/>
  <c r="U517" i="9"/>
  <c r="U518" i="9"/>
  <c r="U519" i="9"/>
  <c r="U520" i="9"/>
  <c r="U521" i="9"/>
  <c r="U522" i="9"/>
  <c r="U523" i="9"/>
  <c r="U524" i="9"/>
  <c r="U525" i="9"/>
  <c r="U526" i="9"/>
  <c r="U527" i="9"/>
  <c r="U528" i="9"/>
  <c r="U529" i="9"/>
  <c r="U530" i="9"/>
  <c r="U531" i="9"/>
  <c r="U532" i="9"/>
  <c r="U533" i="9"/>
  <c r="U534" i="9"/>
  <c r="U535" i="9"/>
  <c r="U536" i="9"/>
  <c r="U537" i="9"/>
  <c r="U538" i="9"/>
  <c r="U539" i="9"/>
  <c r="U540" i="9"/>
  <c r="U541" i="9"/>
  <c r="U542" i="9"/>
  <c r="U543" i="9"/>
  <c r="U544" i="9"/>
  <c r="U545" i="9"/>
  <c r="U546" i="9"/>
  <c r="U547" i="9"/>
  <c r="U548" i="9"/>
  <c r="U549" i="9"/>
  <c r="U550" i="9"/>
  <c r="U551" i="9"/>
  <c r="U552" i="9"/>
  <c r="U553" i="9"/>
  <c r="U554" i="9"/>
  <c r="U555" i="9"/>
  <c r="U556" i="9"/>
  <c r="U557" i="9"/>
  <c r="U558" i="9"/>
  <c r="U559" i="9"/>
  <c r="U560" i="9"/>
  <c r="U561" i="9"/>
  <c r="U562" i="9"/>
  <c r="U563" i="9"/>
  <c r="U564" i="9"/>
  <c r="U565" i="9"/>
  <c r="U566" i="9"/>
  <c r="U567" i="9"/>
  <c r="U568" i="9"/>
  <c r="U569" i="9"/>
  <c r="U570" i="9"/>
  <c r="U571" i="9"/>
  <c r="U572" i="9"/>
  <c r="U573" i="9"/>
  <c r="U574" i="9"/>
  <c r="U575" i="9"/>
  <c r="U576" i="9"/>
  <c r="U577" i="9"/>
  <c r="U578" i="9"/>
  <c r="U579" i="9"/>
  <c r="U580" i="9"/>
  <c r="U581" i="9"/>
  <c r="U582" i="9"/>
  <c r="U583" i="9"/>
  <c r="U584" i="9"/>
  <c r="U585" i="9"/>
  <c r="U586" i="9"/>
  <c r="U587" i="9"/>
  <c r="U588" i="9"/>
  <c r="U589" i="9"/>
  <c r="U590" i="9"/>
  <c r="U591" i="9"/>
  <c r="U592" i="9"/>
  <c r="U593" i="9"/>
  <c r="U594" i="9"/>
  <c r="U595" i="9"/>
  <c r="U596" i="9"/>
  <c r="U597" i="9"/>
  <c r="U598" i="9"/>
  <c r="U599" i="9"/>
  <c r="U600" i="9"/>
  <c r="U601" i="9"/>
  <c r="U602" i="9"/>
  <c r="U603" i="9"/>
  <c r="U604" i="9"/>
  <c r="U605" i="9"/>
  <c r="U606" i="9"/>
  <c r="U607" i="9"/>
  <c r="U608" i="9"/>
  <c r="U609" i="9"/>
  <c r="U610" i="9"/>
  <c r="U611" i="9"/>
  <c r="U612" i="9"/>
  <c r="U613" i="9"/>
  <c r="U614" i="9"/>
  <c r="U615" i="9"/>
  <c r="U616" i="9"/>
  <c r="U617" i="9"/>
  <c r="U618" i="9"/>
  <c r="U619" i="9"/>
  <c r="U620" i="9"/>
  <c r="U621" i="9"/>
  <c r="U622" i="9"/>
  <c r="U623" i="9"/>
  <c r="U624" i="9"/>
  <c r="U625" i="9"/>
  <c r="U626" i="9"/>
  <c r="U627" i="9"/>
  <c r="U628" i="9"/>
  <c r="U629" i="9"/>
  <c r="U630" i="9"/>
  <c r="U631" i="9"/>
  <c r="U632" i="9"/>
  <c r="U633" i="9"/>
  <c r="U634" i="9"/>
  <c r="U635" i="9"/>
  <c r="U636" i="9"/>
  <c r="U637" i="9"/>
  <c r="U638" i="9"/>
  <c r="U639" i="9"/>
  <c r="U640" i="9"/>
  <c r="U641" i="9"/>
  <c r="U642" i="9"/>
  <c r="U643" i="9"/>
  <c r="U644" i="9"/>
  <c r="U645" i="9"/>
  <c r="U646" i="9"/>
  <c r="U647" i="9"/>
  <c r="U648" i="9"/>
  <c r="U649" i="9"/>
  <c r="U650" i="9"/>
  <c r="U651" i="9"/>
  <c r="U652" i="9"/>
  <c r="U653" i="9"/>
  <c r="U654" i="9"/>
  <c r="U655" i="9"/>
  <c r="U656" i="9"/>
  <c r="U657" i="9"/>
  <c r="U658" i="9"/>
  <c r="U659" i="9"/>
  <c r="U660" i="9"/>
  <c r="U661" i="9"/>
  <c r="U662" i="9"/>
  <c r="U663" i="9"/>
  <c r="U664" i="9"/>
  <c r="U665" i="9"/>
  <c r="U666" i="9"/>
  <c r="U667" i="9"/>
  <c r="U668" i="9"/>
  <c r="U669" i="9"/>
  <c r="U670" i="9"/>
  <c r="U671" i="9"/>
  <c r="U672" i="9"/>
  <c r="U673" i="9"/>
  <c r="U674" i="9"/>
  <c r="U675" i="9"/>
  <c r="U676" i="9"/>
  <c r="U677" i="9"/>
  <c r="U678" i="9"/>
  <c r="U679" i="9"/>
  <c r="U680" i="9"/>
  <c r="U681" i="9"/>
  <c r="U682" i="9"/>
  <c r="U683" i="9"/>
  <c r="U684" i="9"/>
  <c r="U685" i="9"/>
  <c r="U686" i="9"/>
  <c r="U687" i="9"/>
  <c r="U688" i="9"/>
  <c r="U689" i="9"/>
  <c r="U690" i="9"/>
  <c r="U691" i="9"/>
  <c r="U692" i="9"/>
  <c r="U693" i="9"/>
  <c r="U694" i="9"/>
  <c r="U695" i="9"/>
  <c r="U696" i="9"/>
  <c r="U697" i="9"/>
  <c r="U698" i="9"/>
  <c r="U699" i="9"/>
  <c r="U700" i="9"/>
  <c r="U701" i="9"/>
  <c r="U702" i="9"/>
  <c r="U703" i="9"/>
  <c r="U704" i="9"/>
  <c r="U705" i="9"/>
  <c r="U706" i="9"/>
  <c r="U707" i="9"/>
  <c r="U708" i="9"/>
  <c r="U709" i="9"/>
  <c r="U710" i="9"/>
  <c r="U711" i="9"/>
  <c r="U712" i="9"/>
  <c r="U713" i="9"/>
  <c r="U714" i="9"/>
  <c r="U715" i="9"/>
  <c r="U716" i="9"/>
  <c r="U717" i="9"/>
  <c r="U718" i="9"/>
  <c r="U719" i="9"/>
  <c r="U720" i="9"/>
  <c r="U721" i="9"/>
  <c r="U722" i="9"/>
  <c r="U723" i="9"/>
  <c r="U724" i="9"/>
  <c r="U725" i="9"/>
  <c r="U726" i="9"/>
  <c r="U727" i="9"/>
  <c r="U728" i="9"/>
  <c r="U729" i="9"/>
  <c r="U730" i="9"/>
  <c r="U731" i="9"/>
  <c r="U732" i="9"/>
  <c r="U733" i="9"/>
  <c r="U734" i="9"/>
  <c r="U735" i="9"/>
  <c r="U736" i="9"/>
  <c r="U737" i="9"/>
  <c r="U738" i="9"/>
  <c r="U739" i="9"/>
  <c r="U740" i="9"/>
  <c r="U741" i="9"/>
  <c r="U742" i="9"/>
  <c r="U743" i="9"/>
  <c r="U744" i="9"/>
  <c r="U745" i="9"/>
  <c r="U746" i="9"/>
  <c r="U747" i="9"/>
  <c r="U748" i="9"/>
  <c r="U749" i="9"/>
  <c r="U750" i="9"/>
  <c r="U751" i="9"/>
  <c r="U752" i="9"/>
  <c r="U753" i="9"/>
  <c r="U754" i="9"/>
  <c r="U755" i="9"/>
  <c r="U756" i="9"/>
  <c r="U757" i="9"/>
  <c r="U758" i="9"/>
  <c r="U759" i="9"/>
  <c r="U760" i="9"/>
  <c r="U761" i="9"/>
  <c r="U762" i="9"/>
  <c r="U763" i="9"/>
  <c r="U764" i="9"/>
  <c r="U765" i="9"/>
  <c r="U766" i="9"/>
  <c r="U767" i="9"/>
  <c r="U768" i="9"/>
  <c r="U769" i="9"/>
  <c r="U770" i="9"/>
  <c r="U771" i="9"/>
  <c r="U772" i="9"/>
  <c r="U773" i="9"/>
  <c r="U774" i="9"/>
  <c r="U775" i="9"/>
  <c r="U776" i="9"/>
  <c r="U777" i="9"/>
  <c r="U778" i="9"/>
  <c r="U779" i="9"/>
  <c r="U780" i="9"/>
  <c r="U781" i="9"/>
  <c r="U782" i="9"/>
  <c r="U783" i="9"/>
  <c r="U784" i="9"/>
  <c r="U785" i="9"/>
  <c r="U786" i="9"/>
  <c r="U787" i="9"/>
  <c r="U788" i="9"/>
  <c r="U789" i="9"/>
  <c r="U790" i="9"/>
  <c r="U791" i="9"/>
  <c r="U792" i="9"/>
  <c r="U793" i="9"/>
  <c r="U794" i="9"/>
  <c r="U795" i="9"/>
  <c r="U796" i="9"/>
  <c r="U797" i="9"/>
  <c r="U798" i="9"/>
  <c r="U799" i="9"/>
  <c r="U800" i="9"/>
  <c r="U801" i="9"/>
  <c r="U802" i="9"/>
  <c r="U803" i="9"/>
  <c r="U804" i="9"/>
  <c r="U805" i="9"/>
  <c r="U806" i="9"/>
  <c r="U807" i="9"/>
  <c r="U808" i="9"/>
  <c r="U809" i="9"/>
  <c r="U810" i="9"/>
  <c r="U811" i="9"/>
  <c r="U812" i="9"/>
  <c r="U813" i="9"/>
  <c r="U814" i="9"/>
  <c r="U815" i="9"/>
  <c r="U816" i="9"/>
  <c r="U817" i="9"/>
  <c r="U818" i="9"/>
  <c r="U819" i="9"/>
  <c r="U820" i="9"/>
  <c r="U821" i="9"/>
  <c r="U822" i="9"/>
  <c r="U823" i="9"/>
  <c r="U824" i="9"/>
  <c r="U825" i="9"/>
  <c r="U826" i="9"/>
  <c r="U827" i="9"/>
  <c r="U828" i="9"/>
  <c r="U829" i="9"/>
  <c r="U830" i="9"/>
  <c r="U831" i="9"/>
  <c r="U832" i="9"/>
  <c r="U833" i="9"/>
  <c r="U834" i="9"/>
  <c r="U835" i="9"/>
  <c r="U836" i="9"/>
  <c r="U837" i="9"/>
  <c r="U838" i="9"/>
  <c r="U839" i="9"/>
  <c r="U840" i="9"/>
  <c r="U841" i="9"/>
  <c r="U842" i="9"/>
  <c r="U843" i="9"/>
  <c r="U844" i="9"/>
  <c r="U845" i="9"/>
  <c r="U846" i="9"/>
  <c r="U847" i="9"/>
  <c r="U848" i="9"/>
  <c r="U849" i="9"/>
  <c r="U850" i="9"/>
  <c r="U851" i="9"/>
  <c r="U852" i="9"/>
  <c r="U853" i="9"/>
  <c r="U854" i="9"/>
  <c r="U855" i="9"/>
  <c r="U856" i="9"/>
  <c r="U857" i="9"/>
  <c r="U858" i="9"/>
  <c r="U859" i="9"/>
  <c r="U860" i="9"/>
  <c r="U861" i="9"/>
  <c r="U862" i="9"/>
  <c r="U863" i="9"/>
  <c r="U864" i="9"/>
  <c r="U865" i="9"/>
  <c r="U866" i="9"/>
  <c r="U867" i="9"/>
  <c r="U868" i="9"/>
  <c r="U869" i="9"/>
  <c r="U870" i="9"/>
  <c r="U871" i="9"/>
  <c r="U872" i="9"/>
  <c r="U873" i="9"/>
  <c r="U874" i="9"/>
  <c r="U875" i="9"/>
  <c r="U876" i="9"/>
  <c r="U877" i="9"/>
  <c r="U878" i="9"/>
  <c r="U879" i="9"/>
  <c r="U880" i="9"/>
  <c r="U881" i="9"/>
  <c r="U882" i="9"/>
  <c r="U883" i="9"/>
  <c r="U884" i="9"/>
  <c r="U885" i="9"/>
  <c r="U886" i="9"/>
  <c r="U887" i="9"/>
  <c r="U888" i="9"/>
  <c r="U889" i="9"/>
  <c r="U890" i="9"/>
  <c r="U891" i="9"/>
  <c r="U892" i="9"/>
  <c r="U893" i="9"/>
  <c r="U894" i="9"/>
  <c r="U895" i="9"/>
  <c r="U896" i="9"/>
  <c r="U897" i="9"/>
  <c r="U898" i="9"/>
  <c r="U899" i="9"/>
  <c r="U900" i="9"/>
  <c r="U901" i="9"/>
  <c r="U902" i="9"/>
  <c r="U903" i="9"/>
  <c r="U904" i="9"/>
  <c r="U905" i="9"/>
  <c r="U906" i="9"/>
  <c r="U907" i="9"/>
  <c r="U908" i="9"/>
  <c r="U909" i="9"/>
  <c r="U910" i="9"/>
  <c r="U911" i="9"/>
  <c r="U912" i="9"/>
  <c r="U913" i="9"/>
  <c r="U914" i="9"/>
  <c r="U915" i="9"/>
  <c r="U916" i="9"/>
  <c r="U917" i="9"/>
  <c r="U918" i="9"/>
  <c r="U919" i="9"/>
  <c r="U920" i="9"/>
  <c r="U921" i="9"/>
  <c r="U922" i="9"/>
  <c r="U923" i="9"/>
  <c r="U924" i="9"/>
  <c r="U925" i="9"/>
  <c r="U926" i="9"/>
  <c r="U927" i="9"/>
  <c r="U928" i="9"/>
  <c r="U929" i="9"/>
  <c r="U930" i="9"/>
  <c r="U931" i="9"/>
  <c r="U932" i="9"/>
  <c r="U933" i="9"/>
  <c r="U934" i="9"/>
  <c r="U935" i="9"/>
  <c r="U936" i="9"/>
  <c r="U937" i="9"/>
  <c r="U938" i="9"/>
  <c r="U939" i="9"/>
  <c r="U940" i="9"/>
  <c r="U941" i="9"/>
  <c r="U942" i="9"/>
  <c r="U943" i="9"/>
  <c r="U944" i="9"/>
  <c r="U945" i="9"/>
  <c r="U946" i="9"/>
  <c r="U947" i="9"/>
  <c r="U948" i="9"/>
  <c r="U949" i="9"/>
  <c r="U950" i="9"/>
  <c r="U951" i="9"/>
  <c r="U952" i="9"/>
  <c r="U953" i="9"/>
  <c r="U954" i="9"/>
  <c r="U955" i="9"/>
  <c r="U956" i="9"/>
  <c r="U957" i="9"/>
  <c r="U958" i="9"/>
  <c r="U959" i="9"/>
  <c r="U960" i="9"/>
  <c r="U961" i="9"/>
  <c r="U962" i="9"/>
  <c r="U963" i="9"/>
  <c r="U964" i="9"/>
  <c r="U965" i="9"/>
  <c r="U966" i="9"/>
  <c r="U967" i="9"/>
  <c r="U968" i="9"/>
  <c r="U969" i="9"/>
  <c r="U970" i="9"/>
  <c r="U971" i="9"/>
  <c r="U972" i="9"/>
  <c r="U973" i="9"/>
  <c r="U974" i="9"/>
  <c r="U975" i="9"/>
  <c r="U976" i="9"/>
  <c r="U977" i="9"/>
  <c r="U978" i="9"/>
  <c r="U979" i="9"/>
  <c r="U980" i="9"/>
  <c r="U981" i="9"/>
  <c r="U982" i="9"/>
  <c r="U983" i="9"/>
  <c r="U984" i="9"/>
  <c r="U985" i="9"/>
  <c r="U986" i="9"/>
  <c r="U987" i="9"/>
  <c r="U988" i="9"/>
  <c r="U989" i="9"/>
  <c r="U990" i="9"/>
  <c r="U991" i="9"/>
  <c r="U992" i="9"/>
  <c r="U993" i="9"/>
  <c r="U994" i="9"/>
  <c r="U995" i="9"/>
  <c r="U996" i="9"/>
  <c r="U997" i="9"/>
  <c r="U998" i="9"/>
  <c r="U999" i="9"/>
  <c r="U1000" i="9"/>
  <c r="U1001" i="9"/>
  <c r="U1002" i="9"/>
  <c r="U1003" i="9"/>
  <c r="U1004" i="9"/>
  <c r="U1005" i="9"/>
  <c r="U1006" i="9"/>
  <c r="U1007" i="9"/>
  <c r="U1008" i="9"/>
  <c r="U1009" i="9"/>
  <c r="U1010" i="9"/>
  <c r="U1011" i="9"/>
  <c r="U1012" i="9"/>
  <c r="U1013" i="9"/>
  <c r="U1014" i="9"/>
  <c r="U1015" i="9"/>
  <c r="U1016" i="9"/>
  <c r="U1017" i="9"/>
  <c r="U1018" i="9"/>
  <c r="U1019" i="9"/>
  <c r="U1020" i="9"/>
  <c r="U1021" i="9"/>
  <c r="U1022" i="9"/>
  <c r="U1023" i="9"/>
  <c r="U1024" i="9"/>
  <c r="U1025" i="9"/>
  <c r="U1026" i="9"/>
  <c r="U1027" i="9"/>
  <c r="U1028" i="9"/>
  <c r="U1029" i="9"/>
  <c r="U1030" i="9"/>
  <c r="U1031" i="9"/>
  <c r="U1032" i="9"/>
  <c r="U1033" i="9"/>
  <c r="U1034" i="9"/>
  <c r="U1035" i="9"/>
  <c r="U1036" i="9"/>
  <c r="U1037" i="9"/>
  <c r="U1038" i="9"/>
  <c r="U1039" i="9"/>
  <c r="U1040" i="9"/>
  <c r="U1041" i="9"/>
  <c r="U1042" i="9"/>
  <c r="U1043" i="9"/>
  <c r="U1044" i="9"/>
  <c r="U1045" i="9"/>
  <c r="U1046" i="9"/>
  <c r="U1047" i="9"/>
  <c r="U1048" i="9"/>
  <c r="U1049" i="9"/>
  <c r="U1050" i="9"/>
  <c r="U1051" i="9"/>
  <c r="U1052" i="9"/>
  <c r="U1053" i="9"/>
  <c r="U1054" i="9"/>
  <c r="U1055" i="9"/>
  <c r="U1056" i="9"/>
  <c r="U1057" i="9"/>
  <c r="U1058" i="9"/>
  <c r="U1059" i="9"/>
  <c r="U1060" i="9"/>
  <c r="U1061" i="9"/>
  <c r="U1062" i="9"/>
  <c r="U1063" i="9"/>
  <c r="U1064" i="9"/>
  <c r="U1065" i="9"/>
  <c r="U1066" i="9"/>
  <c r="U1067" i="9"/>
  <c r="U1068" i="9"/>
  <c r="U1069" i="9"/>
  <c r="U1070" i="9"/>
  <c r="U1071" i="9"/>
  <c r="U1072" i="9"/>
  <c r="U1073" i="9"/>
  <c r="U1074" i="9"/>
  <c r="U1075" i="9"/>
  <c r="U1076" i="9"/>
  <c r="U1077" i="9"/>
  <c r="U1078" i="9"/>
  <c r="U1079" i="9"/>
  <c r="U1080" i="9"/>
  <c r="U1081" i="9"/>
  <c r="U1082" i="9"/>
  <c r="U1083" i="9"/>
  <c r="U1084" i="9"/>
  <c r="U1085" i="9"/>
  <c r="U1086" i="9"/>
  <c r="U1087" i="9"/>
  <c r="U1088" i="9"/>
  <c r="U1089" i="9"/>
  <c r="U1090" i="9"/>
  <c r="U1091" i="9"/>
  <c r="U1092" i="9"/>
  <c r="U1093" i="9"/>
  <c r="U1094" i="9"/>
  <c r="U1095" i="9"/>
  <c r="U1096" i="9"/>
  <c r="U1097" i="9"/>
  <c r="U1098" i="9"/>
  <c r="U1099" i="9"/>
  <c r="U1100" i="9"/>
  <c r="U1101" i="9"/>
  <c r="U1102" i="9"/>
  <c r="U1103" i="9"/>
  <c r="U1104" i="9"/>
  <c r="U1105" i="9"/>
  <c r="U1106" i="9"/>
  <c r="U1107" i="9"/>
  <c r="U1108" i="9"/>
  <c r="U1109" i="9"/>
  <c r="U1110" i="9"/>
  <c r="U1111" i="9"/>
  <c r="U1112" i="9"/>
  <c r="U1113" i="9"/>
  <c r="U1114" i="9"/>
  <c r="U1115" i="9"/>
  <c r="U1116" i="9"/>
  <c r="U1117" i="9"/>
  <c r="U1118" i="9"/>
  <c r="U1119" i="9"/>
  <c r="U1120" i="9"/>
  <c r="U1121" i="9"/>
  <c r="U1122" i="9"/>
  <c r="U1123" i="9"/>
  <c r="U1124" i="9"/>
  <c r="U1125" i="9"/>
  <c r="U1126" i="9"/>
  <c r="U1127" i="9"/>
  <c r="U1128" i="9"/>
  <c r="U1129" i="9"/>
  <c r="U1130" i="9"/>
  <c r="U1131" i="9"/>
  <c r="U1132" i="9"/>
  <c r="U1133" i="9"/>
  <c r="U1134" i="9"/>
  <c r="U1135" i="9"/>
  <c r="U1136" i="9"/>
  <c r="U1137" i="9"/>
  <c r="U1138" i="9"/>
  <c r="U1139" i="9"/>
  <c r="U1140" i="9"/>
  <c r="U1141" i="9"/>
  <c r="U1142" i="9"/>
  <c r="U1143" i="9"/>
  <c r="U1144" i="9"/>
  <c r="U1145" i="9"/>
  <c r="U1146" i="9"/>
  <c r="U1147" i="9"/>
  <c r="U1148" i="9"/>
  <c r="U1149" i="9"/>
  <c r="U1150" i="9"/>
  <c r="U1151" i="9"/>
  <c r="U1152" i="9"/>
  <c r="U1153" i="9"/>
  <c r="U1154" i="9"/>
  <c r="U1155" i="9"/>
  <c r="U1156" i="9"/>
  <c r="U1157" i="9"/>
  <c r="U1158" i="9"/>
  <c r="U1159" i="9"/>
  <c r="U1160" i="9"/>
  <c r="U1161" i="9"/>
  <c r="U1162" i="9"/>
  <c r="U1163" i="9"/>
  <c r="U1164" i="9"/>
  <c r="U1165" i="9"/>
  <c r="U1166" i="9"/>
  <c r="U1167" i="9"/>
  <c r="U1168" i="9"/>
  <c r="U1169" i="9"/>
  <c r="U1170" i="9"/>
  <c r="U1171" i="9"/>
  <c r="U1172" i="9"/>
  <c r="U1173" i="9"/>
  <c r="U1174" i="9"/>
  <c r="U1175" i="9"/>
  <c r="U1176" i="9"/>
  <c r="U1177" i="9"/>
  <c r="U1178" i="9"/>
  <c r="U1179" i="9"/>
  <c r="U1180" i="9"/>
  <c r="U1181" i="9"/>
  <c r="U1182" i="9"/>
  <c r="U1183" i="9"/>
  <c r="U1184" i="9"/>
  <c r="U1185" i="9"/>
  <c r="U1186" i="9"/>
  <c r="U1187" i="9"/>
  <c r="U1188" i="9"/>
  <c r="U1189" i="9"/>
  <c r="U1190" i="9"/>
  <c r="U1191" i="9"/>
  <c r="U1192" i="9"/>
  <c r="U1193" i="9"/>
  <c r="U1194" i="9"/>
  <c r="U1195" i="9"/>
  <c r="U1196" i="9"/>
  <c r="U1197" i="9"/>
  <c r="U1198" i="9"/>
  <c r="U1199" i="9"/>
  <c r="U1200" i="9"/>
  <c r="U1201" i="9"/>
  <c r="U1202" i="9"/>
  <c r="U1203" i="9"/>
  <c r="U1204" i="9"/>
  <c r="U1205" i="9"/>
  <c r="U1206" i="9"/>
  <c r="U1207" i="9"/>
  <c r="U1208" i="9"/>
  <c r="U1209" i="9"/>
  <c r="U1210" i="9"/>
  <c r="U1211" i="9"/>
  <c r="U1212" i="9"/>
  <c r="U1213" i="9"/>
  <c r="U1214" i="9"/>
  <c r="U1215" i="9"/>
  <c r="U1216" i="9"/>
  <c r="U1217" i="9"/>
  <c r="U1218" i="9"/>
  <c r="U1219" i="9"/>
  <c r="U1220" i="9"/>
  <c r="U1221" i="9"/>
  <c r="U1222" i="9"/>
  <c r="U1223" i="9"/>
  <c r="U1224" i="9"/>
  <c r="U1225" i="9"/>
  <c r="U1226" i="9"/>
  <c r="U1227" i="9"/>
  <c r="U1228" i="9"/>
  <c r="U1229" i="9"/>
  <c r="U1230" i="9"/>
  <c r="U1231" i="9"/>
  <c r="U1232" i="9"/>
  <c r="U1233" i="9"/>
  <c r="U1234" i="9"/>
  <c r="U1235" i="9"/>
  <c r="U1236" i="9"/>
  <c r="U1237" i="9"/>
  <c r="U1238" i="9"/>
  <c r="U1239" i="9"/>
  <c r="U1240" i="9"/>
  <c r="U1241" i="9"/>
  <c r="U1242" i="9"/>
  <c r="U1243" i="9"/>
  <c r="U1244" i="9"/>
  <c r="U1245" i="9"/>
  <c r="U1246" i="9"/>
  <c r="U1247" i="9"/>
  <c r="U1248" i="9"/>
  <c r="U1249" i="9"/>
  <c r="U1250" i="9"/>
  <c r="U1251" i="9"/>
  <c r="U1252" i="9"/>
  <c r="U1253" i="9"/>
  <c r="U1254" i="9"/>
  <c r="U1255" i="9"/>
  <c r="U1256" i="9"/>
  <c r="U1257" i="9"/>
  <c r="U1258" i="9"/>
  <c r="U1259" i="9"/>
  <c r="U1260" i="9"/>
  <c r="U1261" i="9"/>
  <c r="U1262" i="9"/>
  <c r="U1263" i="9"/>
  <c r="U1264" i="9"/>
  <c r="U1265" i="9"/>
  <c r="U1266" i="9"/>
  <c r="U1267" i="9"/>
  <c r="U1268" i="9"/>
  <c r="U1269" i="9"/>
  <c r="U1270" i="9"/>
  <c r="U1271" i="9"/>
  <c r="U1272" i="9"/>
  <c r="U1273" i="9"/>
  <c r="U1274" i="9"/>
  <c r="U1275" i="9"/>
  <c r="U1276" i="9"/>
  <c r="U1277" i="9"/>
  <c r="U1278" i="9"/>
  <c r="U1279" i="9"/>
  <c r="U1280" i="9"/>
  <c r="U1281" i="9"/>
  <c r="U1282" i="9"/>
  <c r="U1283" i="9"/>
  <c r="U1284" i="9"/>
  <c r="U1285" i="9"/>
  <c r="U1286" i="9"/>
  <c r="U1287" i="9"/>
  <c r="U1288" i="9"/>
  <c r="U1289" i="9"/>
  <c r="U1290" i="9"/>
  <c r="U1291" i="9"/>
  <c r="U1292" i="9"/>
  <c r="U1293" i="9"/>
  <c r="U1294" i="9"/>
  <c r="U1295" i="9"/>
  <c r="U1296" i="9"/>
  <c r="U1297" i="9"/>
  <c r="U1298" i="9"/>
  <c r="U1299" i="9"/>
  <c r="U1300" i="9"/>
  <c r="U1301" i="9"/>
  <c r="U1302" i="9"/>
  <c r="U1303" i="9"/>
  <c r="U1304" i="9"/>
  <c r="U1305" i="9"/>
  <c r="U1306" i="9"/>
  <c r="U1307" i="9"/>
  <c r="U1308" i="9"/>
  <c r="U1309" i="9"/>
  <c r="U1310" i="9"/>
  <c r="U1311" i="9"/>
  <c r="U1312" i="9"/>
  <c r="U1313" i="9"/>
  <c r="U1314" i="9"/>
  <c r="U1315" i="9"/>
  <c r="U1316" i="9"/>
  <c r="U1317" i="9"/>
  <c r="U1318" i="9"/>
  <c r="U1319" i="9"/>
  <c r="U1320" i="9"/>
  <c r="U1321" i="9"/>
  <c r="U1322" i="9"/>
  <c r="U1323" i="9"/>
  <c r="U1324" i="9"/>
  <c r="U1325" i="9"/>
  <c r="U1326" i="9"/>
  <c r="U1327" i="9"/>
  <c r="U1328" i="9"/>
  <c r="U1329" i="9"/>
  <c r="U1330" i="9"/>
  <c r="U1331" i="9"/>
  <c r="U1332" i="9"/>
  <c r="U1333" i="9"/>
  <c r="U1334" i="9"/>
  <c r="U1335" i="9"/>
  <c r="U1336" i="9"/>
  <c r="U1337" i="9"/>
  <c r="U1338" i="9"/>
  <c r="U1339" i="9"/>
  <c r="U1340" i="9"/>
  <c r="U1341" i="9"/>
  <c r="U1342" i="9"/>
  <c r="U1343" i="9"/>
  <c r="U1344" i="9"/>
  <c r="U1345" i="9"/>
  <c r="U1346" i="9"/>
  <c r="U1347" i="9"/>
  <c r="U1348" i="9"/>
  <c r="U1349" i="9"/>
  <c r="U1350" i="9"/>
  <c r="U1351" i="9"/>
  <c r="U1352" i="9"/>
  <c r="U1353" i="9"/>
  <c r="U1354" i="9"/>
  <c r="U1355" i="9"/>
  <c r="U1356" i="9"/>
  <c r="U1357" i="9"/>
  <c r="U1358" i="9"/>
  <c r="U1359" i="9"/>
  <c r="U1360" i="9"/>
  <c r="U1361" i="9"/>
  <c r="U1362" i="9"/>
  <c r="U1363" i="9"/>
  <c r="U1364" i="9"/>
  <c r="U1365" i="9"/>
  <c r="U1366" i="9"/>
  <c r="U1367" i="9"/>
  <c r="U1368" i="9"/>
  <c r="U1369" i="9"/>
  <c r="U1370" i="9"/>
  <c r="U1371" i="9"/>
  <c r="U1372" i="9"/>
  <c r="U1373" i="9"/>
  <c r="U1374" i="9"/>
  <c r="U1375" i="9"/>
  <c r="U1376" i="9"/>
  <c r="U1377" i="9"/>
  <c r="U1378" i="9"/>
  <c r="U1379" i="9"/>
  <c r="U1380" i="9"/>
  <c r="U1381" i="9"/>
  <c r="U1382" i="9"/>
  <c r="U1383" i="9"/>
  <c r="U1384" i="9"/>
  <c r="U1385" i="9"/>
  <c r="U1386" i="9"/>
  <c r="U1387" i="9"/>
  <c r="U1388" i="9"/>
  <c r="U1389" i="9"/>
  <c r="U1390" i="9"/>
  <c r="U1391" i="9"/>
  <c r="U1392" i="9"/>
  <c r="U1393" i="9"/>
  <c r="U1394" i="9"/>
  <c r="U1395" i="9"/>
  <c r="U1396" i="9"/>
  <c r="U1397" i="9"/>
  <c r="U1398" i="9"/>
  <c r="U1399" i="9"/>
  <c r="U1400" i="9"/>
  <c r="U1401" i="9"/>
  <c r="U1402" i="9"/>
  <c r="U1403" i="9"/>
  <c r="U1404" i="9"/>
  <c r="U1405" i="9"/>
  <c r="U1406" i="9"/>
  <c r="U1407" i="9"/>
  <c r="U1408" i="9"/>
  <c r="U1409" i="9"/>
  <c r="U1410" i="9"/>
  <c r="U1411" i="9"/>
  <c r="U1412" i="9"/>
  <c r="U1413" i="9"/>
  <c r="U1414" i="9"/>
  <c r="U1415" i="9"/>
  <c r="U1416" i="9"/>
  <c r="U1417" i="9"/>
  <c r="U1418" i="9"/>
  <c r="U1419" i="9"/>
  <c r="U1420" i="9"/>
  <c r="U1421" i="9"/>
  <c r="U1422" i="9"/>
  <c r="U1423" i="9"/>
  <c r="U1424" i="9"/>
  <c r="U1425" i="9"/>
  <c r="U1426" i="9"/>
  <c r="U1427" i="9"/>
  <c r="U1428" i="9"/>
  <c r="U1429" i="9"/>
  <c r="U1430" i="9"/>
  <c r="U1431" i="9"/>
  <c r="U1432" i="9"/>
  <c r="U1433" i="9"/>
  <c r="U1434" i="9"/>
  <c r="U1435" i="9"/>
  <c r="U1436" i="9"/>
  <c r="U1437" i="9"/>
  <c r="U1438" i="9"/>
  <c r="U1439" i="9"/>
  <c r="U1440" i="9"/>
  <c r="U1441" i="9"/>
  <c r="U1442" i="9"/>
  <c r="U1443" i="9"/>
  <c r="U1444" i="9"/>
  <c r="U1445" i="9"/>
  <c r="U1446" i="9"/>
  <c r="U1447" i="9"/>
  <c r="U1448" i="9"/>
  <c r="U1449" i="9"/>
  <c r="U1450" i="9"/>
  <c r="U1451" i="9"/>
  <c r="U1452" i="9"/>
  <c r="U1453" i="9"/>
  <c r="U1454" i="9"/>
  <c r="U1455" i="9"/>
  <c r="U1456" i="9"/>
  <c r="U1457" i="9"/>
  <c r="U1458" i="9"/>
  <c r="U1459" i="9"/>
  <c r="U1460" i="9"/>
  <c r="U1461" i="9"/>
  <c r="U1462" i="9"/>
  <c r="U1463" i="9"/>
  <c r="U1464" i="9"/>
  <c r="U1465" i="9"/>
  <c r="U1466" i="9"/>
  <c r="U1467" i="9"/>
  <c r="U1468" i="9"/>
  <c r="U1469" i="9"/>
  <c r="U1470" i="9"/>
  <c r="U1471" i="9"/>
  <c r="U1472" i="9"/>
  <c r="U1473" i="9"/>
  <c r="U1474" i="9"/>
  <c r="U1475" i="9"/>
  <c r="U1476" i="9"/>
  <c r="U1477" i="9"/>
  <c r="U1478" i="9"/>
  <c r="U1479" i="9"/>
  <c r="U1480" i="9"/>
  <c r="U1481" i="9"/>
  <c r="U1482" i="9"/>
  <c r="U1483" i="9"/>
  <c r="U1484" i="9"/>
  <c r="U1485" i="9"/>
  <c r="U1486" i="9"/>
  <c r="U1487" i="9"/>
  <c r="U1488" i="9"/>
  <c r="U1489" i="9"/>
  <c r="U1490" i="9"/>
  <c r="U1491" i="9"/>
  <c r="U1492" i="9"/>
  <c r="U1493" i="9"/>
  <c r="U1494" i="9"/>
  <c r="U1495" i="9"/>
  <c r="U1496" i="9"/>
  <c r="U1497" i="9"/>
  <c r="U1498" i="9"/>
  <c r="U1499" i="9"/>
  <c r="U1500" i="9"/>
  <c r="U1501" i="9"/>
  <c r="U1502" i="9"/>
  <c r="U1503" i="9"/>
  <c r="U1504" i="9"/>
  <c r="U1505" i="9"/>
  <c r="U1506" i="9"/>
  <c r="U1507" i="9"/>
  <c r="U1508" i="9"/>
  <c r="U1509" i="9"/>
  <c r="U1510" i="9"/>
  <c r="U1511" i="9"/>
  <c r="U1512" i="9"/>
  <c r="U1513" i="9"/>
  <c r="U1514" i="9"/>
  <c r="U1515" i="9"/>
  <c r="U1516" i="9"/>
  <c r="U1517" i="9"/>
  <c r="U1518" i="9"/>
  <c r="U1519" i="9"/>
  <c r="U1520" i="9"/>
  <c r="U1521" i="9"/>
  <c r="U1522" i="9"/>
  <c r="U1523" i="9"/>
  <c r="U1524" i="9"/>
  <c r="U1525" i="9"/>
  <c r="U1526" i="9"/>
  <c r="U1527" i="9"/>
  <c r="U1528" i="9"/>
  <c r="U1529" i="9"/>
  <c r="U1530" i="9"/>
  <c r="U1531" i="9"/>
  <c r="U1532" i="9"/>
  <c r="U1533" i="9"/>
  <c r="U1534" i="9"/>
  <c r="U1535" i="9"/>
  <c r="U1536" i="9"/>
  <c r="U1537" i="9"/>
  <c r="U1538" i="9"/>
  <c r="U1539" i="9"/>
  <c r="U1540" i="9"/>
  <c r="U1541" i="9"/>
  <c r="U1542" i="9"/>
  <c r="U1543" i="9"/>
  <c r="U1544" i="9"/>
  <c r="U1545" i="9"/>
  <c r="U1546" i="9"/>
  <c r="U1547" i="9"/>
  <c r="U1548" i="9"/>
  <c r="U1549" i="9"/>
  <c r="U1550" i="9"/>
  <c r="U1551" i="9"/>
  <c r="U1552" i="9"/>
  <c r="U1553" i="9"/>
  <c r="U1554" i="9"/>
  <c r="U1555" i="9"/>
  <c r="U1556" i="9"/>
  <c r="U1557" i="9"/>
  <c r="U1558" i="9"/>
  <c r="U1559" i="9"/>
  <c r="U1560" i="9"/>
  <c r="U1561" i="9"/>
  <c r="U1562" i="9"/>
  <c r="U1563" i="9"/>
  <c r="U1564" i="9"/>
  <c r="U1565" i="9"/>
  <c r="U1566" i="9"/>
  <c r="U1567" i="9"/>
  <c r="U1568" i="9"/>
  <c r="U1569" i="9"/>
  <c r="U1570" i="9"/>
  <c r="U1571" i="9"/>
  <c r="U1572" i="9"/>
  <c r="U1573" i="9"/>
  <c r="U1574" i="9"/>
  <c r="U1575" i="9"/>
  <c r="U1576" i="9"/>
  <c r="U1577" i="9"/>
  <c r="U1578" i="9"/>
  <c r="U1579" i="9"/>
  <c r="U1580" i="9"/>
  <c r="U1581" i="9"/>
  <c r="U1582" i="9"/>
  <c r="U1583" i="9"/>
  <c r="U1584" i="9"/>
  <c r="U1585" i="9"/>
  <c r="U1586" i="9"/>
  <c r="U1587" i="9"/>
  <c r="U1588" i="9"/>
  <c r="U1589" i="9"/>
  <c r="U1590" i="9"/>
  <c r="U1591" i="9"/>
  <c r="U1592" i="9"/>
  <c r="U1593" i="9"/>
  <c r="U1594" i="9"/>
  <c r="U1595" i="9"/>
  <c r="U1596" i="9"/>
  <c r="U1597" i="9"/>
  <c r="U1598" i="9"/>
  <c r="U1599" i="9"/>
  <c r="U1600" i="9"/>
  <c r="U1601" i="9"/>
  <c r="U1602" i="9"/>
  <c r="U1603" i="9"/>
  <c r="U1604" i="9"/>
  <c r="U1605" i="9"/>
  <c r="U1606" i="9"/>
  <c r="U1607" i="9"/>
  <c r="U1608" i="9"/>
  <c r="U1609" i="9"/>
  <c r="U1610" i="9"/>
  <c r="U1611" i="9"/>
  <c r="U1612" i="9"/>
  <c r="U1613" i="9"/>
  <c r="U1614" i="9"/>
  <c r="U1615" i="9"/>
  <c r="U1616" i="9"/>
  <c r="U1617" i="9"/>
  <c r="U1618" i="9"/>
  <c r="U1619" i="9"/>
  <c r="U1620" i="9"/>
  <c r="U1621" i="9"/>
  <c r="U1622" i="9"/>
  <c r="U1623" i="9"/>
  <c r="U1624" i="9"/>
  <c r="U1625" i="9"/>
  <c r="U1626" i="9"/>
  <c r="U1627" i="9"/>
  <c r="U1628" i="9"/>
  <c r="U1629" i="9"/>
  <c r="U1630" i="9"/>
  <c r="U1631" i="9"/>
  <c r="U1632" i="9"/>
  <c r="U1633" i="9"/>
  <c r="U1634" i="9"/>
  <c r="U1635" i="9"/>
  <c r="U1636" i="9"/>
  <c r="U1637" i="9"/>
  <c r="U1638" i="9"/>
  <c r="U1639" i="9"/>
  <c r="U1640" i="9"/>
  <c r="U1641" i="9"/>
  <c r="U1642" i="9"/>
  <c r="U1643" i="9"/>
  <c r="U1644" i="9"/>
  <c r="U1645" i="9"/>
  <c r="U1646" i="9"/>
  <c r="U1647" i="9"/>
  <c r="U1648" i="9"/>
  <c r="U1649" i="9"/>
  <c r="U1650" i="9"/>
  <c r="U1651" i="9"/>
  <c r="U1652" i="9"/>
  <c r="U1653" i="9"/>
  <c r="U1654" i="9"/>
  <c r="U1655" i="9"/>
  <c r="U1656" i="9"/>
  <c r="U1657" i="9"/>
  <c r="U1658" i="9"/>
  <c r="U1659" i="9"/>
  <c r="U1660" i="9"/>
  <c r="U1661" i="9"/>
  <c r="U1662" i="9"/>
  <c r="U1663" i="9"/>
  <c r="U1664" i="9"/>
  <c r="U1665" i="9"/>
  <c r="U1666" i="9"/>
  <c r="U1667" i="9"/>
  <c r="U1668" i="9"/>
  <c r="U1669" i="9"/>
  <c r="U1670" i="9"/>
  <c r="U1671" i="9"/>
  <c r="U1672" i="9"/>
  <c r="U1673" i="9"/>
  <c r="U1674" i="9"/>
  <c r="U1675" i="9"/>
  <c r="U1676" i="9"/>
  <c r="U1677" i="9"/>
  <c r="U1678" i="9"/>
  <c r="U1679" i="9"/>
  <c r="U1680" i="9"/>
  <c r="U1681" i="9"/>
  <c r="U1682" i="9"/>
  <c r="U1683" i="9"/>
  <c r="U1684" i="9"/>
  <c r="U1685" i="9"/>
  <c r="U1686" i="9"/>
  <c r="U1687" i="9"/>
  <c r="U1688" i="9"/>
  <c r="U1689" i="9"/>
  <c r="U1690" i="9"/>
  <c r="U1691" i="9"/>
  <c r="U1692" i="9"/>
  <c r="U1693" i="9"/>
  <c r="U1694" i="9"/>
  <c r="U1695" i="9"/>
  <c r="U1696" i="9"/>
  <c r="U1697" i="9"/>
  <c r="U1698" i="9"/>
  <c r="U1699" i="9"/>
  <c r="U1700" i="9"/>
  <c r="U1701" i="9"/>
  <c r="U1702" i="9"/>
  <c r="U1703" i="9"/>
  <c r="U1704" i="9"/>
  <c r="U1705" i="9"/>
  <c r="U1706" i="9"/>
  <c r="U1707" i="9"/>
  <c r="U1708" i="9"/>
  <c r="U1709" i="9"/>
  <c r="U1710" i="9"/>
  <c r="U1711" i="9"/>
  <c r="U1712" i="9"/>
  <c r="U1713" i="9"/>
  <c r="U1714" i="9"/>
  <c r="U1715" i="9"/>
  <c r="U1716" i="9"/>
  <c r="U1717" i="9"/>
  <c r="U1718" i="9"/>
  <c r="U1719" i="9"/>
  <c r="U1720" i="9"/>
  <c r="U1721" i="9"/>
  <c r="U1722" i="9"/>
  <c r="U1723" i="9"/>
  <c r="U1724" i="9"/>
  <c r="U1725" i="9"/>
  <c r="U1726" i="9"/>
  <c r="U1727" i="9"/>
  <c r="U1728" i="9"/>
  <c r="U1729" i="9"/>
  <c r="U1730" i="9"/>
  <c r="U1731" i="9"/>
  <c r="U1732" i="9"/>
  <c r="U1733" i="9"/>
  <c r="U1734" i="9"/>
  <c r="U1735" i="9"/>
  <c r="U1736" i="9"/>
  <c r="U1737" i="9"/>
  <c r="U1738" i="9"/>
  <c r="U1739" i="9"/>
  <c r="U1740" i="9"/>
  <c r="U1741" i="9"/>
  <c r="U1742" i="9"/>
  <c r="U1743" i="9"/>
  <c r="U1744" i="9"/>
  <c r="U1745" i="9"/>
  <c r="U1746" i="9"/>
  <c r="U1747" i="9"/>
  <c r="U1748" i="9"/>
  <c r="U1749" i="9"/>
  <c r="U1750" i="9"/>
  <c r="U1751" i="9"/>
  <c r="U1752" i="9"/>
  <c r="U1753" i="9"/>
  <c r="U1754" i="9"/>
  <c r="U1755" i="9"/>
  <c r="U1756" i="9"/>
  <c r="U1757" i="9"/>
  <c r="U1758" i="9"/>
  <c r="U1759" i="9"/>
  <c r="U1760" i="9"/>
  <c r="U1761" i="9"/>
  <c r="U1762" i="9"/>
  <c r="U1763" i="9"/>
  <c r="U1764" i="9"/>
  <c r="U1765" i="9"/>
  <c r="U1766" i="9"/>
  <c r="U1767" i="9"/>
  <c r="U1768" i="9"/>
  <c r="U1769" i="9"/>
  <c r="U1770" i="9"/>
  <c r="U1771" i="9"/>
  <c r="U1772" i="9"/>
  <c r="U1773" i="9"/>
  <c r="U1774" i="9"/>
  <c r="U1775" i="9"/>
  <c r="U1776" i="9"/>
  <c r="U1777" i="9"/>
  <c r="U1778" i="9"/>
  <c r="U1779" i="9"/>
  <c r="U1780" i="9"/>
  <c r="U1781" i="9"/>
  <c r="U1782" i="9"/>
  <c r="U1783" i="9"/>
  <c r="U1784" i="9"/>
  <c r="U1785" i="9"/>
  <c r="U1786" i="9"/>
  <c r="U1787" i="9"/>
  <c r="U1788" i="9"/>
  <c r="U1789" i="9"/>
  <c r="U1790" i="9"/>
  <c r="U1791" i="9"/>
  <c r="U1792" i="9"/>
  <c r="U1793" i="9"/>
  <c r="U1794" i="9"/>
  <c r="U1795" i="9"/>
  <c r="U1796" i="9"/>
  <c r="U1797" i="9"/>
  <c r="U1798" i="9"/>
  <c r="U1799" i="9"/>
  <c r="U1800" i="9"/>
  <c r="U1801" i="9"/>
  <c r="U1802" i="9"/>
  <c r="U1803" i="9"/>
  <c r="U1804" i="9"/>
  <c r="U1805" i="9"/>
  <c r="U1806" i="9"/>
  <c r="U1807" i="9"/>
  <c r="U1808" i="9"/>
  <c r="U1809" i="9"/>
  <c r="U1810" i="9"/>
  <c r="U1811" i="9"/>
  <c r="U1812" i="9"/>
  <c r="U1813" i="9"/>
  <c r="U1814" i="9"/>
  <c r="U1815" i="9"/>
  <c r="U1816" i="9"/>
  <c r="U1817" i="9"/>
  <c r="U1818" i="9"/>
  <c r="U1819" i="9"/>
  <c r="U1820" i="9"/>
  <c r="U1821" i="9"/>
  <c r="U1822" i="9"/>
  <c r="U1823" i="9"/>
  <c r="U1824" i="9"/>
  <c r="U1825" i="9"/>
  <c r="U1826" i="9"/>
  <c r="U1827" i="9"/>
  <c r="U1828" i="9"/>
  <c r="U1829" i="9"/>
  <c r="U1830" i="9"/>
  <c r="U1831" i="9"/>
  <c r="U1832" i="9"/>
  <c r="U1833" i="9"/>
  <c r="U1834" i="9"/>
  <c r="U1835" i="9"/>
  <c r="U1836" i="9"/>
  <c r="U1837" i="9"/>
  <c r="U1838" i="9"/>
  <c r="U1839" i="9"/>
  <c r="U1840" i="9"/>
  <c r="U1841" i="9"/>
  <c r="U1842" i="9"/>
  <c r="U1843" i="9"/>
  <c r="U1844" i="9"/>
  <c r="U1845" i="9"/>
  <c r="U1846" i="9"/>
  <c r="U1847" i="9"/>
  <c r="U1848" i="9"/>
  <c r="U1849" i="9"/>
  <c r="U1850" i="9"/>
  <c r="U1851" i="9"/>
  <c r="U1852" i="9"/>
  <c r="U1853" i="9"/>
  <c r="U1854" i="9"/>
  <c r="U1855" i="9"/>
  <c r="U1856" i="9"/>
  <c r="U1857" i="9"/>
  <c r="U1858" i="9"/>
  <c r="U1859" i="9"/>
  <c r="U1860" i="9"/>
  <c r="U1861" i="9"/>
  <c r="U1862" i="9"/>
  <c r="U1863" i="9"/>
  <c r="U1864" i="9"/>
  <c r="U1865" i="9"/>
  <c r="U1866" i="9"/>
  <c r="U1867" i="9"/>
  <c r="U1868" i="9"/>
  <c r="U1869" i="9"/>
  <c r="U1870" i="9"/>
  <c r="U1871" i="9"/>
  <c r="U1872" i="9"/>
  <c r="U1873" i="9"/>
  <c r="U1874" i="9"/>
  <c r="U1875" i="9"/>
  <c r="U1876" i="9"/>
  <c r="U1877" i="9"/>
  <c r="U1878" i="9"/>
  <c r="U1879" i="9"/>
  <c r="U1880" i="9"/>
  <c r="U1881" i="9"/>
  <c r="U1882" i="9"/>
  <c r="U1883" i="9"/>
  <c r="U1884" i="9"/>
  <c r="U1885" i="9"/>
  <c r="U1886" i="9"/>
  <c r="U1887" i="9"/>
  <c r="U1888" i="9"/>
  <c r="U1889" i="9"/>
  <c r="U1890" i="9"/>
  <c r="U1891" i="9"/>
  <c r="U1892" i="9"/>
  <c r="U1893" i="9"/>
  <c r="U1894" i="9"/>
  <c r="U1895" i="9"/>
  <c r="U1896" i="9"/>
  <c r="U1897" i="9"/>
  <c r="U1898" i="9"/>
  <c r="U1899" i="9"/>
  <c r="U1900" i="9"/>
  <c r="U1901" i="9"/>
  <c r="U1902" i="9"/>
  <c r="U1903" i="9"/>
  <c r="U1904" i="9"/>
  <c r="U1905" i="9"/>
  <c r="U1906" i="9"/>
  <c r="U1907" i="9"/>
  <c r="U1908" i="9"/>
  <c r="U1909" i="9"/>
  <c r="U1910" i="9"/>
  <c r="U1911" i="9"/>
  <c r="U1912" i="9"/>
  <c r="U1913" i="9"/>
  <c r="U1914" i="9"/>
  <c r="U1915" i="9"/>
  <c r="U1916" i="9"/>
  <c r="U1917" i="9"/>
  <c r="U1918" i="9"/>
  <c r="U1919" i="9"/>
  <c r="U1920" i="9"/>
  <c r="U1921" i="9"/>
  <c r="U1922" i="9"/>
  <c r="U1923" i="9"/>
  <c r="U1924" i="9"/>
  <c r="U1925" i="9"/>
  <c r="U1926" i="9"/>
  <c r="U1927" i="9"/>
  <c r="U1928" i="9"/>
  <c r="U1929" i="9"/>
  <c r="U1930" i="9"/>
  <c r="U1931" i="9"/>
  <c r="U1932" i="9"/>
  <c r="U1933" i="9"/>
  <c r="U1934" i="9"/>
  <c r="U1935" i="9"/>
  <c r="U1936" i="9"/>
  <c r="U1937" i="9"/>
  <c r="O2" i="9"/>
  <c r="O3" i="9"/>
  <c r="O4" i="9"/>
  <c r="O5" i="9"/>
  <c r="O6" i="9"/>
  <c r="O7" i="9"/>
  <c r="O8" i="9"/>
  <c r="O9" i="9"/>
  <c r="O10" i="9"/>
  <c r="O11" i="9"/>
  <c r="O12" i="9"/>
  <c r="O13" i="9"/>
  <c r="O14" i="9"/>
  <c r="O15" i="9"/>
  <c r="O16" i="9"/>
  <c r="O17" i="9"/>
  <c r="O18" i="9"/>
  <c r="O19" i="9"/>
  <c r="O20" i="9"/>
  <c r="O21" i="9"/>
  <c r="O22" i="9"/>
  <c r="O23" i="9"/>
  <c r="O24" i="9"/>
  <c r="O25" i="9"/>
  <c r="O26" i="9"/>
  <c r="O27" i="9"/>
  <c r="O28" i="9"/>
  <c r="O29" i="9"/>
  <c r="O30" i="9"/>
  <c r="O31" i="9"/>
  <c r="O32" i="9"/>
  <c r="O33" i="9"/>
  <c r="O34" i="9"/>
  <c r="O35" i="9"/>
  <c r="O36" i="9"/>
  <c r="O37" i="9"/>
  <c r="O38" i="9"/>
  <c r="O39" i="9"/>
  <c r="O40" i="9"/>
  <c r="O41" i="9"/>
  <c r="O42" i="9"/>
  <c r="O43" i="9"/>
  <c r="O44" i="9"/>
  <c r="O45" i="9"/>
  <c r="O46" i="9"/>
  <c r="O47" i="9"/>
  <c r="O48" i="9"/>
  <c r="O49" i="9"/>
  <c r="O50" i="9"/>
  <c r="O51" i="9"/>
  <c r="O52" i="9"/>
  <c r="O53" i="9"/>
  <c r="O54" i="9"/>
  <c r="O55" i="9"/>
  <c r="O56" i="9"/>
  <c r="O57" i="9"/>
  <c r="O58" i="9"/>
  <c r="O59" i="9"/>
  <c r="O60" i="9"/>
  <c r="O61" i="9"/>
  <c r="O62" i="9"/>
  <c r="O63" i="9"/>
  <c r="O64" i="9"/>
  <c r="O65" i="9"/>
  <c r="O66" i="9"/>
  <c r="O67" i="9"/>
  <c r="O68" i="9"/>
  <c r="O69" i="9"/>
  <c r="O70" i="9"/>
  <c r="O71" i="9"/>
  <c r="O72" i="9"/>
  <c r="O73" i="9"/>
  <c r="O74" i="9"/>
  <c r="O75" i="9"/>
  <c r="O76" i="9"/>
  <c r="O77" i="9"/>
  <c r="O78" i="9"/>
  <c r="O79" i="9"/>
  <c r="O80" i="9"/>
  <c r="O81" i="9"/>
  <c r="O82" i="9"/>
  <c r="O83" i="9"/>
  <c r="O84" i="9"/>
  <c r="O85" i="9"/>
  <c r="O86" i="9"/>
  <c r="O87" i="9"/>
  <c r="O88" i="9"/>
  <c r="O89" i="9"/>
  <c r="O90" i="9"/>
  <c r="O91" i="9"/>
  <c r="O92" i="9"/>
  <c r="O93" i="9"/>
  <c r="O94" i="9"/>
  <c r="O95" i="9"/>
  <c r="O96" i="9"/>
  <c r="O97" i="9"/>
  <c r="O98" i="9"/>
  <c r="O99" i="9"/>
  <c r="O100" i="9"/>
  <c r="O101" i="9"/>
  <c r="O102" i="9"/>
  <c r="O103" i="9"/>
  <c r="O104" i="9"/>
  <c r="O105" i="9"/>
  <c r="O106" i="9"/>
  <c r="O107" i="9"/>
  <c r="O108" i="9"/>
  <c r="O109" i="9"/>
  <c r="O110" i="9"/>
  <c r="O111" i="9"/>
  <c r="O112" i="9"/>
  <c r="O113" i="9"/>
  <c r="O114" i="9"/>
  <c r="O115" i="9"/>
  <c r="O116" i="9"/>
  <c r="O117" i="9"/>
  <c r="O118" i="9"/>
  <c r="O119" i="9"/>
  <c r="O120" i="9"/>
  <c r="O121" i="9"/>
  <c r="O122" i="9"/>
  <c r="O123" i="9"/>
  <c r="O124" i="9"/>
  <c r="O125" i="9"/>
  <c r="O126" i="9"/>
  <c r="O127" i="9"/>
  <c r="O128" i="9"/>
  <c r="O129" i="9"/>
  <c r="O130" i="9"/>
  <c r="O131" i="9"/>
  <c r="O132" i="9"/>
  <c r="O133" i="9"/>
  <c r="O134" i="9"/>
  <c r="O135" i="9"/>
  <c r="O136" i="9"/>
  <c r="O137" i="9"/>
  <c r="O138" i="9"/>
  <c r="O139" i="9"/>
  <c r="O140" i="9"/>
  <c r="O141" i="9"/>
  <c r="O142" i="9"/>
  <c r="O143" i="9"/>
  <c r="O144" i="9"/>
  <c r="O145" i="9"/>
  <c r="O146" i="9"/>
  <c r="O147" i="9"/>
  <c r="O148" i="9"/>
  <c r="O149" i="9"/>
  <c r="O150" i="9"/>
  <c r="O151" i="9"/>
  <c r="O152" i="9"/>
  <c r="O153" i="9"/>
  <c r="O154" i="9"/>
  <c r="O155" i="9"/>
  <c r="O156" i="9"/>
  <c r="O157" i="9"/>
  <c r="O158" i="9"/>
  <c r="O159" i="9"/>
  <c r="O160" i="9"/>
  <c r="O161" i="9"/>
  <c r="O162" i="9"/>
  <c r="O163" i="9"/>
  <c r="O164" i="9"/>
  <c r="O165" i="9"/>
  <c r="O166" i="9"/>
  <c r="O167" i="9"/>
  <c r="O168" i="9"/>
  <c r="O169" i="9"/>
  <c r="O170" i="9"/>
  <c r="O171" i="9"/>
  <c r="O172" i="9"/>
  <c r="O173" i="9"/>
  <c r="O174" i="9"/>
  <c r="O175" i="9"/>
  <c r="O176" i="9"/>
  <c r="O177" i="9"/>
  <c r="O178" i="9"/>
  <c r="O179" i="9"/>
  <c r="O180" i="9"/>
  <c r="O181" i="9"/>
  <c r="O182" i="9"/>
  <c r="O183" i="9"/>
  <c r="O184" i="9"/>
  <c r="O185" i="9"/>
  <c r="O186" i="9"/>
  <c r="O187" i="9"/>
  <c r="O188" i="9"/>
  <c r="O189" i="9"/>
  <c r="O190" i="9"/>
  <c r="O191" i="9"/>
  <c r="O192" i="9"/>
  <c r="O193" i="9"/>
  <c r="O194" i="9"/>
  <c r="O195" i="9"/>
  <c r="O196" i="9"/>
  <c r="O197" i="9"/>
  <c r="O198" i="9"/>
  <c r="O199" i="9"/>
  <c r="O200" i="9"/>
  <c r="O201" i="9"/>
  <c r="O202" i="9"/>
  <c r="O203" i="9"/>
  <c r="O204" i="9"/>
  <c r="O205" i="9"/>
  <c r="O206" i="9"/>
  <c r="O207" i="9"/>
  <c r="O208" i="9"/>
  <c r="O209" i="9"/>
  <c r="O210" i="9"/>
  <c r="O211" i="9"/>
  <c r="O212" i="9"/>
  <c r="O213" i="9"/>
  <c r="O214" i="9"/>
  <c r="O215" i="9"/>
  <c r="O216" i="9"/>
  <c r="O217" i="9"/>
  <c r="O218" i="9"/>
  <c r="O219" i="9"/>
  <c r="O220" i="9"/>
  <c r="O221" i="9"/>
  <c r="O222" i="9"/>
  <c r="O223" i="9"/>
  <c r="O224" i="9"/>
  <c r="O225" i="9"/>
  <c r="O226" i="9"/>
  <c r="O227" i="9"/>
  <c r="O228" i="9"/>
  <c r="O229" i="9"/>
  <c r="O230" i="9"/>
  <c r="O231" i="9"/>
  <c r="O232" i="9"/>
  <c r="O233" i="9"/>
  <c r="O234" i="9"/>
  <c r="O235" i="9"/>
  <c r="O236" i="9"/>
  <c r="O237" i="9"/>
  <c r="O238" i="9"/>
  <c r="O239" i="9"/>
  <c r="O240" i="9"/>
  <c r="O241" i="9"/>
  <c r="O242" i="9"/>
  <c r="O243" i="9"/>
  <c r="O244" i="9"/>
  <c r="O245" i="9"/>
  <c r="O246" i="9"/>
  <c r="O247" i="9"/>
  <c r="O248" i="9"/>
  <c r="O249" i="9"/>
  <c r="O250" i="9"/>
  <c r="O251" i="9"/>
  <c r="O252" i="9"/>
  <c r="O253" i="9"/>
  <c r="O254" i="9"/>
  <c r="O255" i="9"/>
  <c r="O256" i="9"/>
  <c r="O257" i="9"/>
  <c r="O258" i="9"/>
  <c r="O259" i="9"/>
  <c r="O260" i="9"/>
  <c r="O261" i="9"/>
  <c r="O262" i="9"/>
  <c r="O263" i="9"/>
  <c r="O264" i="9"/>
  <c r="O265" i="9"/>
  <c r="O266" i="9"/>
  <c r="O267" i="9"/>
  <c r="O268" i="9"/>
  <c r="O269" i="9"/>
  <c r="O270" i="9"/>
  <c r="O271" i="9"/>
  <c r="O272" i="9"/>
  <c r="O273" i="9"/>
  <c r="O274" i="9"/>
  <c r="O275" i="9"/>
  <c r="O276" i="9"/>
  <c r="O277" i="9"/>
  <c r="O278" i="9"/>
  <c r="O279" i="9"/>
  <c r="O280" i="9"/>
  <c r="O281" i="9"/>
  <c r="O282" i="9"/>
  <c r="O283" i="9"/>
  <c r="O284" i="9"/>
  <c r="O285" i="9"/>
  <c r="O286" i="9"/>
  <c r="O287" i="9"/>
  <c r="O288" i="9"/>
  <c r="O289" i="9"/>
  <c r="O290" i="9"/>
  <c r="O291" i="9"/>
  <c r="O292" i="9"/>
  <c r="O293" i="9"/>
  <c r="O294" i="9"/>
  <c r="O295" i="9"/>
  <c r="O296" i="9"/>
  <c r="O297" i="9"/>
  <c r="O298" i="9"/>
  <c r="O299" i="9"/>
  <c r="O300" i="9"/>
  <c r="O301" i="9"/>
  <c r="O302" i="9"/>
  <c r="O303" i="9"/>
  <c r="O304" i="9"/>
  <c r="O305" i="9"/>
  <c r="O306" i="9"/>
  <c r="O307" i="9"/>
  <c r="O308" i="9"/>
  <c r="O309" i="9"/>
  <c r="O310" i="9"/>
  <c r="O311" i="9"/>
  <c r="O312" i="9"/>
  <c r="O313" i="9"/>
  <c r="O314" i="9"/>
  <c r="O315" i="9"/>
  <c r="O316" i="9"/>
  <c r="O317" i="9"/>
  <c r="O318" i="9"/>
  <c r="O319" i="9"/>
  <c r="O320" i="9"/>
  <c r="O321" i="9"/>
  <c r="O322" i="9"/>
  <c r="O323" i="9"/>
  <c r="O324" i="9"/>
  <c r="O325" i="9"/>
  <c r="O326" i="9"/>
  <c r="O327" i="9"/>
  <c r="O328" i="9"/>
  <c r="O329" i="9"/>
  <c r="O330" i="9"/>
  <c r="O331" i="9"/>
  <c r="O332" i="9"/>
  <c r="O333" i="9"/>
  <c r="O334" i="9"/>
  <c r="O335" i="9"/>
  <c r="O336" i="9"/>
  <c r="O337" i="9"/>
  <c r="O338" i="9"/>
  <c r="O339" i="9"/>
  <c r="O340" i="9"/>
  <c r="O341" i="9"/>
  <c r="O342" i="9"/>
  <c r="O343" i="9"/>
  <c r="O344" i="9"/>
  <c r="O345" i="9"/>
  <c r="O346" i="9"/>
  <c r="O347" i="9"/>
  <c r="O348" i="9"/>
  <c r="O349" i="9"/>
  <c r="O350" i="9"/>
  <c r="O351" i="9"/>
  <c r="O352" i="9"/>
  <c r="O353" i="9"/>
  <c r="O354" i="9"/>
  <c r="O355" i="9"/>
  <c r="O356" i="9"/>
  <c r="O357" i="9"/>
  <c r="O358" i="9"/>
  <c r="O359" i="9"/>
  <c r="O360" i="9"/>
  <c r="O361" i="9"/>
  <c r="O362" i="9"/>
  <c r="O363" i="9"/>
  <c r="O364" i="9"/>
  <c r="O365" i="9"/>
  <c r="O366" i="9"/>
  <c r="O367" i="9"/>
  <c r="O368" i="9"/>
  <c r="O369" i="9"/>
  <c r="O370" i="9"/>
  <c r="O371" i="9"/>
  <c r="O372" i="9"/>
  <c r="O373" i="9"/>
  <c r="O374" i="9"/>
  <c r="O375" i="9"/>
  <c r="O376" i="9"/>
  <c r="O377" i="9"/>
  <c r="O378" i="9"/>
  <c r="O379" i="9"/>
  <c r="O380" i="9"/>
  <c r="O381" i="9"/>
  <c r="O382" i="9"/>
  <c r="O383" i="9"/>
  <c r="O384" i="9"/>
  <c r="O385" i="9"/>
  <c r="O386" i="9"/>
  <c r="O387" i="9"/>
  <c r="O388" i="9"/>
  <c r="O389" i="9"/>
  <c r="O390" i="9"/>
  <c r="O391" i="9"/>
  <c r="O392" i="9"/>
  <c r="O393" i="9"/>
  <c r="O394" i="9"/>
  <c r="O395" i="9"/>
  <c r="O396" i="9"/>
  <c r="O397" i="9"/>
  <c r="O398" i="9"/>
  <c r="O399" i="9"/>
  <c r="O400" i="9"/>
  <c r="O401" i="9"/>
  <c r="O402" i="9"/>
  <c r="O403" i="9"/>
  <c r="O404" i="9"/>
  <c r="O405" i="9"/>
  <c r="O406" i="9"/>
  <c r="O407" i="9"/>
  <c r="O408" i="9"/>
  <c r="O409" i="9"/>
  <c r="O410" i="9"/>
  <c r="O411" i="9"/>
  <c r="O412" i="9"/>
  <c r="O413" i="9"/>
  <c r="O414" i="9"/>
  <c r="O415" i="9"/>
  <c r="O416" i="9"/>
  <c r="O417" i="9"/>
  <c r="O418" i="9"/>
  <c r="O419" i="9"/>
  <c r="O420" i="9"/>
  <c r="O421" i="9"/>
  <c r="O422" i="9"/>
  <c r="O423" i="9"/>
  <c r="O424" i="9"/>
  <c r="O425" i="9"/>
  <c r="O426" i="9"/>
  <c r="O427" i="9"/>
  <c r="O428" i="9"/>
  <c r="O429" i="9"/>
  <c r="O430" i="9"/>
  <c r="O431" i="9"/>
  <c r="O432" i="9"/>
  <c r="O433" i="9"/>
  <c r="O434" i="9"/>
  <c r="O435" i="9"/>
  <c r="O436" i="9"/>
  <c r="O437" i="9"/>
  <c r="O438" i="9"/>
  <c r="O439" i="9"/>
  <c r="O440" i="9"/>
  <c r="O441" i="9"/>
  <c r="O442" i="9"/>
  <c r="O443" i="9"/>
  <c r="O444" i="9"/>
  <c r="O445" i="9"/>
  <c r="O446" i="9"/>
  <c r="O447" i="9"/>
  <c r="O448" i="9"/>
  <c r="O449" i="9"/>
  <c r="O450" i="9"/>
  <c r="O451" i="9"/>
  <c r="O452" i="9"/>
  <c r="O453" i="9"/>
  <c r="O454" i="9"/>
  <c r="O455" i="9"/>
  <c r="O456" i="9"/>
  <c r="O457" i="9"/>
  <c r="O458" i="9"/>
  <c r="O459" i="9"/>
  <c r="O460" i="9"/>
  <c r="O461" i="9"/>
  <c r="O462" i="9"/>
  <c r="O463" i="9"/>
  <c r="O464" i="9"/>
  <c r="O465" i="9"/>
  <c r="O466" i="9"/>
  <c r="O467" i="9"/>
  <c r="O468" i="9"/>
  <c r="O469" i="9"/>
  <c r="O470" i="9"/>
  <c r="O471" i="9"/>
  <c r="O472" i="9"/>
  <c r="O473" i="9"/>
  <c r="O474" i="9"/>
  <c r="O475" i="9"/>
  <c r="O476" i="9"/>
  <c r="O477" i="9"/>
  <c r="O478" i="9"/>
  <c r="O479" i="9"/>
  <c r="O480" i="9"/>
  <c r="O481" i="9"/>
  <c r="O482" i="9"/>
  <c r="O483" i="9"/>
  <c r="O484" i="9"/>
  <c r="O485" i="9"/>
  <c r="O486" i="9"/>
  <c r="O487" i="9"/>
  <c r="O488" i="9"/>
  <c r="O489" i="9"/>
  <c r="O490" i="9"/>
  <c r="O491" i="9"/>
  <c r="O492" i="9"/>
  <c r="O493" i="9"/>
  <c r="O494" i="9"/>
  <c r="O495" i="9"/>
  <c r="O496" i="9"/>
  <c r="O497" i="9"/>
  <c r="O498" i="9"/>
  <c r="O499" i="9"/>
  <c r="O500" i="9"/>
  <c r="O501" i="9"/>
  <c r="O502" i="9"/>
  <c r="O503" i="9"/>
  <c r="O504" i="9"/>
  <c r="O505" i="9"/>
  <c r="O506" i="9"/>
  <c r="O507" i="9"/>
  <c r="O508" i="9"/>
  <c r="O509" i="9"/>
  <c r="O510" i="9"/>
  <c r="O511" i="9"/>
  <c r="O512" i="9"/>
  <c r="O513" i="9"/>
  <c r="O514" i="9"/>
  <c r="O515" i="9"/>
  <c r="O516" i="9"/>
  <c r="O517" i="9"/>
  <c r="O518" i="9"/>
  <c r="O519" i="9"/>
  <c r="O520" i="9"/>
  <c r="O521" i="9"/>
  <c r="O522" i="9"/>
  <c r="O523" i="9"/>
  <c r="O524" i="9"/>
  <c r="O525" i="9"/>
  <c r="O526" i="9"/>
  <c r="O527" i="9"/>
  <c r="O528" i="9"/>
  <c r="O529" i="9"/>
  <c r="O530" i="9"/>
  <c r="O531" i="9"/>
  <c r="O532" i="9"/>
  <c r="O533" i="9"/>
  <c r="O534" i="9"/>
  <c r="O535" i="9"/>
  <c r="O536" i="9"/>
  <c r="O537" i="9"/>
  <c r="O538" i="9"/>
  <c r="O539" i="9"/>
  <c r="O540" i="9"/>
  <c r="O541" i="9"/>
  <c r="O542" i="9"/>
  <c r="O543" i="9"/>
  <c r="O544" i="9"/>
  <c r="O545" i="9"/>
  <c r="O546" i="9"/>
  <c r="O547" i="9"/>
  <c r="O548" i="9"/>
  <c r="O549" i="9"/>
  <c r="O550" i="9"/>
  <c r="O551" i="9"/>
  <c r="O552" i="9"/>
  <c r="O553" i="9"/>
  <c r="O554" i="9"/>
  <c r="O555" i="9"/>
  <c r="O556" i="9"/>
  <c r="O557" i="9"/>
  <c r="O558" i="9"/>
  <c r="O559" i="9"/>
  <c r="O560" i="9"/>
  <c r="O561" i="9"/>
  <c r="O562" i="9"/>
  <c r="O563" i="9"/>
  <c r="O564" i="9"/>
  <c r="O565" i="9"/>
  <c r="O566" i="9"/>
  <c r="O567" i="9"/>
  <c r="O568" i="9"/>
  <c r="O569" i="9"/>
  <c r="O570" i="9"/>
  <c r="O571" i="9"/>
  <c r="O572" i="9"/>
  <c r="O573" i="9"/>
  <c r="O574" i="9"/>
  <c r="O575" i="9"/>
  <c r="O576" i="9"/>
  <c r="O577" i="9"/>
  <c r="O578" i="9"/>
  <c r="O579" i="9"/>
  <c r="O580" i="9"/>
  <c r="O581" i="9"/>
  <c r="O582" i="9"/>
  <c r="O583" i="9"/>
  <c r="O584" i="9"/>
  <c r="O585" i="9"/>
  <c r="O586" i="9"/>
  <c r="O587" i="9"/>
  <c r="O588" i="9"/>
  <c r="O589" i="9"/>
  <c r="O590" i="9"/>
  <c r="O591" i="9"/>
  <c r="O592" i="9"/>
  <c r="O593" i="9"/>
  <c r="O594" i="9"/>
  <c r="O595" i="9"/>
  <c r="O596" i="9"/>
  <c r="O597" i="9"/>
  <c r="O598" i="9"/>
  <c r="O599" i="9"/>
  <c r="O600" i="9"/>
  <c r="O601" i="9"/>
  <c r="O602" i="9"/>
  <c r="O603" i="9"/>
  <c r="O604" i="9"/>
  <c r="O605" i="9"/>
  <c r="O606" i="9"/>
  <c r="O607" i="9"/>
  <c r="O608" i="9"/>
  <c r="O609" i="9"/>
  <c r="O610" i="9"/>
  <c r="O611" i="9"/>
  <c r="O612" i="9"/>
  <c r="O613" i="9"/>
  <c r="O614" i="9"/>
  <c r="O615" i="9"/>
  <c r="O616" i="9"/>
  <c r="O617" i="9"/>
  <c r="O618" i="9"/>
  <c r="O619" i="9"/>
  <c r="O620" i="9"/>
  <c r="O621" i="9"/>
  <c r="O622" i="9"/>
  <c r="O623" i="9"/>
  <c r="O624" i="9"/>
  <c r="O625" i="9"/>
  <c r="O626" i="9"/>
  <c r="O627" i="9"/>
  <c r="O628" i="9"/>
  <c r="O629" i="9"/>
  <c r="O630" i="9"/>
  <c r="O631" i="9"/>
  <c r="O632" i="9"/>
  <c r="O633" i="9"/>
  <c r="O634" i="9"/>
  <c r="O635" i="9"/>
  <c r="O636" i="9"/>
  <c r="O637" i="9"/>
  <c r="O638" i="9"/>
  <c r="O639" i="9"/>
  <c r="O640" i="9"/>
  <c r="O641" i="9"/>
  <c r="O642" i="9"/>
  <c r="O643" i="9"/>
  <c r="O644" i="9"/>
  <c r="O645" i="9"/>
  <c r="O646" i="9"/>
  <c r="O647" i="9"/>
  <c r="O648" i="9"/>
  <c r="O649" i="9"/>
  <c r="O650" i="9"/>
  <c r="O651" i="9"/>
  <c r="O652" i="9"/>
  <c r="O653" i="9"/>
  <c r="O654" i="9"/>
  <c r="O655" i="9"/>
  <c r="O656" i="9"/>
  <c r="O657" i="9"/>
  <c r="O658" i="9"/>
  <c r="O659" i="9"/>
  <c r="O660" i="9"/>
  <c r="O661" i="9"/>
  <c r="O662" i="9"/>
  <c r="O663" i="9"/>
  <c r="O664" i="9"/>
  <c r="O665" i="9"/>
  <c r="O666" i="9"/>
  <c r="O667" i="9"/>
  <c r="O668" i="9"/>
  <c r="O669" i="9"/>
  <c r="O670" i="9"/>
  <c r="O671" i="9"/>
  <c r="O672" i="9"/>
  <c r="O673" i="9"/>
  <c r="O674" i="9"/>
  <c r="O675" i="9"/>
  <c r="O676" i="9"/>
  <c r="O677" i="9"/>
  <c r="O678" i="9"/>
  <c r="O679" i="9"/>
  <c r="O680" i="9"/>
  <c r="O681" i="9"/>
  <c r="O682" i="9"/>
  <c r="O683" i="9"/>
  <c r="O684" i="9"/>
  <c r="O685" i="9"/>
  <c r="O686" i="9"/>
  <c r="O687" i="9"/>
  <c r="O688" i="9"/>
  <c r="O689" i="9"/>
  <c r="O690" i="9"/>
  <c r="O691" i="9"/>
  <c r="O692" i="9"/>
  <c r="O693" i="9"/>
  <c r="O694" i="9"/>
  <c r="O695" i="9"/>
  <c r="O696" i="9"/>
  <c r="O697" i="9"/>
  <c r="O698" i="9"/>
  <c r="O699" i="9"/>
  <c r="O700" i="9"/>
  <c r="O701" i="9"/>
  <c r="O702" i="9"/>
  <c r="O703" i="9"/>
  <c r="O704" i="9"/>
  <c r="O705" i="9"/>
  <c r="O706" i="9"/>
  <c r="O707" i="9"/>
  <c r="O708" i="9"/>
  <c r="O709" i="9"/>
  <c r="O710" i="9"/>
  <c r="O711" i="9"/>
  <c r="O712" i="9"/>
  <c r="O713" i="9"/>
  <c r="O714" i="9"/>
  <c r="O715" i="9"/>
  <c r="O716" i="9"/>
  <c r="O717" i="9"/>
  <c r="O718" i="9"/>
  <c r="O719" i="9"/>
  <c r="O720" i="9"/>
  <c r="O721" i="9"/>
  <c r="O722" i="9"/>
  <c r="O723" i="9"/>
  <c r="O724" i="9"/>
  <c r="O725" i="9"/>
  <c r="O726" i="9"/>
  <c r="O727" i="9"/>
  <c r="O728" i="9"/>
  <c r="O729" i="9"/>
  <c r="O730" i="9"/>
  <c r="O731" i="9"/>
  <c r="O732" i="9"/>
  <c r="O733" i="9"/>
  <c r="O734" i="9"/>
  <c r="O735" i="9"/>
  <c r="O736" i="9"/>
  <c r="O737" i="9"/>
  <c r="O738" i="9"/>
  <c r="O739" i="9"/>
  <c r="O740" i="9"/>
  <c r="O741" i="9"/>
  <c r="O742" i="9"/>
  <c r="O743" i="9"/>
  <c r="O744" i="9"/>
  <c r="O745" i="9"/>
  <c r="O746" i="9"/>
  <c r="O747" i="9"/>
  <c r="O748" i="9"/>
  <c r="O749" i="9"/>
  <c r="O750" i="9"/>
  <c r="O751" i="9"/>
  <c r="O752" i="9"/>
  <c r="O753" i="9"/>
  <c r="O754" i="9"/>
  <c r="O755" i="9"/>
  <c r="O756" i="9"/>
  <c r="O757" i="9"/>
  <c r="O758" i="9"/>
  <c r="O759" i="9"/>
  <c r="O760" i="9"/>
  <c r="O761" i="9"/>
  <c r="O762" i="9"/>
  <c r="O763" i="9"/>
  <c r="O764" i="9"/>
  <c r="O765" i="9"/>
  <c r="O766" i="9"/>
  <c r="O767" i="9"/>
  <c r="O768" i="9"/>
  <c r="O769" i="9"/>
  <c r="O770" i="9"/>
  <c r="O771" i="9"/>
  <c r="O772" i="9"/>
  <c r="O773" i="9"/>
  <c r="O774" i="9"/>
  <c r="O775" i="9"/>
  <c r="O776" i="9"/>
  <c r="O777" i="9"/>
  <c r="O778" i="9"/>
  <c r="O779" i="9"/>
  <c r="O780" i="9"/>
  <c r="O781" i="9"/>
  <c r="O782" i="9"/>
  <c r="O783" i="9"/>
  <c r="O784" i="9"/>
  <c r="O785" i="9"/>
  <c r="O786" i="9"/>
  <c r="O787" i="9"/>
  <c r="O788" i="9"/>
  <c r="O789" i="9"/>
  <c r="O790" i="9"/>
  <c r="O791" i="9"/>
  <c r="O792" i="9"/>
  <c r="O793" i="9"/>
  <c r="O794" i="9"/>
  <c r="O795" i="9"/>
  <c r="O796" i="9"/>
  <c r="O797" i="9"/>
  <c r="O798" i="9"/>
  <c r="O799" i="9"/>
  <c r="O800" i="9"/>
  <c r="O801" i="9"/>
  <c r="O802" i="9"/>
  <c r="O803" i="9"/>
  <c r="O804" i="9"/>
  <c r="O805" i="9"/>
  <c r="O806" i="9"/>
  <c r="O807" i="9"/>
  <c r="O808" i="9"/>
  <c r="O809" i="9"/>
  <c r="O810" i="9"/>
  <c r="O811" i="9"/>
  <c r="O812" i="9"/>
  <c r="O813" i="9"/>
  <c r="O814" i="9"/>
  <c r="O815" i="9"/>
  <c r="O816" i="9"/>
  <c r="O817" i="9"/>
  <c r="O818" i="9"/>
  <c r="O819" i="9"/>
  <c r="O820" i="9"/>
  <c r="O821" i="9"/>
  <c r="O822" i="9"/>
  <c r="O823" i="9"/>
  <c r="O824" i="9"/>
  <c r="O825" i="9"/>
  <c r="O826" i="9"/>
  <c r="O827" i="9"/>
  <c r="O828" i="9"/>
  <c r="O829" i="9"/>
  <c r="O830" i="9"/>
  <c r="O831" i="9"/>
  <c r="O832" i="9"/>
  <c r="O833" i="9"/>
  <c r="O834" i="9"/>
  <c r="O835" i="9"/>
  <c r="O836" i="9"/>
  <c r="O837" i="9"/>
  <c r="O838" i="9"/>
  <c r="O839" i="9"/>
  <c r="O840" i="9"/>
  <c r="O841" i="9"/>
  <c r="O842" i="9"/>
  <c r="O843" i="9"/>
  <c r="O844" i="9"/>
  <c r="O845" i="9"/>
  <c r="O846" i="9"/>
  <c r="O847" i="9"/>
  <c r="O848" i="9"/>
  <c r="O849" i="9"/>
  <c r="O850" i="9"/>
  <c r="O851" i="9"/>
  <c r="O852" i="9"/>
  <c r="O853" i="9"/>
  <c r="O854" i="9"/>
  <c r="O855" i="9"/>
  <c r="O856" i="9"/>
  <c r="O857" i="9"/>
  <c r="O858" i="9"/>
  <c r="O859" i="9"/>
  <c r="O860" i="9"/>
  <c r="O861" i="9"/>
  <c r="O862" i="9"/>
  <c r="O863" i="9"/>
  <c r="O864" i="9"/>
  <c r="O865" i="9"/>
  <c r="O866" i="9"/>
  <c r="O867" i="9"/>
  <c r="O868" i="9"/>
  <c r="O869" i="9"/>
  <c r="O870" i="9"/>
  <c r="O871" i="9"/>
  <c r="O872" i="9"/>
  <c r="O873" i="9"/>
  <c r="O874" i="9"/>
  <c r="O875" i="9"/>
  <c r="O876" i="9"/>
  <c r="O877" i="9"/>
  <c r="O878" i="9"/>
  <c r="O879" i="9"/>
  <c r="O880" i="9"/>
  <c r="O881" i="9"/>
  <c r="O882" i="9"/>
  <c r="O883" i="9"/>
  <c r="O884" i="9"/>
  <c r="O885" i="9"/>
  <c r="O886" i="9"/>
  <c r="O887" i="9"/>
  <c r="O888" i="9"/>
  <c r="O889" i="9"/>
  <c r="O890" i="9"/>
  <c r="O891" i="9"/>
  <c r="O892" i="9"/>
  <c r="O893" i="9"/>
  <c r="O894" i="9"/>
  <c r="O895" i="9"/>
  <c r="O896" i="9"/>
  <c r="O897" i="9"/>
  <c r="O898" i="9"/>
  <c r="O899" i="9"/>
  <c r="O900" i="9"/>
  <c r="O901" i="9"/>
  <c r="O902" i="9"/>
  <c r="O903" i="9"/>
  <c r="O904" i="9"/>
  <c r="O905" i="9"/>
  <c r="O906" i="9"/>
  <c r="O907" i="9"/>
  <c r="O908" i="9"/>
  <c r="O909" i="9"/>
  <c r="O910" i="9"/>
  <c r="O911" i="9"/>
  <c r="O912" i="9"/>
  <c r="O913" i="9"/>
  <c r="O914" i="9"/>
  <c r="O915" i="9"/>
  <c r="O916" i="9"/>
  <c r="O917" i="9"/>
  <c r="O918" i="9"/>
  <c r="O919" i="9"/>
  <c r="O920" i="9"/>
  <c r="O921" i="9"/>
  <c r="O922" i="9"/>
  <c r="O923" i="9"/>
  <c r="O924" i="9"/>
  <c r="O925" i="9"/>
  <c r="O926" i="9"/>
  <c r="O927" i="9"/>
  <c r="O928" i="9"/>
  <c r="O929" i="9"/>
  <c r="O930" i="9"/>
  <c r="O931" i="9"/>
  <c r="O932" i="9"/>
  <c r="O933" i="9"/>
  <c r="O934" i="9"/>
  <c r="O935" i="9"/>
  <c r="O936" i="9"/>
  <c r="O937" i="9"/>
  <c r="O938" i="9"/>
  <c r="O939" i="9"/>
  <c r="O940" i="9"/>
  <c r="O941" i="9"/>
  <c r="O942" i="9"/>
  <c r="O943" i="9"/>
  <c r="O944" i="9"/>
  <c r="O945" i="9"/>
  <c r="O946" i="9"/>
  <c r="O947" i="9"/>
  <c r="O948" i="9"/>
  <c r="O949" i="9"/>
  <c r="O950" i="9"/>
  <c r="O951" i="9"/>
  <c r="O952" i="9"/>
  <c r="O953" i="9"/>
  <c r="O954" i="9"/>
  <c r="O955" i="9"/>
  <c r="O956" i="9"/>
  <c r="O957" i="9"/>
  <c r="O958" i="9"/>
  <c r="O959" i="9"/>
  <c r="O960" i="9"/>
  <c r="O961" i="9"/>
  <c r="O962" i="9"/>
  <c r="O963" i="9"/>
  <c r="O964" i="9"/>
  <c r="O965" i="9"/>
  <c r="O966" i="9"/>
  <c r="O967" i="9"/>
  <c r="O968" i="9"/>
  <c r="O969" i="9"/>
  <c r="O970" i="9"/>
  <c r="O971" i="9"/>
  <c r="O972" i="9"/>
  <c r="O973" i="9"/>
  <c r="O974" i="9"/>
  <c r="O975" i="9"/>
  <c r="O976" i="9"/>
  <c r="O977" i="9"/>
  <c r="O978" i="9"/>
  <c r="O979" i="9"/>
  <c r="O980" i="9"/>
  <c r="O981" i="9"/>
  <c r="O982" i="9"/>
  <c r="O983" i="9"/>
  <c r="O984" i="9"/>
  <c r="O985" i="9"/>
  <c r="O986" i="9"/>
  <c r="O987" i="9"/>
  <c r="O988" i="9"/>
  <c r="O989" i="9"/>
  <c r="O990" i="9"/>
  <c r="O991" i="9"/>
  <c r="O992" i="9"/>
  <c r="O993" i="9"/>
  <c r="O994" i="9"/>
  <c r="O995" i="9"/>
  <c r="O996" i="9"/>
  <c r="O997" i="9"/>
  <c r="O998" i="9"/>
  <c r="O999" i="9"/>
  <c r="O1000" i="9"/>
  <c r="O1001" i="9"/>
  <c r="O1002" i="9"/>
  <c r="O1003" i="9"/>
  <c r="O1004" i="9"/>
  <c r="O1005" i="9"/>
  <c r="O1006" i="9"/>
  <c r="O1007" i="9"/>
  <c r="O1008" i="9"/>
  <c r="O1009" i="9"/>
  <c r="O1010" i="9"/>
  <c r="O1011" i="9"/>
  <c r="O1012" i="9"/>
  <c r="O1013" i="9"/>
  <c r="O1014" i="9"/>
  <c r="O1015" i="9"/>
  <c r="O1016" i="9"/>
  <c r="O1017" i="9"/>
  <c r="O1018" i="9"/>
  <c r="O1019" i="9"/>
  <c r="O1020" i="9"/>
  <c r="O1021" i="9"/>
  <c r="O1022" i="9"/>
  <c r="O1023" i="9"/>
  <c r="O1024" i="9"/>
  <c r="O1025" i="9"/>
  <c r="O1026" i="9"/>
  <c r="O1027" i="9"/>
  <c r="O1028" i="9"/>
  <c r="O1029" i="9"/>
  <c r="O1030" i="9"/>
  <c r="O1031" i="9"/>
  <c r="O1032" i="9"/>
  <c r="O1033" i="9"/>
  <c r="O1034" i="9"/>
  <c r="O1035" i="9"/>
  <c r="O1036" i="9"/>
  <c r="O1037" i="9"/>
  <c r="O1038" i="9"/>
  <c r="O1039" i="9"/>
  <c r="O1040" i="9"/>
  <c r="O1041" i="9"/>
  <c r="O1042" i="9"/>
  <c r="O1043" i="9"/>
  <c r="O1044" i="9"/>
  <c r="O1045" i="9"/>
  <c r="O1046" i="9"/>
  <c r="O1047" i="9"/>
  <c r="O1048" i="9"/>
  <c r="O1049" i="9"/>
  <c r="O1050" i="9"/>
  <c r="O1051" i="9"/>
  <c r="O1052" i="9"/>
  <c r="O1053" i="9"/>
  <c r="O1054" i="9"/>
  <c r="O1055" i="9"/>
  <c r="O1056" i="9"/>
  <c r="O1057" i="9"/>
  <c r="O1058" i="9"/>
  <c r="O1059" i="9"/>
  <c r="O1060" i="9"/>
  <c r="O1061" i="9"/>
  <c r="O1062" i="9"/>
  <c r="O1063" i="9"/>
  <c r="O1064" i="9"/>
  <c r="O1065" i="9"/>
  <c r="O1066" i="9"/>
  <c r="O1067" i="9"/>
  <c r="O1068" i="9"/>
  <c r="O1069" i="9"/>
  <c r="O1070" i="9"/>
  <c r="O1071" i="9"/>
  <c r="O1072" i="9"/>
  <c r="O1073" i="9"/>
  <c r="O1074" i="9"/>
  <c r="O1075" i="9"/>
  <c r="O1076" i="9"/>
  <c r="O1077" i="9"/>
  <c r="O1078" i="9"/>
  <c r="O1079" i="9"/>
  <c r="O1080" i="9"/>
  <c r="O1081" i="9"/>
  <c r="O1082" i="9"/>
  <c r="O1083" i="9"/>
  <c r="O1084" i="9"/>
  <c r="O1085" i="9"/>
  <c r="O1086" i="9"/>
  <c r="O1087" i="9"/>
  <c r="O1088" i="9"/>
  <c r="O1089" i="9"/>
  <c r="O1090" i="9"/>
  <c r="O1091" i="9"/>
  <c r="O1092" i="9"/>
  <c r="O1093" i="9"/>
  <c r="O1094" i="9"/>
  <c r="O1095" i="9"/>
  <c r="O1096" i="9"/>
  <c r="O1097" i="9"/>
  <c r="O1098" i="9"/>
  <c r="O1099" i="9"/>
  <c r="O1100" i="9"/>
  <c r="O1101" i="9"/>
  <c r="O1102" i="9"/>
  <c r="O1103" i="9"/>
  <c r="O1104" i="9"/>
  <c r="O1105" i="9"/>
  <c r="O1106" i="9"/>
  <c r="O1107" i="9"/>
  <c r="O1108" i="9"/>
  <c r="O1109" i="9"/>
  <c r="O1110" i="9"/>
  <c r="O1111" i="9"/>
  <c r="O1112" i="9"/>
  <c r="O1113" i="9"/>
  <c r="O1114" i="9"/>
  <c r="O1115" i="9"/>
  <c r="O1116" i="9"/>
  <c r="O1117" i="9"/>
  <c r="O1118" i="9"/>
  <c r="O1119" i="9"/>
  <c r="O1120" i="9"/>
  <c r="O1121" i="9"/>
  <c r="O1122" i="9"/>
  <c r="O1123" i="9"/>
  <c r="O1124" i="9"/>
  <c r="O1125" i="9"/>
  <c r="O1126" i="9"/>
  <c r="O1127" i="9"/>
  <c r="O1128" i="9"/>
  <c r="O1129" i="9"/>
  <c r="O1130" i="9"/>
  <c r="O1131" i="9"/>
  <c r="O1132" i="9"/>
  <c r="O1133" i="9"/>
  <c r="O1134" i="9"/>
  <c r="O1135" i="9"/>
  <c r="O1136" i="9"/>
  <c r="O1137" i="9"/>
  <c r="O1138" i="9"/>
  <c r="O1139" i="9"/>
  <c r="O1140" i="9"/>
  <c r="O1141" i="9"/>
  <c r="O1142" i="9"/>
  <c r="O1143" i="9"/>
  <c r="O1144" i="9"/>
  <c r="O1145" i="9"/>
  <c r="O1146" i="9"/>
  <c r="O1147" i="9"/>
  <c r="O1148" i="9"/>
  <c r="O1149" i="9"/>
  <c r="O1150" i="9"/>
  <c r="O1151" i="9"/>
  <c r="O1152" i="9"/>
  <c r="O1153" i="9"/>
  <c r="O1154" i="9"/>
  <c r="O1155" i="9"/>
  <c r="O1156" i="9"/>
  <c r="O1157" i="9"/>
  <c r="O1158" i="9"/>
  <c r="O1159" i="9"/>
  <c r="O1160" i="9"/>
  <c r="O1161" i="9"/>
  <c r="O1162" i="9"/>
  <c r="O1163" i="9"/>
  <c r="O1164" i="9"/>
  <c r="O1165" i="9"/>
  <c r="O1166" i="9"/>
  <c r="O1167" i="9"/>
  <c r="O1168" i="9"/>
  <c r="O1169" i="9"/>
  <c r="O1170" i="9"/>
  <c r="O1171" i="9"/>
  <c r="O1172" i="9"/>
  <c r="O1173" i="9"/>
  <c r="O1174" i="9"/>
  <c r="O1175" i="9"/>
  <c r="O1176" i="9"/>
  <c r="O1177" i="9"/>
  <c r="O1178" i="9"/>
  <c r="O1179" i="9"/>
  <c r="O1180" i="9"/>
  <c r="O1181" i="9"/>
  <c r="O1182" i="9"/>
  <c r="O1183" i="9"/>
  <c r="O1184" i="9"/>
  <c r="O1185" i="9"/>
  <c r="O1186" i="9"/>
  <c r="O1187" i="9"/>
  <c r="O1188" i="9"/>
  <c r="O1189" i="9"/>
  <c r="O1190" i="9"/>
  <c r="O1191" i="9"/>
  <c r="O1192" i="9"/>
  <c r="O1193" i="9"/>
  <c r="O1194" i="9"/>
  <c r="O1195" i="9"/>
  <c r="O1196" i="9"/>
  <c r="O1197" i="9"/>
  <c r="O1198" i="9"/>
  <c r="O1199" i="9"/>
  <c r="O1200" i="9"/>
  <c r="O1201" i="9"/>
  <c r="O1202" i="9"/>
  <c r="O1203" i="9"/>
  <c r="O1204" i="9"/>
  <c r="O1205" i="9"/>
  <c r="O1206" i="9"/>
  <c r="O1207" i="9"/>
  <c r="O1208" i="9"/>
  <c r="O1209" i="9"/>
  <c r="O1210" i="9"/>
  <c r="O1211" i="9"/>
  <c r="O1212" i="9"/>
  <c r="O1213" i="9"/>
  <c r="O1214" i="9"/>
  <c r="O1215" i="9"/>
  <c r="O1216" i="9"/>
  <c r="O1217" i="9"/>
  <c r="O1218" i="9"/>
  <c r="O1219" i="9"/>
  <c r="O1220" i="9"/>
  <c r="O1221" i="9"/>
  <c r="O1222" i="9"/>
  <c r="O1223" i="9"/>
  <c r="O1224" i="9"/>
  <c r="O1225" i="9"/>
  <c r="O1226" i="9"/>
  <c r="O1227" i="9"/>
  <c r="O1228" i="9"/>
  <c r="O1229" i="9"/>
  <c r="O1230" i="9"/>
  <c r="O1231" i="9"/>
  <c r="O1232" i="9"/>
  <c r="O1233" i="9"/>
  <c r="O1234" i="9"/>
  <c r="O1235" i="9"/>
  <c r="O1236" i="9"/>
  <c r="O1237" i="9"/>
  <c r="O1238" i="9"/>
  <c r="O1239" i="9"/>
  <c r="O1240" i="9"/>
  <c r="O1241" i="9"/>
  <c r="O1242" i="9"/>
  <c r="O1243" i="9"/>
  <c r="O1244" i="9"/>
  <c r="O1245" i="9"/>
  <c r="O1246" i="9"/>
  <c r="O1247" i="9"/>
  <c r="O1248" i="9"/>
  <c r="O1249" i="9"/>
  <c r="O1250" i="9"/>
  <c r="O1251" i="9"/>
  <c r="O1252" i="9"/>
  <c r="O1253" i="9"/>
  <c r="O1254" i="9"/>
  <c r="O1255" i="9"/>
  <c r="O1256" i="9"/>
  <c r="O1257" i="9"/>
  <c r="O1258" i="9"/>
  <c r="O1259" i="9"/>
  <c r="O1260" i="9"/>
  <c r="O1261" i="9"/>
  <c r="O1262" i="9"/>
  <c r="O1263" i="9"/>
  <c r="O1264" i="9"/>
  <c r="O1265" i="9"/>
  <c r="O1266" i="9"/>
  <c r="O1267" i="9"/>
  <c r="O1268" i="9"/>
  <c r="O1269" i="9"/>
  <c r="O1270" i="9"/>
  <c r="O1271" i="9"/>
  <c r="O1272" i="9"/>
  <c r="O1273" i="9"/>
  <c r="O1274" i="9"/>
  <c r="O1275" i="9"/>
  <c r="O1276" i="9"/>
  <c r="O1277" i="9"/>
  <c r="O1278" i="9"/>
  <c r="O1279" i="9"/>
  <c r="O1280" i="9"/>
  <c r="O1281" i="9"/>
  <c r="O1282" i="9"/>
  <c r="O1283" i="9"/>
  <c r="O1284" i="9"/>
  <c r="O1285" i="9"/>
  <c r="O1286" i="9"/>
  <c r="O1287" i="9"/>
  <c r="O1288" i="9"/>
  <c r="O1289" i="9"/>
  <c r="O1290" i="9"/>
  <c r="O1291" i="9"/>
  <c r="O1292" i="9"/>
  <c r="O1293" i="9"/>
  <c r="O1294" i="9"/>
  <c r="O1295" i="9"/>
  <c r="O1296" i="9"/>
  <c r="O1297" i="9"/>
  <c r="O1298" i="9"/>
  <c r="O1299" i="9"/>
  <c r="O1300" i="9"/>
  <c r="O1301" i="9"/>
  <c r="O1302" i="9"/>
  <c r="O1303" i="9"/>
  <c r="O1304" i="9"/>
  <c r="O1305" i="9"/>
  <c r="O1306" i="9"/>
  <c r="O1307" i="9"/>
  <c r="O1308" i="9"/>
  <c r="O1309" i="9"/>
  <c r="O1310" i="9"/>
  <c r="O1311" i="9"/>
  <c r="O1312" i="9"/>
  <c r="O1313" i="9"/>
  <c r="O1314" i="9"/>
  <c r="O1315" i="9"/>
  <c r="O1316" i="9"/>
  <c r="O1317" i="9"/>
  <c r="O1318" i="9"/>
  <c r="O1319" i="9"/>
  <c r="O1320" i="9"/>
  <c r="O1321" i="9"/>
  <c r="O1322" i="9"/>
  <c r="O1323" i="9"/>
  <c r="O1324" i="9"/>
  <c r="O1325" i="9"/>
  <c r="O1326" i="9"/>
  <c r="O1327" i="9"/>
  <c r="O1328" i="9"/>
  <c r="O1329" i="9"/>
  <c r="O1330" i="9"/>
  <c r="O1331" i="9"/>
  <c r="O1332" i="9"/>
  <c r="O1333" i="9"/>
  <c r="O1334" i="9"/>
  <c r="O1335" i="9"/>
  <c r="O1336" i="9"/>
  <c r="O1337" i="9"/>
  <c r="O1338" i="9"/>
  <c r="O1339" i="9"/>
  <c r="O1340" i="9"/>
  <c r="O1341" i="9"/>
  <c r="O1342" i="9"/>
  <c r="O1343" i="9"/>
  <c r="O1344" i="9"/>
  <c r="O1345" i="9"/>
  <c r="O1346" i="9"/>
  <c r="O1347" i="9"/>
  <c r="O1348" i="9"/>
  <c r="O1349" i="9"/>
  <c r="O1350" i="9"/>
  <c r="O1351" i="9"/>
  <c r="O1352" i="9"/>
  <c r="O1353" i="9"/>
  <c r="O1354" i="9"/>
  <c r="O1355" i="9"/>
  <c r="O1356" i="9"/>
  <c r="O1357" i="9"/>
  <c r="O1358" i="9"/>
  <c r="O1359" i="9"/>
  <c r="O1360" i="9"/>
  <c r="O1361" i="9"/>
  <c r="O1362" i="9"/>
  <c r="O1363" i="9"/>
  <c r="O1364" i="9"/>
  <c r="O1365" i="9"/>
  <c r="O1366" i="9"/>
  <c r="O1367" i="9"/>
  <c r="O1368" i="9"/>
  <c r="O1369" i="9"/>
  <c r="O1370" i="9"/>
  <c r="O1371" i="9"/>
  <c r="O1372" i="9"/>
  <c r="O1373" i="9"/>
  <c r="O1374" i="9"/>
  <c r="O1375" i="9"/>
  <c r="O1376" i="9"/>
  <c r="O1377" i="9"/>
  <c r="O1378" i="9"/>
  <c r="O1379" i="9"/>
  <c r="O1380" i="9"/>
  <c r="O1381" i="9"/>
  <c r="O1382" i="9"/>
  <c r="O1383" i="9"/>
  <c r="O1384" i="9"/>
  <c r="O1385" i="9"/>
  <c r="O1386" i="9"/>
  <c r="O1387" i="9"/>
  <c r="O1388" i="9"/>
  <c r="O1389" i="9"/>
  <c r="O1390" i="9"/>
  <c r="O1391" i="9"/>
  <c r="O1392" i="9"/>
  <c r="O1393" i="9"/>
  <c r="O1394" i="9"/>
  <c r="O1395" i="9"/>
  <c r="O1396" i="9"/>
  <c r="O1397" i="9"/>
  <c r="O1398" i="9"/>
  <c r="O1399" i="9"/>
  <c r="O1400" i="9"/>
  <c r="O1401" i="9"/>
  <c r="O1402" i="9"/>
  <c r="O1403" i="9"/>
  <c r="O1404" i="9"/>
  <c r="O1405" i="9"/>
  <c r="O1406" i="9"/>
  <c r="O1407" i="9"/>
  <c r="O1408" i="9"/>
  <c r="O1409" i="9"/>
  <c r="O1410" i="9"/>
  <c r="O1411" i="9"/>
  <c r="O1412" i="9"/>
  <c r="O1413" i="9"/>
  <c r="O1414" i="9"/>
  <c r="O1415" i="9"/>
  <c r="O1416" i="9"/>
  <c r="O1417" i="9"/>
  <c r="O1418" i="9"/>
  <c r="O1419" i="9"/>
  <c r="O1420" i="9"/>
  <c r="O1421" i="9"/>
  <c r="O1422" i="9"/>
  <c r="O1423" i="9"/>
  <c r="O1424" i="9"/>
  <c r="O1425" i="9"/>
  <c r="O1426" i="9"/>
  <c r="O1427" i="9"/>
  <c r="O1428" i="9"/>
  <c r="O1429" i="9"/>
  <c r="O1430" i="9"/>
  <c r="O1431" i="9"/>
  <c r="O1432" i="9"/>
  <c r="O1433" i="9"/>
  <c r="O1434" i="9"/>
  <c r="O1435" i="9"/>
  <c r="O1436" i="9"/>
  <c r="O1437" i="9"/>
  <c r="O1438" i="9"/>
  <c r="O1439" i="9"/>
  <c r="O1440" i="9"/>
  <c r="O1441" i="9"/>
  <c r="O1442" i="9"/>
  <c r="O1443" i="9"/>
  <c r="O1444" i="9"/>
  <c r="O1445" i="9"/>
  <c r="O1446" i="9"/>
  <c r="O1447" i="9"/>
  <c r="O1448" i="9"/>
  <c r="O1449" i="9"/>
  <c r="O1450" i="9"/>
  <c r="O1451" i="9"/>
  <c r="O1452" i="9"/>
  <c r="O1453" i="9"/>
  <c r="O1454" i="9"/>
  <c r="O1455" i="9"/>
  <c r="O1456" i="9"/>
  <c r="O1457" i="9"/>
  <c r="O1458" i="9"/>
  <c r="O1459" i="9"/>
  <c r="O1460" i="9"/>
  <c r="O1461" i="9"/>
  <c r="O1462" i="9"/>
  <c r="O1463" i="9"/>
  <c r="O1464" i="9"/>
  <c r="O1465" i="9"/>
  <c r="O1466" i="9"/>
  <c r="O1467" i="9"/>
  <c r="O1468" i="9"/>
  <c r="O1469" i="9"/>
  <c r="O1470" i="9"/>
  <c r="O1471" i="9"/>
  <c r="O1472" i="9"/>
  <c r="O1473" i="9"/>
  <c r="O1474" i="9"/>
  <c r="O1475" i="9"/>
  <c r="O1476" i="9"/>
  <c r="O1477" i="9"/>
  <c r="O1478" i="9"/>
  <c r="O1479" i="9"/>
  <c r="O1480" i="9"/>
  <c r="O1481" i="9"/>
  <c r="O1482" i="9"/>
  <c r="O1483" i="9"/>
  <c r="O1484" i="9"/>
  <c r="O1485" i="9"/>
  <c r="O1486" i="9"/>
  <c r="O1487" i="9"/>
  <c r="O1488" i="9"/>
  <c r="O1489" i="9"/>
  <c r="O1490" i="9"/>
  <c r="O1491" i="9"/>
  <c r="O1492" i="9"/>
  <c r="O1493" i="9"/>
  <c r="O1494" i="9"/>
  <c r="O1495" i="9"/>
  <c r="O1496" i="9"/>
  <c r="O1497" i="9"/>
  <c r="O1498" i="9"/>
  <c r="O1499" i="9"/>
  <c r="O1500" i="9"/>
  <c r="O1501" i="9"/>
  <c r="O1502" i="9"/>
  <c r="O1503" i="9"/>
  <c r="O1504" i="9"/>
  <c r="O1505" i="9"/>
  <c r="O1506" i="9"/>
  <c r="O1507" i="9"/>
  <c r="O1508" i="9"/>
  <c r="O1509" i="9"/>
  <c r="O1510" i="9"/>
  <c r="O1511" i="9"/>
  <c r="O1512" i="9"/>
  <c r="O1513" i="9"/>
  <c r="O1514" i="9"/>
  <c r="O1515" i="9"/>
  <c r="O1516" i="9"/>
  <c r="O1517" i="9"/>
  <c r="O1518" i="9"/>
  <c r="O1519" i="9"/>
  <c r="O1520" i="9"/>
  <c r="O1521" i="9"/>
  <c r="O1522" i="9"/>
  <c r="O1523" i="9"/>
  <c r="O1524" i="9"/>
  <c r="O1525" i="9"/>
  <c r="O1526" i="9"/>
  <c r="O1527" i="9"/>
  <c r="O1528" i="9"/>
  <c r="O1529" i="9"/>
  <c r="O1530" i="9"/>
  <c r="O1531" i="9"/>
  <c r="O1532" i="9"/>
  <c r="O1533" i="9"/>
  <c r="O1534" i="9"/>
  <c r="O1535" i="9"/>
  <c r="O1536" i="9"/>
  <c r="O1537" i="9"/>
  <c r="O1538" i="9"/>
  <c r="O1539" i="9"/>
  <c r="O1540" i="9"/>
  <c r="O1541" i="9"/>
  <c r="O1542" i="9"/>
  <c r="O1543" i="9"/>
  <c r="O1544" i="9"/>
  <c r="O1545" i="9"/>
  <c r="O1546" i="9"/>
  <c r="O1547" i="9"/>
  <c r="O1548" i="9"/>
  <c r="O1549" i="9"/>
  <c r="O1550" i="9"/>
  <c r="O1551" i="9"/>
  <c r="O1552" i="9"/>
  <c r="O1553" i="9"/>
  <c r="O1554" i="9"/>
  <c r="O1555" i="9"/>
  <c r="O1556" i="9"/>
  <c r="O1557" i="9"/>
  <c r="O1558" i="9"/>
  <c r="O1559" i="9"/>
  <c r="O1560" i="9"/>
  <c r="O1561" i="9"/>
  <c r="O1562" i="9"/>
  <c r="O1563" i="9"/>
  <c r="O1564" i="9"/>
  <c r="O1565" i="9"/>
  <c r="O1566" i="9"/>
  <c r="O1567" i="9"/>
  <c r="O1568" i="9"/>
  <c r="O1569" i="9"/>
  <c r="O1570" i="9"/>
  <c r="O1571" i="9"/>
  <c r="O1572" i="9"/>
  <c r="O1573" i="9"/>
  <c r="O1574" i="9"/>
  <c r="O1575" i="9"/>
  <c r="O1576" i="9"/>
  <c r="O1577" i="9"/>
  <c r="O1578" i="9"/>
  <c r="O1579" i="9"/>
  <c r="O1580" i="9"/>
  <c r="O1581" i="9"/>
  <c r="O1582" i="9"/>
  <c r="O1583" i="9"/>
  <c r="O1584" i="9"/>
  <c r="O1585" i="9"/>
  <c r="O1586" i="9"/>
  <c r="O1587" i="9"/>
  <c r="O1588" i="9"/>
  <c r="O1589" i="9"/>
  <c r="O1590" i="9"/>
  <c r="O1591" i="9"/>
  <c r="O1592" i="9"/>
  <c r="O1593" i="9"/>
  <c r="O1594" i="9"/>
  <c r="O1595" i="9"/>
  <c r="O1596" i="9"/>
  <c r="O1597" i="9"/>
  <c r="O1598" i="9"/>
  <c r="O1599" i="9"/>
  <c r="O1600" i="9"/>
  <c r="O1601" i="9"/>
  <c r="O1602" i="9"/>
  <c r="O1603" i="9"/>
  <c r="O1604" i="9"/>
  <c r="O1605" i="9"/>
  <c r="O1606" i="9"/>
  <c r="O1607" i="9"/>
  <c r="O1608" i="9"/>
  <c r="O1609" i="9"/>
  <c r="O1610" i="9"/>
  <c r="O1611" i="9"/>
  <c r="O1612" i="9"/>
  <c r="O1613" i="9"/>
  <c r="O1614" i="9"/>
  <c r="O1615" i="9"/>
  <c r="O1616" i="9"/>
  <c r="O1617" i="9"/>
  <c r="O1618" i="9"/>
  <c r="O1619" i="9"/>
  <c r="O1620" i="9"/>
  <c r="O1621" i="9"/>
  <c r="O1622" i="9"/>
  <c r="O1623" i="9"/>
  <c r="O1624" i="9"/>
  <c r="O1625" i="9"/>
  <c r="O1626" i="9"/>
  <c r="O1627" i="9"/>
  <c r="O1628" i="9"/>
  <c r="O1629" i="9"/>
  <c r="O1630" i="9"/>
  <c r="O1631" i="9"/>
  <c r="O1632" i="9"/>
  <c r="O1633" i="9"/>
  <c r="O1634" i="9"/>
  <c r="O1635" i="9"/>
  <c r="O1636" i="9"/>
  <c r="O1637" i="9"/>
  <c r="O1638" i="9"/>
  <c r="O1639" i="9"/>
  <c r="O1640" i="9"/>
  <c r="O1641" i="9"/>
  <c r="O1642" i="9"/>
  <c r="O1643" i="9"/>
  <c r="O1644" i="9"/>
  <c r="O1645" i="9"/>
  <c r="O1646" i="9"/>
  <c r="O1647" i="9"/>
  <c r="O1648" i="9"/>
  <c r="O1649" i="9"/>
  <c r="O1650" i="9"/>
  <c r="O1651" i="9"/>
  <c r="O1652" i="9"/>
  <c r="O1653" i="9"/>
  <c r="O1654" i="9"/>
  <c r="O1655" i="9"/>
  <c r="O1656" i="9"/>
  <c r="O1657" i="9"/>
  <c r="O1658" i="9"/>
  <c r="O1659" i="9"/>
  <c r="O1660" i="9"/>
  <c r="O1661" i="9"/>
  <c r="O1662" i="9"/>
  <c r="O1663" i="9"/>
  <c r="O1664" i="9"/>
  <c r="O1665" i="9"/>
  <c r="O1666" i="9"/>
  <c r="O1667" i="9"/>
  <c r="O1668" i="9"/>
  <c r="O1669" i="9"/>
  <c r="O1670" i="9"/>
  <c r="O1671" i="9"/>
  <c r="O1672" i="9"/>
  <c r="O1673" i="9"/>
  <c r="O1674" i="9"/>
  <c r="O1675" i="9"/>
  <c r="O1676" i="9"/>
  <c r="O1677" i="9"/>
  <c r="O1678" i="9"/>
  <c r="O1679" i="9"/>
  <c r="O1680" i="9"/>
  <c r="O1681" i="9"/>
  <c r="O1682" i="9"/>
  <c r="O1683" i="9"/>
  <c r="O1684" i="9"/>
  <c r="O1685" i="9"/>
  <c r="O1686" i="9"/>
  <c r="O1687" i="9"/>
  <c r="O1688" i="9"/>
  <c r="O1689" i="9"/>
  <c r="O1690" i="9"/>
  <c r="O1691" i="9"/>
  <c r="O1692" i="9"/>
  <c r="O1693" i="9"/>
  <c r="O1694" i="9"/>
  <c r="O1695" i="9"/>
  <c r="O1696" i="9"/>
  <c r="O1697" i="9"/>
  <c r="O1698" i="9"/>
  <c r="O1699" i="9"/>
  <c r="O1700" i="9"/>
  <c r="O1701" i="9"/>
  <c r="O1702" i="9"/>
  <c r="O1703" i="9"/>
  <c r="O1704" i="9"/>
  <c r="O1705" i="9"/>
  <c r="O1706" i="9"/>
  <c r="O1707" i="9"/>
  <c r="O1708" i="9"/>
  <c r="O1709" i="9"/>
  <c r="O1710" i="9"/>
  <c r="O1711" i="9"/>
  <c r="O1712" i="9"/>
  <c r="O1713" i="9"/>
  <c r="O1714" i="9"/>
  <c r="O1715" i="9"/>
  <c r="O1716" i="9"/>
  <c r="O1717" i="9"/>
  <c r="O1718" i="9"/>
  <c r="O1719" i="9"/>
  <c r="O1720" i="9"/>
  <c r="O1721" i="9"/>
  <c r="O1722" i="9"/>
  <c r="O1723" i="9"/>
  <c r="O1724" i="9"/>
  <c r="O1725" i="9"/>
  <c r="O1726" i="9"/>
  <c r="O1727" i="9"/>
  <c r="O1728" i="9"/>
  <c r="O1729" i="9"/>
  <c r="O1730" i="9"/>
  <c r="O1731" i="9"/>
  <c r="O1732" i="9"/>
  <c r="O1733" i="9"/>
  <c r="O1734" i="9"/>
  <c r="O1735" i="9"/>
  <c r="O1736" i="9"/>
  <c r="O1737" i="9"/>
  <c r="O1738" i="9"/>
  <c r="O1739" i="9"/>
  <c r="O1740" i="9"/>
  <c r="O1741" i="9"/>
  <c r="O1742" i="9"/>
  <c r="O1743" i="9"/>
  <c r="O1744" i="9"/>
  <c r="O1745" i="9"/>
  <c r="O1746" i="9"/>
  <c r="O1747" i="9"/>
  <c r="O1748" i="9"/>
  <c r="O1749" i="9"/>
  <c r="O1750" i="9"/>
  <c r="O1751" i="9"/>
  <c r="O1752" i="9"/>
  <c r="O1753" i="9"/>
  <c r="O1754" i="9"/>
  <c r="O1755" i="9"/>
  <c r="O1756" i="9"/>
  <c r="O1757" i="9"/>
  <c r="O1758" i="9"/>
  <c r="O1759" i="9"/>
  <c r="O1760" i="9"/>
  <c r="O1761" i="9"/>
  <c r="O1762" i="9"/>
  <c r="O1763" i="9"/>
  <c r="O1764" i="9"/>
  <c r="O1765" i="9"/>
  <c r="O1766" i="9"/>
  <c r="O1767" i="9"/>
  <c r="O1768" i="9"/>
  <c r="O1769" i="9"/>
  <c r="O1770" i="9"/>
  <c r="O1771" i="9"/>
  <c r="O1772" i="9"/>
  <c r="O1773" i="9"/>
  <c r="O1774" i="9"/>
  <c r="O1775" i="9"/>
  <c r="O1776" i="9"/>
  <c r="O1777" i="9"/>
  <c r="O1778" i="9"/>
  <c r="O1779" i="9"/>
  <c r="O1780" i="9"/>
  <c r="O1781" i="9"/>
  <c r="O1782" i="9"/>
  <c r="O1783" i="9"/>
  <c r="O1784" i="9"/>
  <c r="O1785" i="9"/>
  <c r="O1786" i="9"/>
  <c r="O1787" i="9"/>
  <c r="O1788" i="9"/>
  <c r="O1789" i="9"/>
  <c r="O1790" i="9"/>
  <c r="O1791" i="9"/>
  <c r="O1792" i="9"/>
  <c r="O1793" i="9"/>
  <c r="O1794" i="9"/>
  <c r="O1795" i="9"/>
  <c r="O1796" i="9"/>
  <c r="O1797" i="9"/>
  <c r="O1798" i="9"/>
  <c r="O1799" i="9"/>
  <c r="O1800" i="9"/>
  <c r="O1801" i="9"/>
  <c r="O1802" i="9"/>
  <c r="O1803" i="9"/>
  <c r="O1804" i="9"/>
  <c r="O1805" i="9"/>
  <c r="O1806" i="9"/>
  <c r="O1807" i="9"/>
  <c r="O1808" i="9"/>
  <c r="O1809" i="9"/>
  <c r="O1810" i="9"/>
  <c r="O1811" i="9"/>
  <c r="O1812" i="9"/>
  <c r="O1813" i="9"/>
  <c r="O1814" i="9"/>
  <c r="O1815" i="9"/>
  <c r="O1816" i="9"/>
  <c r="O1817" i="9"/>
  <c r="O1818" i="9"/>
  <c r="O1819" i="9"/>
  <c r="O1820" i="9"/>
  <c r="O1821" i="9"/>
  <c r="O1822" i="9"/>
  <c r="O1823" i="9"/>
  <c r="O1824" i="9"/>
  <c r="O1825" i="9"/>
  <c r="O1826" i="9"/>
  <c r="O1827" i="9"/>
  <c r="O1828" i="9"/>
  <c r="O1829" i="9"/>
  <c r="O1830" i="9"/>
  <c r="O1831" i="9"/>
  <c r="O1832" i="9"/>
  <c r="O1833" i="9"/>
  <c r="O1834" i="9"/>
  <c r="O1835" i="9"/>
  <c r="O1836" i="9"/>
  <c r="O1837" i="9"/>
  <c r="O1838" i="9"/>
  <c r="O1839" i="9"/>
  <c r="O1840" i="9"/>
  <c r="O1841" i="9"/>
  <c r="O1842" i="9"/>
  <c r="O1843" i="9"/>
  <c r="O1844" i="9"/>
  <c r="O1845" i="9"/>
  <c r="O1846" i="9"/>
  <c r="O1847" i="9"/>
  <c r="O1848" i="9"/>
  <c r="O1849" i="9"/>
  <c r="O1850" i="9"/>
  <c r="O1851" i="9"/>
  <c r="O1852" i="9"/>
  <c r="O1853" i="9"/>
  <c r="O1854" i="9"/>
  <c r="O1855" i="9"/>
  <c r="O1856" i="9"/>
  <c r="O1857" i="9"/>
  <c r="O1858" i="9"/>
  <c r="O1859" i="9"/>
  <c r="O1860" i="9"/>
  <c r="O1861" i="9"/>
  <c r="O1862" i="9"/>
  <c r="O1863" i="9"/>
  <c r="O1864" i="9"/>
  <c r="O1865" i="9"/>
  <c r="O1866" i="9"/>
  <c r="O1867" i="9"/>
  <c r="O1868" i="9"/>
  <c r="O1869" i="9"/>
  <c r="O1870" i="9"/>
  <c r="O1871" i="9"/>
  <c r="O1872" i="9"/>
  <c r="O1873" i="9"/>
  <c r="O1874" i="9"/>
  <c r="O1875" i="9"/>
  <c r="O1876" i="9"/>
  <c r="O1877" i="9"/>
  <c r="O1878" i="9"/>
  <c r="O1879" i="9"/>
  <c r="O1880" i="9"/>
  <c r="O1881" i="9"/>
  <c r="O1882" i="9"/>
  <c r="O1883" i="9"/>
  <c r="O1884" i="9"/>
  <c r="O1885" i="9"/>
  <c r="O1886" i="9"/>
  <c r="O1887" i="9"/>
  <c r="O1888" i="9"/>
  <c r="O1889" i="9"/>
  <c r="O1890" i="9"/>
  <c r="O1891" i="9"/>
  <c r="O1892" i="9"/>
  <c r="O1893" i="9"/>
  <c r="O1894" i="9"/>
  <c r="O1895" i="9"/>
  <c r="O1896" i="9"/>
  <c r="O1897" i="9"/>
  <c r="O1898" i="9"/>
  <c r="O1899" i="9"/>
  <c r="O1900" i="9"/>
  <c r="O1901" i="9"/>
  <c r="O1902" i="9"/>
  <c r="O1903" i="9"/>
  <c r="O1904" i="9"/>
  <c r="O1905" i="9"/>
  <c r="O1906" i="9"/>
  <c r="O1907" i="9"/>
  <c r="O1908" i="9"/>
  <c r="O1909" i="9"/>
  <c r="O1910" i="9"/>
  <c r="O1911" i="9"/>
  <c r="O1912" i="9"/>
  <c r="O1913" i="9"/>
  <c r="O1914" i="9"/>
  <c r="O1915" i="9"/>
  <c r="O1916" i="9"/>
  <c r="O1917" i="9"/>
  <c r="O1918" i="9"/>
  <c r="O1919" i="9"/>
  <c r="O1920" i="9"/>
  <c r="O1921" i="9"/>
  <c r="O1922" i="9"/>
  <c r="O1923" i="9"/>
  <c r="O1924" i="9"/>
  <c r="O1925" i="9"/>
  <c r="O1926" i="9"/>
  <c r="O1927" i="9"/>
  <c r="O1928" i="9"/>
  <c r="O1929" i="9"/>
  <c r="O1930" i="9"/>
  <c r="O1931" i="9"/>
  <c r="O1932" i="9"/>
  <c r="O1933" i="9"/>
  <c r="O1934" i="9"/>
  <c r="O1935" i="9"/>
  <c r="O1936" i="9"/>
  <c r="O1937" i="9"/>
  <c r="P2" i="9"/>
  <c r="P3" i="9"/>
  <c r="P4" i="9"/>
  <c r="P5" i="9"/>
  <c r="P6" i="9"/>
  <c r="P7" i="9"/>
  <c r="P8" i="9"/>
  <c r="P9" i="9"/>
  <c r="P10" i="9"/>
  <c r="P11" i="9"/>
  <c r="P12" i="9"/>
  <c r="P13" i="9"/>
  <c r="P14" i="9"/>
  <c r="P15" i="9"/>
  <c r="P16" i="9"/>
  <c r="P17" i="9"/>
  <c r="P18" i="9"/>
  <c r="P19" i="9"/>
  <c r="P20" i="9"/>
  <c r="P21" i="9"/>
  <c r="P22" i="9"/>
  <c r="P23" i="9"/>
  <c r="P24" i="9"/>
  <c r="P25" i="9"/>
  <c r="P26" i="9"/>
  <c r="P27" i="9"/>
  <c r="P28" i="9"/>
  <c r="P29" i="9"/>
  <c r="P30" i="9"/>
  <c r="P31" i="9"/>
  <c r="P32" i="9"/>
  <c r="P33" i="9"/>
  <c r="P34" i="9"/>
  <c r="P35" i="9"/>
  <c r="P36" i="9"/>
  <c r="P37" i="9"/>
  <c r="P38" i="9"/>
  <c r="P39" i="9"/>
  <c r="P40" i="9"/>
  <c r="P41" i="9"/>
  <c r="P42" i="9"/>
  <c r="P43" i="9"/>
  <c r="P44" i="9"/>
  <c r="P45" i="9"/>
  <c r="P46" i="9"/>
  <c r="P47" i="9"/>
  <c r="P48" i="9"/>
  <c r="P49" i="9"/>
  <c r="P50" i="9"/>
  <c r="P51" i="9"/>
  <c r="P52" i="9"/>
  <c r="P53" i="9"/>
  <c r="P54" i="9"/>
  <c r="P55" i="9"/>
  <c r="P56" i="9"/>
  <c r="P57" i="9"/>
  <c r="P58" i="9"/>
  <c r="P59" i="9"/>
  <c r="P60" i="9"/>
  <c r="P61" i="9"/>
  <c r="P62" i="9"/>
  <c r="P63" i="9"/>
  <c r="P64" i="9"/>
  <c r="P65" i="9"/>
  <c r="P66" i="9"/>
  <c r="P67" i="9"/>
  <c r="P68" i="9"/>
  <c r="P69" i="9"/>
  <c r="P70" i="9"/>
  <c r="P71" i="9"/>
  <c r="P72" i="9"/>
  <c r="P73" i="9"/>
  <c r="P74" i="9"/>
  <c r="P75" i="9"/>
  <c r="P76" i="9"/>
  <c r="P77" i="9"/>
  <c r="P78" i="9"/>
  <c r="P79" i="9"/>
  <c r="P80" i="9"/>
  <c r="P81" i="9"/>
  <c r="P82" i="9"/>
  <c r="P83" i="9"/>
  <c r="P84" i="9"/>
  <c r="P85" i="9"/>
  <c r="P86" i="9"/>
  <c r="P87" i="9"/>
  <c r="P88" i="9"/>
  <c r="P89" i="9"/>
  <c r="P90" i="9"/>
  <c r="P91" i="9"/>
  <c r="P92" i="9"/>
  <c r="P93" i="9"/>
  <c r="P94" i="9"/>
  <c r="P95" i="9"/>
  <c r="P96" i="9"/>
  <c r="P97" i="9"/>
  <c r="P98" i="9"/>
  <c r="P99" i="9"/>
  <c r="P100" i="9"/>
  <c r="P101" i="9"/>
  <c r="P102" i="9"/>
  <c r="P103" i="9"/>
  <c r="P104" i="9"/>
  <c r="P105" i="9"/>
  <c r="P106" i="9"/>
  <c r="P107" i="9"/>
  <c r="P108" i="9"/>
  <c r="P109" i="9"/>
  <c r="P110" i="9"/>
  <c r="P111" i="9"/>
  <c r="P112" i="9"/>
  <c r="P113" i="9"/>
  <c r="P114" i="9"/>
  <c r="P115" i="9"/>
  <c r="P116" i="9"/>
  <c r="P117" i="9"/>
  <c r="P118" i="9"/>
  <c r="P119" i="9"/>
  <c r="P120" i="9"/>
  <c r="P121" i="9"/>
  <c r="P122" i="9"/>
  <c r="P123" i="9"/>
  <c r="P124" i="9"/>
  <c r="P125" i="9"/>
  <c r="P126" i="9"/>
  <c r="P127" i="9"/>
  <c r="P128" i="9"/>
  <c r="P129" i="9"/>
  <c r="P130" i="9"/>
  <c r="P131" i="9"/>
  <c r="P132" i="9"/>
  <c r="P133" i="9"/>
  <c r="P134" i="9"/>
  <c r="P135" i="9"/>
  <c r="P136" i="9"/>
  <c r="P137" i="9"/>
  <c r="P138" i="9"/>
  <c r="P139" i="9"/>
  <c r="P140" i="9"/>
  <c r="P141" i="9"/>
  <c r="P142" i="9"/>
  <c r="P143" i="9"/>
  <c r="P144" i="9"/>
  <c r="P145" i="9"/>
  <c r="P146" i="9"/>
  <c r="P147" i="9"/>
  <c r="P148" i="9"/>
  <c r="P149" i="9"/>
  <c r="P150" i="9"/>
  <c r="P151" i="9"/>
  <c r="P152" i="9"/>
  <c r="P153" i="9"/>
  <c r="P154" i="9"/>
  <c r="P155" i="9"/>
  <c r="P156" i="9"/>
  <c r="P157" i="9"/>
  <c r="P158" i="9"/>
  <c r="P159" i="9"/>
  <c r="P160" i="9"/>
  <c r="P161" i="9"/>
  <c r="P162" i="9"/>
  <c r="P163" i="9"/>
  <c r="P164" i="9"/>
  <c r="P165" i="9"/>
  <c r="P166" i="9"/>
  <c r="P167" i="9"/>
  <c r="P168" i="9"/>
  <c r="P169" i="9"/>
  <c r="P170" i="9"/>
  <c r="P171" i="9"/>
  <c r="P172" i="9"/>
  <c r="P173" i="9"/>
  <c r="P174" i="9"/>
  <c r="P175" i="9"/>
  <c r="P176" i="9"/>
  <c r="P177" i="9"/>
  <c r="P178" i="9"/>
  <c r="P179" i="9"/>
  <c r="P180" i="9"/>
  <c r="P181" i="9"/>
  <c r="P182" i="9"/>
  <c r="P183" i="9"/>
  <c r="P184" i="9"/>
  <c r="P185" i="9"/>
  <c r="P186" i="9"/>
  <c r="P187" i="9"/>
  <c r="P188" i="9"/>
  <c r="P189" i="9"/>
  <c r="P190" i="9"/>
  <c r="P191" i="9"/>
  <c r="P192" i="9"/>
  <c r="P193" i="9"/>
  <c r="P194" i="9"/>
  <c r="P195" i="9"/>
  <c r="P196" i="9"/>
  <c r="P197" i="9"/>
  <c r="P198" i="9"/>
  <c r="P199" i="9"/>
  <c r="P200" i="9"/>
  <c r="P201" i="9"/>
  <c r="P202" i="9"/>
  <c r="P203" i="9"/>
  <c r="P204" i="9"/>
  <c r="P205" i="9"/>
  <c r="P206" i="9"/>
  <c r="P207" i="9"/>
  <c r="P208" i="9"/>
  <c r="P209" i="9"/>
  <c r="P210" i="9"/>
  <c r="P211" i="9"/>
  <c r="P212" i="9"/>
  <c r="P213" i="9"/>
  <c r="P214" i="9"/>
  <c r="P215" i="9"/>
  <c r="P216" i="9"/>
  <c r="P217" i="9"/>
  <c r="P218" i="9"/>
  <c r="P219" i="9"/>
  <c r="P220" i="9"/>
  <c r="P221" i="9"/>
  <c r="P222" i="9"/>
  <c r="P223" i="9"/>
  <c r="P224" i="9"/>
  <c r="P225" i="9"/>
  <c r="P226" i="9"/>
  <c r="P227" i="9"/>
  <c r="P228" i="9"/>
  <c r="P229" i="9"/>
  <c r="P230" i="9"/>
  <c r="P231" i="9"/>
  <c r="P232" i="9"/>
  <c r="P233" i="9"/>
  <c r="P234" i="9"/>
  <c r="P235" i="9"/>
  <c r="P236" i="9"/>
  <c r="P237" i="9"/>
  <c r="P238" i="9"/>
  <c r="P239" i="9"/>
  <c r="P240" i="9"/>
  <c r="P241" i="9"/>
  <c r="P242" i="9"/>
  <c r="P243" i="9"/>
  <c r="P244" i="9"/>
  <c r="P245" i="9"/>
  <c r="P246" i="9"/>
  <c r="P247" i="9"/>
  <c r="P248" i="9"/>
  <c r="P249" i="9"/>
  <c r="P250" i="9"/>
  <c r="P251" i="9"/>
  <c r="P252" i="9"/>
  <c r="P253" i="9"/>
  <c r="P254" i="9"/>
  <c r="P255" i="9"/>
  <c r="P256" i="9"/>
  <c r="P257" i="9"/>
  <c r="P258" i="9"/>
  <c r="P259" i="9"/>
  <c r="P260" i="9"/>
  <c r="P261" i="9"/>
  <c r="P262" i="9"/>
  <c r="P263" i="9"/>
  <c r="P264" i="9"/>
  <c r="P265" i="9"/>
  <c r="P266" i="9"/>
  <c r="P267" i="9"/>
  <c r="P268" i="9"/>
  <c r="P269" i="9"/>
  <c r="P270" i="9"/>
  <c r="P271" i="9"/>
  <c r="P272" i="9"/>
  <c r="P273" i="9"/>
  <c r="P274" i="9"/>
  <c r="P275" i="9"/>
  <c r="P276" i="9"/>
  <c r="P277" i="9"/>
  <c r="P278" i="9"/>
  <c r="P279" i="9"/>
  <c r="P280" i="9"/>
  <c r="P281" i="9"/>
  <c r="P282" i="9"/>
  <c r="P283" i="9"/>
  <c r="P284" i="9"/>
  <c r="P285" i="9"/>
  <c r="P286" i="9"/>
  <c r="P287" i="9"/>
  <c r="P288" i="9"/>
  <c r="P289" i="9"/>
  <c r="P290" i="9"/>
  <c r="P291" i="9"/>
  <c r="P292" i="9"/>
  <c r="P293" i="9"/>
  <c r="P294" i="9"/>
  <c r="P295" i="9"/>
  <c r="P296" i="9"/>
  <c r="P297" i="9"/>
  <c r="P298" i="9"/>
  <c r="P299" i="9"/>
  <c r="P300" i="9"/>
  <c r="P301" i="9"/>
  <c r="P302" i="9"/>
  <c r="P303" i="9"/>
  <c r="P304" i="9"/>
  <c r="P305" i="9"/>
  <c r="P306" i="9"/>
  <c r="P307" i="9"/>
  <c r="P308" i="9"/>
  <c r="P309" i="9"/>
  <c r="P310" i="9"/>
  <c r="P311" i="9"/>
  <c r="P312" i="9"/>
  <c r="P313" i="9"/>
  <c r="P314" i="9"/>
  <c r="P315" i="9"/>
  <c r="P316" i="9"/>
  <c r="P317" i="9"/>
  <c r="P318" i="9"/>
  <c r="P319" i="9"/>
  <c r="P320" i="9"/>
  <c r="P321" i="9"/>
  <c r="P322" i="9"/>
  <c r="P323" i="9"/>
  <c r="P324" i="9"/>
  <c r="P325" i="9"/>
  <c r="P326" i="9"/>
  <c r="P327" i="9"/>
  <c r="P328" i="9"/>
  <c r="P329" i="9"/>
  <c r="P330" i="9"/>
  <c r="P331" i="9"/>
  <c r="P332" i="9"/>
  <c r="P333" i="9"/>
  <c r="P334" i="9"/>
  <c r="P335" i="9"/>
  <c r="P336" i="9"/>
  <c r="P337" i="9"/>
  <c r="P338" i="9"/>
  <c r="P339" i="9"/>
  <c r="P340" i="9"/>
  <c r="P341" i="9"/>
  <c r="P342" i="9"/>
  <c r="P343" i="9"/>
  <c r="P344" i="9"/>
  <c r="P345" i="9"/>
  <c r="P346" i="9"/>
  <c r="P347" i="9"/>
  <c r="P348" i="9"/>
  <c r="P349" i="9"/>
  <c r="P350" i="9"/>
  <c r="P351" i="9"/>
  <c r="P352" i="9"/>
  <c r="P353" i="9"/>
  <c r="P354" i="9"/>
  <c r="P355" i="9"/>
  <c r="P356" i="9"/>
  <c r="P357" i="9"/>
  <c r="P358" i="9"/>
  <c r="P359" i="9"/>
  <c r="P360" i="9"/>
  <c r="P361" i="9"/>
  <c r="P362" i="9"/>
  <c r="P363" i="9"/>
  <c r="P364" i="9"/>
  <c r="P365" i="9"/>
  <c r="P366" i="9"/>
  <c r="P367" i="9"/>
  <c r="P368" i="9"/>
  <c r="P369" i="9"/>
  <c r="P370" i="9"/>
  <c r="P371" i="9"/>
  <c r="P372" i="9"/>
  <c r="P373" i="9"/>
  <c r="P374" i="9"/>
  <c r="P375" i="9"/>
  <c r="P376" i="9"/>
  <c r="P377" i="9"/>
  <c r="P378" i="9"/>
  <c r="P379" i="9"/>
  <c r="P380" i="9"/>
  <c r="P381" i="9"/>
  <c r="P382" i="9"/>
  <c r="P383" i="9"/>
  <c r="P384" i="9"/>
  <c r="P385" i="9"/>
  <c r="P386" i="9"/>
  <c r="P387" i="9"/>
  <c r="P388" i="9"/>
  <c r="P389" i="9"/>
  <c r="P390" i="9"/>
  <c r="P391" i="9"/>
  <c r="P392" i="9"/>
  <c r="P393" i="9"/>
  <c r="P394" i="9"/>
  <c r="P395" i="9"/>
  <c r="P396" i="9"/>
  <c r="P397" i="9"/>
  <c r="P398" i="9"/>
  <c r="P399" i="9"/>
  <c r="P400" i="9"/>
  <c r="P401" i="9"/>
  <c r="P402" i="9"/>
  <c r="P403" i="9"/>
  <c r="P404" i="9"/>
  <c r="P405" i="9"/>
  <c r="P406" i="9"/>
  <c r="P407" i="9"/>
  <c r="P408" i="9"/>
  <c r="P409" i="9"/>
  <c r="P410" i="9"/>
  <c r="P411" i="9"/>
  <c r="P412" i="9"/>
  <c r="P413" i="9"/>
  <c r="P414" i="9"/>
  <c r="P415" i="9"/>
  <c r="P416" i="9"/>
  <c r="P417" i="9"/>
  <c r="P418" i="9"/>
  <c r="P419" i="9"/>
  <c r="P420" i="9"/>
  <c r="P421" i="9"/>
  <c r="P422" i="9"/>
  <c r="P423" i="9"/>
  <c r="P424" i="9"/>
  <c r="P425" i="9"/>
  <c r="P426" i="9"/>
  <c r="P427" i="9"/>
  <c r="P428" i="9"/>
  <c r="P429" i="9"/>
  <c r="P430" i="9"/>
  <c r="P431" i="9"/>
  <c r="P432" i="9"/>
  <c r="P433" i="9"/>
  <c r="P434" i="9"/>
  <c r="P435" i="9"/>
  <c r="P436" i="9"/>
  <c r="P437" i="9"/>
  <c r="P438" i="9"/>
  <c r="P439" i="9"/>
  <c r="P440" i="9"/>
  <c r="P441" i="9"/>
  <c r="P442" i="9"/>
  <c r="P443" i="9"/>
  <c r="P444" i="9"/>
  <c r="P445" i="9"/>
  <c r="P446" i="9"/>
  <c r="P447" i="9"/>
  <c r="P448" i="9"/>
  <c r="P449" i="9"/>
  <c r="P450" i="9"/>
  <c r="P451" i="9"/>
  <c r="P452" i="9"/>
  <c r="P453" i="9"/>
  <c r="P454" i="9"/>
  <c r="P455" i="9"/>
  <c r="P456" i="9"/>
  <c r="P457" i="9"/>
  <c r="P458" i="9"/>
  <c r="P459" i="9"/>
  <c r="P460" i="9"/>
  <c r="P461" i="9"/>
  <c r="P462" i="9"/>
  <c r="P463" i="9"/>
  <c r="P464" i="9"/>
  <c r="P465" i="9"/>
  <c r="P466" i="9"/>
  <c r="P467" i="9"/>
  <c r="P468" i="9"/>
  <c r="P469" i="9"/>
  <c r="P470" i="9"/>
  <c r="P471" i="9"/>
  <c r="P472" i="9"/>
  <c r="P473" i="9"/>
  <c r="P474" i="9"/>
  <c r="P475" i="9"/>
  <c r="P476" i="9"/>
  <c r="P477" i="9"/>
  <c r="P478" i="9"/>
  <c r="P479" i="9"/>
  <c r="P480" i="9"/>
  <c r="P481" i="9"/>
  <c r="P482" i="9"/>
  <c r="P483" i="9"/>
  <c r="P484" i="9"/>
  <c r="P485" i="9"/>
  <c r="P486" i="9"/>
  <c r="P487" i="9"/>
  <c r="P488" i="9"/>
  <c r="P489" i="9"/>
  <c r="P490" i="9"/>
  <c r="P491" i="9"/>
  <c r="P492" i="9"/>
  <c r="P493" i="9"/>
  <c r="P494" i="9"/>
  <c r="P495" i="9"/>
  <c r="P496" i="9"/>
  <c r="P497" i="9"/>
  <c r="P498" i="9"/>
  <c r="P499" i="9"/>
  <c r="P500" i="9"/>
  <c r="P501" i="9"/>
  <c r="P502" i="9"/>
  <c r="P503" i="9"/>
  <c r="P504" i="9"/>
  <c r="P505" i="9"/>
  <c r="P506" i="9"/>
  <c r="P507" i="9"/>
  <c r="P508" i="9"/>
  <c r="P509" i="9"/>
  <c r="P510" i="9"/>
  <c r="P511" i="9"/>
  <c r="P512" i="9"/>
  <c r="P513" i="9"/>
  <c r="P514" i="9"/>
  <c r="P515" i="9"/>
  <c r="P516" i="9"/>
  <c r="P517" i="9"/>
  <c r="P518" i="9"/>
  <c r="P519" i="9"/>
  <c r="P520" i="9"/>
  <c r="P521" i="9"/>
  <c r="P522" i="9"/>
  <c r="P523" i="9"/>
  <c r="P524" i="9"/>
  <c r="P525" i="9"/>
  <c r="P526" i="9"/>
  <c r="P527" i="9"/>
  <c r="P528" i="9"/>
  <c r="P529" i="9"/>
  <c r="P530" i="9"/>
  <c r="P531" i="9"/>
  <c r="P532" i="9"/>
  <c r="P533" i="9"/>
  <c r="P534" i="9"/>
  <c r="P535" i="9"/>
  <c r="P536" i="9"/>
  <c r="P537" i="9"/>
  <c r="P538" i="9"/>
  <c r="P539" i="9"/>
  <c r="P540" i="9"/>
  <c r="P541" i="9"/>
  <c r="P542" i="9"/>
  <c r="P543" i="9"/>
  <c r="P544" i="9"/>
  <c r="P545" i="9"/>
  <c r="P546" i="9"/>
  <c r="P547" i="9"/>
  <c r="P548" i="9"/>
  <c r="P549" i="9"/>
  <c r="P550" i="9"/>
  <c r="P551" i="9"/>
  <c r="P552" i="9"/>
  <c r="P553" i="9"/>
  <c r="P554" i="9"/>
  <c r="P555" i="9"/>
  <c r="P556" i="9"/>
  <c r="P557" i="9"/>
  <c r="P558" i="9"/>
  <c r="P559" i="9"/>
  <c r="P560" i="9"/>
  <c r="P561" i="9"/>
  <c r="P562" i="9"/>
  <c r="P563" i="9"/>
  <c r="P564" i="9"/>
  <c r="P565" i="9"/>
  <c r="P566" i="9"/>
  <c r="P567" i="9"/>
  <c r="P568" i="9"/>
  <c r="P569" i="9"/>
  <c r="P570" i="9"/>
  <c r="P571" i="9"/>
  <c r="P572" i="9"/>
  <c r="P573" i="9"/>
  <c r="P574" i="9"/>
  <c r="P575" i="9"/>
  <c r="P576" i="9"/>
  <c r="P577" i="9"/>
  <c r="P578" i="9"/>
  <c r="P579" i="9"/>
  <c r="P580" i="9"/>
  <c r="P581" i="9"/>
  <c r="P582" i="9"/>
  <c r="P583" i="9"/>
  <c r="P584" i="9"/>
  <c r="P585" i="9"/>
  <c r="P586" i="9"/>
  <c r="P587" i="9"/>
  <c r="P588" i="9"/>
  <c r="P589" i="9"/>
  <c r="P590" i="9"/>
  <c r="P591" i="9"/>
  <c r="P592" i="9"/>
  <c r="P593" i="9"/>
  <c r="P594" i="9"/>
  <c r="P595" i="9"/>
  <c r="P596" i="9"/>
  <c r="P597" i="9"/>
  <c r="P598" i="9"/>
  <c r="P599" i="9"/>
  <c r="P600" i="9"/>
  <c r="P601" i="9"/>
  <c r="P602" i="9"/>
  <c r="P603" i="9"/>
  <c r="P604" i="9"/>
  <c r="P605" i="9"/>
  <c r="P606" i="9"/>
  <c r="P607" i="9"/>
  <c r="P608" i="9"/>
  <c r="P609" i="9"/>
  <c r="P610" i="9"/>
  <c r="P611" i="9"/>
  <c r="P612" i="9"/>
  <c r="P613" i="9"/>
  <c r="P614" i="9"/>
  <c r="P615" i="9"/>
  <c r="P616" i="9"/>
  <c r="P617" i="9"/>
  <c r="P618" i="9"/>
  <c r="P619" i="9"/>
  <c r="P620" i="9"/>
  <c r="P621" i="9"/>
  <c r="P622" i="9"/>
  <c r="P623" i="9"/>
  <c r="P624" i="9"/>
  <c r="P625" i="9"/>
  <c r="P626" i="9"/>
  <c r="P627" i="9"/>
  <c r="P628" i="9"/>
  <c r="P629" i="9"/>
  <c r="P630" i="9"/>
  <c r="P631" i="9"/>
  <c r="P632" i="9"/>
  <c r="P633" i="9"/>
  <c r="P634" i="9"/>
  <c r="P635" i="9"/>
  <c r="P636" i="9"/>
  <c r="P637" i="9"/>
  <c r="P638" i="9"/>
  <c r="P639" i="9"/>
  <c r="P640" i="9"/>
  <c r="P641" i="9"/>
  <c r="P642" i="9"/>
  <c r="P643" i="9"/>
  <c r="P644" i="9"/>
  <c r="P645" i="9"/>
  <c r="P646" i="9"/>
  <c r="P647" i="9"/>
  <c r="P648" i="9"/>
  <c r="P649" i="9"/>
  <c r="P650" i="9"/>
  <c r="P651" i="9"/>
  <c r="P652" i="9"/>
  <c r="P653" i="9"/>
  <c r="P654" i="9"/>
  <c r="P655" i="9"/>
  <c r="P656" i="9"/>
  <c r="P657" i="9"/>
  <c r="P658" i="9"/>
  <c r="P659" i="9"/>
  <c r="P660" i="9"/>
  <c r="P661" i="9"/>
  <c r="P662" i="9"/>
  <c r="P663" i="9"/>
  <c r="P664" i="9"/>
  <c r="P665" i="9"/>
  <c r="P666" i="9"/>
  <c r="P667" i="9"/>
  <c r="P668" i="9"/>
  <c r="P669" i="9"/>
  <c r="P670" i="9"/>
  <c r="P671" i="9"/>
  <c r="P672" i="9"/>
  <c r="P673" i="9"/>
  <c r="P674" i="9"/>
  <c r="P675" i="9"/>
  <c r="P676" i="9"/>
  <c r="P677" i="9"/>
  <c r="P678" i="9"/>
  <c r="P679" i="9"/>
  <c r="P680" i="9"/>
  <c r="P681" i="9"/>
  <c r="P682" i="9"/>
  <c r="P683" i="9"/>
  <c r="P684" i="9"/>
  <c r="P685" i="9"/>
  <c r="P686" i="9"/>
  <c r="P687" i="9"/>
  <c r="P688" i="9"/>
  <c r="P689" i="9"/>
  <c r="P690" i="9"/>
  <c r="P691" i="9"/>
  <c r="P692" i="9"/>
  <c r="P693" i="9"/>
  <c r="P694" i="9"/>
  <c r="P695" i="9"/>
  <c r="P696" i="9"/>
  <c r="P697" i="9"/>
  <c r="P698" i="9"/>
  <c r="P699" i="9"/>
  <c r="P700" i="9"/>
  <c r="P701" i="9"/>
  <c r="P702" i="9"/>
  <c r="P703" i="9"/>
  <c r="P704" i="9"/>
  <c r="P705" i="9"/>
  <c r="P706" i="9"/>
  <c r="P707" i="9"/>
  <c r="P708" i="9"/>
  <c r="P709" i="9"/>
  <c r="P710" i="9"/>
  <c r="P711" i="9"/>
  <c r="P712" i="9"/>
  <c r="P713" i="9"/>
  <c r="P714" i="9"/>
  <c r="P715" i="9"/>
  <c r="P716" i="9"/>
  <c r="P717" i="9"/>
  <c r="P718" i="9"/>
  <c r="P719" i="9"/>
  <c r="P720" i="9"/>
  <c r="P721" i="9"/>
  <c r="P722" i="9"/>
  <c r="P723" i="9"/>
  <c r="P724" i="9"/>
  <c r="P725" i="9"/>
  <c r="P726" i="9"/>
  <c r="P727" i="9"/>
  <c r="P728" i="9"/>
  <c r="P729" i="9"/>
  <c r="P730" i="9"/>
  <c r="P731" i="9"/>
  <c r="P732" i="9"/>
  <c r="P733" i="9"/>
  <c r="P734" i="9"/>
  <c r="P735" i="9"/>
  <c r="P736" i="9"/>
  <c r="P737" i="9"/>
  <c r="P738" i="9"/>
  <c r="P739" i="9"/>
  <c r="P740" i="9"/>
  <c r="P741" i="9"/>
  <c r="P742" i="9"/>
  <c r="P743" i="9"/>
  <c r="P744" i="9"/>
  <c r="P745" i="9"/>
  <c r="P746" i="9"/>
  <c r="P747" i="9"/>
  <c r="P748" i="9"/>
  <c r="P749" i="9"/>
  <c r="P750" i="9"/>
  <c r="P751" i="9"/>
  <c r="P752" i="9"/>
  <c r="P753" i="9"/>
  <c r="P754" i="9"/>
  <c r="P755" i="9"/>
  <c r="P756" i="9"/>
  <c r="P757" i="9"/>
  <c r="P758" i="9"/>
  <c r="P759" i="9"/>
  <c r="P760" i="9"/>
  <c r="P761" i="9"/>
  <c r="P762" i="9"/>
  <c r="P763" i="9"/>
  <c r="P764" i="9"/>
  <c r="P765" i="9"/>
  <c r="P766" i="9"/>
  <c r="P767" i="9"/>
  <c r="P768" i="9"/>
  <c r="P769" i="9"/>
  <c r="P770" i="9"/>
  <c r="P771" i="9"/>
  <c r="P772" i="9"/>
  <c r="P773" i="9"/>
  <c r="P774" i="9"/>
  <c r="P775" i="9"/>
  <c r="P776" i="9"/>
  <c r="P777" i="9"/>
  <c r="P778" i="9"/>
  <c r="P779" i="9"/>
  <c r="P780" i="9"/>
  <c r="P781" i="9"/>
  <c r="P782" i="9"/>
  <c r="P783" i="9"/>
  <c r="P784" i="9"/>
  <c r="P785" i="9"/>
  <c r="P786" i="9"/>
  <c r="P787" i="9"/>
  <c r="P788" i="9"/>
  <c r="P789" i="9"/>
  <c r="P790" i="9"/>
  <c r="P791" i="9"/>
  <c r="P792" i="9"/>
  <c r="P793" i="9"/>
  <c r="P794" i="9"/>
  <c r="P795" i="9"/>
  <c r="P796" i="9"/>
  <c r="P797" i="9"/>
  <c r="P798" i="9"/>
  <c r="P799" i="9"/>
  <c r="P800" i="9"/>
  <c r="P801" i="9"/>
  <c r="P802" i="9"/>
  <c r="P803" i="9"/>
  <c r="P804" i="9"/>
  <c r="P805" i="9"/>
  <c r="P806" i="9"/>
  <c r="P807" i="9"/>
  <c r="P808" i="9"/>
  <c r="P809" i="9"/>
  <c r="P810" i="9"/>
  <c r="P811" i="9"/>
  <c r="P812" i="9"/>
  <c r="P813" i="9"/>
  <c r="P814" i="9"/>
  <c r="P815" i="9"/>
  <c r="P816" i="9"/>
  <c r="P817" i="9"/>
  <c r="P818" i="9"/>
  <c r="P819" i="9"/>
  <c r="P820" i="9"/>
  <c r="P821" i="9"/>
  <c r="P822" i="9"/>
  <c r="P823" i="9"/>
  <c r="P824" i="9"/>
  <c r="P825" i="9"/>
  <c r="P826" i="9"/>
  <c r="P827" i="9"/>
  <c r="P828" i="9"/>
  <c r="P829" i="9"/>
  <c r="P830" i="9"/>
  <c r="P831" i="9"/>
  <c r="P832" i="9"/>
  <c r="P833" i="9"/>
  <c r="P834" i="9"/>
  <c r="P835" i="9"/>
  <c r="P836" i="9"/>
  <c r="P837" i="9"/>
  <c r="P838" i="9"/>
  <c r="P839" i="9"/>
  <c r="P840" i="9"/>
  <c r="P841" i="9"/>
  <c r="P842" i="9"/>
  <c r="P843" i="9"/>
  <c r="P844" i="9"/>
  <c r="P845" i="9"/>
  <c r="P846" i="9"/>
  <c r="P847" i="9"/>
  <c r="P848" i="9"/>
  <c r="P849" i="9"/>
  <c r="P850" i="9"/>
  <c r="P851" i="9"/>
  <c r="P852" i="9"/>
  <c r="P853" i="9"/>
  <c r="P854" i="9"/>
  <c r="P855" i="9"/>
  <c r="P856" i="9"/>
  <c r="P857" i="9"/>
  <c r="P858" i="9"/>
  <c r="P859" i="9"/>
  <c r="P860" i="9"/>
  <c r="P861" i="9"/>
  <c r="P862" i="9"/>
  <c r="P863" i="9"/>
  <c r="P864" i="9"/>
  <c r="P865" i="9"/>
  <c r="P866" i="9"/>
  <c r="P867" i="9"/>
  <c r="P868" i="9"/>
  <c r="P869" i="9"/>
  <c r="P870" i="9"/>
  <c r="P871" i="9"/>
  <c r="P872" i="9"/>
  <c r="P873" i="9"/>
  <c r="P874" i="9"/>
  <c r="P875" i="9"/>
  <c r="P876" i="9"/>
  <c r="P877" i="9"/>
  <c r="P878" i="9"/>
  <c r="P879" i="9"/>
  <c r="P880" i="9"/>
  <c r="P881" i="9"/>
  <c r="P882" i="9"/>
  <c r="P883" i="9"/>
  <c r="P884" i="9"/>
  <c r="P885" i="9"/>
  <c r="P886" i="9"/>
  <c r="P887" i="9"/>
  <c r="P888" i="9"/>
  <c r="P889" i="9"/>
  <c r="P890" i="9"/>
  <c r="P891" i="9"/>
  <c r="P892" i="9"/>
  <c r="P893" i="9"/>
  <c r="P894" i="9"/>
  <c r="P895" i="9"/>
  <c r="P896" i="9"/>
  <c r="P897" i="9"/>
  <c r="P898" i="9"/>
  <c r="P899" i="9"/>
  <c r="P900" i="9"/>
  <c r="P901" i="9"/>
  <c r="P902" i="9"/>
  <c r="P903" i="9"/>
  <c r="P904" i="9"/>
  <c r="P905" i="9"/>
  <c r="P906" i="9"/>
  <c r="P907" i="9"/>
  <c r="P908" i="9"/>
  <c r="P909" i="9"/>
  <c r="P910" i="9"/>
  <c r="P911" i="9"/>
  <c r="P912" i="9"/>
  <c r="P913" i="9"/>
  <c r="P914" i="9"/>
  <c r="P915" i="9"/>
  <c r="P916" i="9"/>
  <c r="P917" i="9"/>
  <c r="P918" i="9"/>
  <c r="P919" i="9"/>
  <c r="P920" i="9"/>
  <c r="P921" i="9"/>
  <c r="P922" i="9"/>
  <c r="P923" i="9"/>
  <c r="P924" i="9"/>
  <c r="P925" i="9"/>
  <c r="P926" i="9"/>
  <c r="P927" i="9"/>
  <c r="P928" i="9"/>
  <c r="P929" i="9"/>
  <c r="P930" i="9"/>
  <c r="P931" i="9"/>
  <c r="P932" i="9"/>
  <c r="P933" i="9"/>
  <c r="P934" i="9"/>
  <c r="P935" i="9"/>
  <c r="P936" i="9"/>
  <c r="P937" i="9"/>
  <c r="P938" i="9"/>
  <c r="P939" i="9"/>
  <c r="P940" i="9"/>
  <c r="P941" i="9"/>
  <c r="P942" i="9"/>
  <c r="P943" i="9"/>
  <c r="P944" i="9"/>
  <c r="P945" i="9"/>
  <c r="P946" i="9"/>
  <c r="P947" i="9"/>
  <c r="P948" i="9"/>
  <c r="P949" i="9"/>
  <c r="P950" i="9"/>
  <c r="P951" i="9"/>
  <c r="P952" i="9"/>
  <c r="P953" i="9"/>
  <c r="P954" i="9"/>
  <c r="P955" i="9"/>
  <c r="P956" i="9"/>
  <c r="P957" i="9"/>
  <c r="P958" i="9"/>
  <c r="P959" i="9"/>
  <c r="P960" i="9"/>
  <c r="P961" i="9"/>
  <c r="P962" i="9"/>
  <c r="P963" i="9"/>
  <c r="P964" i="9"/>
  <c r="P965" i="9"/>
  <c r="P966" i="9"/>
  <c r="P967" i="9"/>
  <c r="P968" i="9"/>
  <c r="P969" i="9"/>
  <c r="P970" i="9"/>
  <c r="P971" i="9"/>
  <c r="P972" i="9"/>
  <c r="P973" i="9"/>
  <c r="P974" i="9"/>
  <c r="P975" i="9"/>
  <c r="P976" i="9"/>
  <c r="P977" i="9"/>
  <c r="P978" i="9"/>
  <c r="P979" i="9"/>
  <c r="P980" i="9"/>
  <c r="P981" i="9"/>
  <c r="P982" i="9"/>
  <c r="P983" i="9"/>
  <c r="P984" i="9"/>
  <c r="P985" i="9"/>
  <c r="P986" i="9"/>
  <c r="P987" i="9"/>
  <c r="P988" i="9"/>
  <c r="P989" i="9"/>
  <c r="P990" i="9"/>
  <c r="P991" i="9"/>
  <c r="P992" i="9"/>
  <c r="P993" i="9"/>
  <c r="P994" i="9"/>
  <c r="P995" i="9"/>
  <c r="P996" i="9"/>
  <c r="P997" i="9"/>
  <c r="P998" i="9"/>
  <c r="P999" i="9"/>
  <c r="P1000" i="9"/>
  <c r="P1001" i="9"/>
  <c r="P1002" i="9"/>
  <c r="P1003" i="9"/>
  <c r="P1004" i="9"/>
  <c r="P1005" i="9"/>
  <c r="P1006" i="9"/>
  <c r="P1007" i="9"/>
  <c r="P1008" i="9"/>
  <c r="P1009" i="9"/>
  <c r="P1010" i="9"/>
  <c r="P1011" i="9"/>
  <c r="P1012" i="9"/>
  <c r="P1013" i="9"/>
  <c r="P1014" i="9"/>
  <c r="P1015" i="9"/>
  <c r="P1016" i="9"/>
  <c r="P1017" i="9"/>
  <c r="P1018" i="9"/>
  <c r="P1019" i="9"/>
  <c r="P1020" i="9"/>
  <c r="P1021" i="9"/>
  <c r="P1022" i="9"/>
  <c r="P1023" i="9"/>
  <c r="P1024" i="9"/>
  <c r="P1025" i="9"/>
  <c r="P1026" i="9"/>
  <c r="P1027" i="9"/>
  <c r="P1028" i="9"/>
  <c r="P1029" i="9"/>
  <c r="P1030" i="9"/>
  <c r="P1031" i="9"/>
  <c r="P1032" i="9"/>
  <c r="P1033" i="9"/>
  <c r="P1034" i="9"/>
  <c r="P1035" i="9"/>
  <c r="P1036" i="9"/>
  <c r="P1037" i="9"/>
  <c r="P1038" i="9"/>
  <c r="P1039" i="9"/>
  <c r="P1040" i="9"/>
  <c r="P1041" i="9"/>
  <c r="P1042" i="9"/>
  <c r="P1043" i="9"/>
  <c r="P1044" i="9"/>
  <c r="P1045" i="9"/>
  <c r="P1046" i="9"/>
  <c r="P1047" i="9"/>
  <c r="P1048" i="9"/>
  <c r="P1049" i="9"/>
  <c r="P1050" i="9"/>
  <c r="P1051" i="9"/>
  <c r="P1052" i="9"/>
  <c r="P1053" i="9"/>
  <c r="P1054" i="9"/>
  <c r="P1055" i="9"/>
  <c r="P1056" i="9"/>
  <c r="P1057" i="9"/>
  <c r="P1058" i="9"/>
  <c r="P1059" i="9"/>
  <c r="P1060" i="9"/>
  <c r="P1061" i="9"/>
  <c r="P1062" i="9"/>
  <c r="P1063" i="9"/>
  <c r="P1064" i="9"/>
  <c r="P1065" i="9"/>
  <c r="P1066" i="9"/>
  <c r="P1067" i="9"/>
  <c r="P1068" i="9"/>
  <c r="P1069" i="9"/>
  <c r="P1070" i="9"/>
  <c r="P1071" i="9"/>
  <c r="P1072" i="9"/>
  <c r="P1073" i="9"/>
  <c r="P1074" i="9"/>
  <c r="P1075" i="9"/>
  <c r="P1076" i="9"/>
  <c r="P1077" i="9"/>
  <c r="P1078" i="9"/>
  <c r="P1079" i="9"/>
  <c r="P1080" i="9"/>
  <c r="P1081" i="9"/>
  <c r="P1082" i="9"/>
  <c r="P1083" i="9"/>
  <c r="P1084" i="9"/>
  <c r="P1085" i="9"/>
  <c r="P1086" i="9"/>
  <c r="P1087" i="9"/>
  <c r="P1088" i="9"/>
  <c r="P1089" i="9"/>
  <c r="P1090" i="9"/>
  <c r="P1091" i="9"/>
  <c r="P1092" i="9"/>
  <c r="P1093" i="9"/>
  <c r="P1094" i="9"/>
  <c r="P1095" i="9"/>
  <c r="P1096" i="9"/>
  <c r="P1097" i="9"/>
  <c r="P1098" i="9"/>
  <c r="P1099" i="9"/>
  <c r="P1100" i="9"/>
  <c r="P1101" i="9"/>
  <c r="P1102" i="9"/>
  <c r="P1103" i="9"/>
  <c r="P1104" i="9"/>
  <c r="P1105" i="9"/>
  <c r="P1106" i="9"/>
  <c r="P1107" i="9"/>
  <c r="P1108" i="9"/>
  <c r="P1109" i="9"/>
  <c r="P1110" i="9"/>
  <c r="P1111" i="9"/>
  <c r="P1112" i="9"/>
  <c r="P1113" i="9"/>
  <c r="P1114" i="9"/>
  <c r="P1115" i="9"/>
  <c r="P1116" i="9"/>
  <c r="P1117" i="9"/>
  <c r="P1118" i="9"/>
  <c r="P1119" i="9"/>
  <c r="P1120" i="9"/>
  <c r="P1121" i="9"/>
  <c r="P1122" i="9"/>
  <c r="P1123" i="9"/>
  <c r="P1124" i="9"/>
  <c r="P1125" i="9"/>
  <c r="P1126" i="9"/>
  <c r="P1127" i="9"/>
  <c r="P1128" i="9"/>
  <c r="P1129" i="9"/>
  <c r="P1130" i="9"/>
  <c r="P1131" i="9"/>
  <c r="P1132" i="9"/>
  <c r="P1133" i="9"/>
  <c r="P1134" i="9"/>
  <c r="P1135" i="9"/>
  <c r="P1136" i="9"/>
  <c r="P1137" i="9"/>
  <c r="P1138" i="9"/>
  <c r="P1139" i="9"/>
  <c r="P1140" i="9"/>
  <c r="P1141" i="9"/>
  <c r="P1142" i="9"/>
  <c r="P1143" i="9"/>
  <c r="P1144" i="9"/>
  <c r="P1145" i="9"/>
  <c r="P1146" i="9"/>
  <c r="P1147" i="9"/>
  <c r="P1148" i="9"/>
  <c r="P1149" i="9"/>
  <c r="P1150" i="9"/>
  <c r="P1151" i="9"/>
  <c r="P1152" i="9"/>
  <c r="P1153" i="9"/>
  <c r="P1154" i="9"/>
  <c r="P1155" i="9"/>
  <c r="P1156" i="9"/>
  <c r="P1157" i="9"/>
  <c r="P1158" i="9"/>
  <c r="P1159" i="9"/>
  <c r="P1160" i="9"/>
  <c r="P1161" i="9"/>
  <c r="P1162" i="9"/>
  <c r="P1163" i="9"/>
  <c r="P1164" i="9"/>
  <c r="P1165" i="9"/>
  <c r="P1166" i="9"/>
  <c r="P1167" i="9"/>
  <c r="P1168" i="9"/>
  <c r="P1169" i="9"/>
  <c r="P1170" i="9"/>
  <c r="P1171" i="9"/>
  <c r="P1172" i="9"/>
  <c r="P1173" i="9"/>
  <c r="P1174" i="9"/>
  <c r="P1175" i="9"/>
  <c r="P1176" i="9"/>
  <c r="P1177" i="9"/>
  <c r="P1178" i="9"/>
  <c r="P1179" i="9"/>
  <c r="P1180" i="9"/>
  <c r="P1181" i="9"/>
  <c r="P1182" i="9"/>
  <c r="P1183" i="9"/>
  <c r="P1184" i="9"/>
  <c r="P1185" i="9"/>
  <c r="P1186" i="9"/>
  <c r="P1187" i="9"/>
  <c r="P1188" i="9"/>
  <c r="P1189" i="9"/>
  <c r="P1190" i="9"/>
  <c r="P1191" i="9"/>
  <c r="P1192" i="9"/>
  <c r="P1193" i="9"/>
  <c r="P1194" i="9"/>
  <c r="P1195" i="9"/>
  <c r="P1196" i="9"/>
  <c r="P1197" i="9"/>
  <c r="P1198" i="9"/>
  <c r="P1199" i="9"/>
  <c r="P1200" i="9"/>
  <c r="P1201" i="9"/>
  <c r="P1202" i="9"/>
  <c r="P1203" i="9"/>
  <c r="P1204" i="9"/>
  <c r="P1205" i="9"/>
  <c r="P1206" i="9"/>
  <c r="P1207" i="9"/>
  <c r="P1208" i="9"/>
  <c r="P1209" i="9"/>
  <c r="P1210" i="9"/>
  <c r="P1211" i="9"/>
  <c r="P1212" i="9"/>
  <c r="P1213" i="9"/>
  <c r="P1214" i="9"/>
  <c r="P1215" i="9"/>
  <c r="P1216" i="9"/>
  <c r="P1217" i="9"/>
  <c r="P1218" i="9"/>
  <c r="P1219" i="9"/>
  <c r="P1220" i="9"/>
  <c r="P1221" i="9"/>
  <c r="P1222" i="9"/>
  <c r="P1223" i="9"/>
  <c r="P1224" i="9"/>
  <c r="P1225" i="9"/>
  <c r="P1226" i="9"/>
  <c r="P1227" i="9"/>
  <c r="P1228" i="9"/>
  <c r="P1229" i="9"/>
  <c r="P1230" i="9"/>
  <c r="P1231" i="9"/>
  <c r="P1232" i="9"/>
  <c r="P1233" i="9"/>
  <c r="P1234" i="9"/>
  <c r="P1235" i="9"/>
  <c r="P1236" i="9"/>
  <c r="P1237" i="9"/>
  <c r="P1238" i="9"/>
  <c r="P1239" i="9"/>
  <c r="P1240" i="9"/>
  <c r="P1241" i="9"/>
  <c r="P1242" i="9"/>
  <c r="P1243" i="9"/>
  <c r="P1244" i="9"/>
  <c r="P1245" i="9"/>
  <c r="P1246" i="9"/>
  <c r="P1247" i="9"/>
  <c r="P1248" i="9"/>
  <c r="P1249" i="9"/>
  <c r="P1250" i="9"/>
  <c r="P1251" i="9"/>
  <c r="P1252" i="9"/>
  <c r="P1253" i="9"/>
  <c r="P1254" i="9"/>
  <c r="P1255" i="9"/>
  <c r="P1256" i="9"/>
  <c r="P1257" i="9"/>
  <c r="P1258" i="9"/>
  <c r="P1259" i="9"/>
  <c r="P1260" i="9"/>
  <c r="P1261" i="9"/>
  <c r="P1262" i="9"/>
  <c r="P1263" i="9"/>
  <c r="P1264" i="9"/>
  <c r="P1265" i="9"/>
  <c r="P1266" i="9"/>
  <c r="P1267" i="9"/>
  <c r="P1268" i="9"/>
  <c r="P1269" i="9"/>
  <c r="P1270" i="9"/>
  <c r="P1271" i="9"/>
  <c r="P1272" i="9"/>
  <c r="P1273" i="9"/>
  <c r="P1274" i="9"/>
  <c r="P1275" i="9"/>
  <c r="P1276" i="9"/>
  <c r="P1277" i="9"/>
  <c r="P1278" i="9"/>
  <c r="P1279" i="9"/>
  <c r="P1280" i="9"/>
  <c r="P1281" i="9"/>
  <c r="P1282" i="9"/>
  <c r="P1283" i="9"/>
  <c r="P1284" i="9"/>
  <c r="P1285" i="9"/>
  <c r="P1286" i="9"/>
  <c r="P1287" i="9"/>
  <c r="P1288" i="9"/>
  <c r="P1289" i="9"/>
  <c r="P1290" i="9"/>
  <c r="P1291" i="9"/>
  <c r="P1292" i="9"/>
  <c r="P1293" i="9"/>
  <c r="P1294" i="9"/>
  <c r="P1295" i="9"/>
  <c r="P1296" i="9"/>
  <c r="P1297" i="9"/>
  <c r="P1298" i="9"/>
  <c r="P1299" i="9"/>
  <c r="P1300" i="9"/>
  <c r="P1301" i="9"/>
  <c r="P1302" i="9"/>
  <c r="P1303" i="9"/>
  <c r="P1304" i="9"/>
  <c r="P1305" i="9"/>
  <c r="P1306" i="9"/>
  <c r="P1307" i="9"/>
  <c r="P1308" i="9"/>
  <c r="P1309" i="9"/>
  <c r="P1310" i="9"/>
  <c r="P1311" i="9"/>
  <c r="P1312" i="9"/>
  <c r="P1313" i="9"/>
  <c r="P1314" i="9"/>
  <c r="P1315" i="9"/>
  <c r="P1316" i="9"/>
  <c r="P1317" i="9"/>
  <c r="P1318" i="9"/>
  <c r="P1319" i="9"/>
  <c r="P1320" i="9"/>
  <c r="P1321" i="9"/>
  <c r="P1322" i="9"/>
  <c r="P1323" i="9"/>
  <c r="P1324" i="9"/>
  <c r="P1325" i="9"/>
  <c r="P1326" i="9"/>
  <c r="P1327" i="9"/>
  <c r="P1328" i="9"/>
  <c r="P1329" i="9"/>
  <c r="P1330" i="9"/>
  <c r="P1331" i="9"/>
  <c r="P1332" i="9"/>
  <c r="P1333" i="9"/>
  <c r="P1334" i="9"/>
  <c r="P1335" i="9"/>
  <c r="P1336" i="9"/>
  <c r="P1337" i="9"/>
  <c r="P1338" i="9"/>
  <c r="P1339" i="9"/>
  <c r="P1340" i="9"/>
  <c r="P1341" i="9"/>
  <c r="P1342" i="9"/>
  <c r="P1343" i="9"/>
  <c r="P1344" i="9"/>
  <c r="P1345" i="9"/>
  <c r="P1346" i="9"/>
  <c r="P1347" i="9"/>
  <c r="P1348" i="9"/>
  <c r="P1349" i="9"/>
  <c r="P1350" i="9"/>
  <c r="P1351" i="9"/>
  <c r="P1352" i="9"/>
  <c r="P1353" i="9"/>
  <c r="P1354" i="9"/>
  <c r="P1355" i="9"/>
  <c r="P1356" i="9"/>
  <c r="P1357" i="9"/>
  <c r="P1358" i="9"/>
  <c r="P1359" i="9"/>
  <c r="P1360" i="9"/>
  <c r="P1361" i="9"/>
  <c r="P1362" i="9"/>
  <c r="P1363" i="9"/>
  <c r="P1364" i="9"/>
  <c r="P1365" i="9"/>
  <c r="P1366" i="9"/>
  <c r="P1367" i="9"/>
  <c r="P1368" i="9"/>
  <c r="P1369" i="9"/>
  <c r="P1370" i="9"/>
  <c r="P1371" i="9"/>
  <c r="P1372" i="9"/>
  <c r="P1373" i="9"/>
  <c r="P1374" i="9"/>
  <c r="P1375" i="9"/>
  <c r="P1376" i="9"/>
  <c r="P1377" i="9"/>
  <c r="P1378" i="9"/>
  <c r="P1379" i="9"/>
  <c r="P1380" i="9"/>
  <c r="P1381" i="9"/>
  <c r="P1382" i="9"/>
  <c r="P1383" i="9"/>
  <c r="P1384" i="9"/>
  <c r="P1385" i="9"/>
  <c r="P1386" i="9"/>
  <c r="P1387" i="9"/>
  <c r="P1388" i="9"/>
  <c r="P1389" i="9"/>
  <c r="P1390" i="9"/>
  <c r="P1391" i="9"/>
  <c r="P1392" i="9"/>
  <c r="P1393" i="9"/>
  <c r="P1394" i="9"/>
  <c r="P1395" i="9"/>
  <c r="P1396" i="9"/>
  <c r="P1397" i="9"/>
  <c r="P1398" i="9"/>
  <c r="P1399" i="9"/>
  <c r="P1400" i="9"/>
  <c r="P1401" i="9"/>
  <c r="P1402" i="9"/>
  <c r="P1403" i="9"/>
  <c r="P1404" i="9"/>
  <c r="P1405" i="9"/>
  <c r="P1406" i="9"/>
  <c r="P1407" i="9"/>
  <c r="P1408" i="9"/>
  <c r="P1409" i="9"/>
  <c r="P1410" i="9"/>
  <c r="P1411" i="9"/>
  <c r="P1412" i="9"/>
  <c r="P1413" i="9"/>
  <c r="P1414" i="9"/>
  <c r="P1415" i="9"/>
  <c r="P1416" i="9"/>
  <c r="P1417" i="9"/>
  <c r="P1418" i="9"/>
  <c r="P1419" i="9"/>
  <c r="P1420" i="9"/>
  <c r="P1421" i="9"/>
  <c r="P1422" i="9"/>
  <c r="P1423" i="9"/>
  <c r="P1424" i="9"/>
  <c r="P1425" i="9"/>
  <c r="P1426" i="9"/>
  <c r="P1427" i="9"/>
  <c r="P1428" i="9"/>
  <c r="P1429" i="9"/>
  <c r="P1430" i="9"/>
  <c r="P1431" i="9"/>
  <c r="P1432" i="9"/>
  <c r="P1433" i="9"/>
  <c r="P1434" i="9"/>
  <c r="P1435" i="9"/>
  <c r="P1436" i="9"/>
  <c r="P1437" i="9"/>
  <c r="P1438" i="9"/>
  <c r="P1439" i="9"/>
  <c r="P1440" i="9"/>
  <c r="P1441" i="9"/>
  <c r="P1442" i="9"/>
  <c r="P1443" i="9"/>
  <c r="P1444" i="9"/>
  <c r="P1445" i="9"/>
  <c r="P1446" i="9"/>
  <c r="P1447" i="9"/>
  <c r="P1448" i="9"/>
  <c r="P1449" i="9"/>
  <c r="P1450" i="9"/>
  <c r="P1451" i="9"/>
  <c r="P1452" i="9"/>
  <c r="P1453" i="9"/>
  <c r="P1454" i="9"/>
  <c r="P1455" i="9"/>
  <c r="P1456" i="9"/>
  <c r="P1457" i="9"/>
  <c r="P1458" i="9"/>
  <c r="P1459" i="9"/>
  <c r="P1460" i="9"/>
  <c r="P1461" i="9"/>
  <c r="P1462" i="9"/>
  <c r="P1463" i="9"/>
  <c r="P1464" i="9"/>
  <c r="P1465" i="9"/>
  <c r="P1466" i="9"/>
  <c r="P1467" i="9"/>
  <c r="P1468" i="9"/>
  <c r="P1469" i="9"/>
  <c r="P1470" i="9"/>
  <c r="P1471" i="9"/>
  <c r="P1472" i="9"/>
  <c r="P1473" i="9"/>
  <c r="P1474" i="9"/>
  <c r="P1475" i="9"/>
  <c r="P1476" i="9"/>
  <c r="P1477" i="9"/>
  <c r="P1478" i="9"/>
  <c r="P1479" i="9"/>
  <c r="P1480" i="9"/>
  <c r="P1481" i="9"/>
  <c r="P1482" i="9"/>
  <c r="P1483" i="9"/>
  <c r="P1484" i="9"/>
  <c r="P1485" i="9"/>
  <c r="P1486" i="9"/>
  <c r="P1487" i="9"/>
  <c r="P1488" i="9"/>
  <c r="P1489" i="9"/>
  <c r="P1490" i="9"/>
  <c r="P1491" i="9"/>
  <c r="P1492" i="9"/>
  <c r="P1493" i="9"/>
  <c r="P1494" i="9"/>
  <c r="P1495" i="9"/>
  <c r="P1496" i="9"/>
  <c r="P1497" i="9"/>
  <c r="P1498" i="9"/>
  <c r="P1499" i="9"/>
  <c r="P1500" i="9"/>
  <c r="P1501" i="9"/>
  <c r="P1502" i="9"/>
  <c r="P1503" i="9"/>
  <c r="P1504" i="9"/>
  <c r="P1505" i="9"/>
  <c r="P1506" i="9"/>
  <c r="P1507" i="9"/>
  <c r="P1508" i="9"/>
  <c r="P1509" i="9"/>
  <c r="P1510" i="9"/>
  <c r="P1511" i="9"/>
  <c r="P1512" i="9"/>
  <c r="P1513" i="9"/>
  <c r="P1514" i="9"/>
  <c r="P1515" i="9"/>
  <c r="P1516" i="9"/>
  <c r="P1517" i="9"/>
  <c r="P1518" i="9"/>
  <c r="P1519" i="9"/>
  <c r="P1520" i="9"/>
  <c r="P1521" i="9"/>
  <c r="P1522" i="9"/>
  <c r="P1523" i="9"/>
  <c r="P1524" i="9"/>
  <c r="P1525" i="9"/>
  <c r="P1526" i="9"/>
  <c r="P1527" i="9"/>
  <c r="P1528" i="9"/>
  <c r="P1529" i="9"/>
  <c r="P1530" i="9"/>
  <c r="P1531" i="9"/>
  <c r="P1532" i="9"/>
  <c r="P1533" i="9"/>
  <c r="P1534" i="9"/>
  <c r="P1535" i="9"/>
  <c r="P1536" i="9"/>
  <c r="P1537" i="9"/>
  <c r="P1538" i="9"/>
  <c r="P1539" i="9"/>
  <c r="P1540" i="9"/>
  <c r="P1541" i="9"/>
  <c r="P1542" i="9"/>
  <c r="P1543" i="9"/>
  <c r="P1544" i="9"/>
  <c r="P1545" i="9"/>
  <c r="P1546" i="9"/>
  <c r="P1547" i="9"/>
  <c r="P1548" i="9"/>
  <c r="P1549" i="9"/>
  <c r="P1550" i="9"/>
  <c r="P1551" i="9"/>
  <c r="P1552" i="9"/>
  <c r="P1553" i="9"/>
  <c r="P1554" i="9"/>
  <c r="P1555" i="9"/>
  <c r="P1556" i="9"/>
  <c r="P1557" i="9"/>
  <c r="P1558" i="9"/>
  <c r="P1559" i="9"/>
  <c r="P1560" i="9"/>
  <c r="P1561" i="9"/>
  <c r="P1562" i="9"/>
  <c r="P1563" i="9"/>
  <c r="P1564" i="9"/>
  <c r="P1565" i="9"/>
  <c r="P1566" i="9"/>
  <c r="P1567" i="9"/>
  <c r="P1568" i="9"/>
  <c r="P1569" i="9"/>
  <c r="P1570" i="9"/>
  <c r="P1571" i="9"/>
  <c r="P1572" i="9"/>
  <c r="P1573" i="9"/>
  <c r="P1574" i="9"/>
  <c r="P1575" i="9"/>
  <c r="P1576" i="9"/>
  <c r="P1577" i="9"/>
  <c r="P1578" i="9"/>
  <c r="P1579" i="9"/>
  <c r="P1580" i="9"/>
  <c r="P1581" i="9"/>
  <c r="P1582" i="9"/>
  <c r="P1583" i="9"/>
  <c r="P1584" i="9"/>
  <c r="P1585" i="9"/>
  <c r="P1586" i="9"/>
  <c r="P1587" i="9"/>
  <c r="P1588" i="9"/>
  <c r="P1589" i="9"/>
  <c r="P1590" i="9"/>
  <c r="P1591" i="9"/>
  <c r="P1592" i="9"/>
  <c r="P1593" i="9"/>
  <c r="P1594" i="9"/>
  <c r="P1595" i="9"/>
  <c r="P1596" i="9"/>
  <c r="P1597" i="9"/>
  <c r="P1598" i="9"/>
  <c r="P1599" i="9"/>
  <c r="P1600" i="9"/>
  <c r="P1601" i="9"/>
  <c r="P1602" i="9"/>
  <c r="P1603" i="9"/>
  <c r="P1604" i="9"/>
  <c r="P1605" i="9"/>
  <c r="P1606" i="9"/>
  <c r="P1607" i="9"/>
  <c r="P1608" i="9"/>
  <c r="P1609" i="9"/>
  <c r="P1610" i="9"/>
  <c r="P1611" i="9"/>
  <c r="P1612" i="9"/>
  <c r="P1613" i="9"/>
  <c r="P1614" i="9"/>
  <c r="P1615" i="9"/>
  <c r="P1616" i="9"/>
  <c r="P1617" i="9"/>
  <c r="P1618" i="9"/>
  <c r="P1619" i="9"/>
  <c r="P1620" i="9"/>
  <c r="P1621" i="9"/>
  <c r="P1622" i="9"/>
  <c r="P1623" i="9"/>
  <c r="P1624" i="9"/>
  <c r="P1625" i="9"/>
  <c r="P1626" i="9"/>
  <c r="P1627" i="9"/>
  <c r="P1628" i="9"/>
  <c r="P1629" i="9"/>
  <c r="P1630" i="9"/>
  <c r="P1631" i="9"/>
  <c r="P1632" i="9"/>
  <c r="P1633" i="9"/>
  <c r="P1634" i="9"/>
  <c r="P1635" i="9"/>
  <c r="P1636" i="9"/>
  <c r="P1637" i="9"/>
  <c r="P1638" i="9"/>
  <c r="P1639" i="9"/>
  <c r="P1640" i="9"/>
  <c r="P1641" i="9"/>
  <c r="P1642" i="9"/>
  <c r="P1643" i="9"/>
  <c r="P1644" i="9"/>
  <c r="P1645" i="9"/>
  <c r="P1646" i="9"/>
  <c r="P1647" i="9"/>
  <c r="P1648" i="9"/>
  <c r="P1649" i="9"/>
  <c r="P1650" i="9"/>
  <c r="P1651" i="9"/>
  <c r="P1652" i="9"/>
  <c r="P1653" i="9"/>
  <c r="P1654" i="9"/>
  <c r="P1655" i="9"/>
  <c r="P1656" i="9"/>
  <c r="P1657" i="9"/>
  <c r="P1658" i="9"/>
  <c r="P1659" i="9"/>
  <c r="P1660" i="9"/>
  <c r="P1661" i="9"/>
  <c r="P1662" i="9"/>
  <c r="P1663" i="9"/>
  <c r="P1664" i="9"/>
  <c r="P1665" i="9"/>
  <c r="P1666" i="9"/>
  <c r="P1667" i="9"/>
  <c r="P1668" i="9"/>
  <c r="P1669" i="9"/>
  <c r="P1670" i="9"/>
  <c r="P1671" i="9"/>
  <c r="P1672" i="9"/>
  <c r="P1673" i="9"/>
  <c r="P1674" i="9"/>
  <c r="P1675" i="9"/>
  <c r="P1676" i="9"/>
  <c r="P1677" i="9"/>
  <c r="P1678" i="9"/>
  <c r="P1679" i="9"/>
  <c r="P1680" i="9"/>
  <c r="P1681" i="9"/>
  <c r="P1682" i="9"/>
  <c r="P1683" i="9"/>
  <c r="P1684" i="9"/>
  <c r="P1685" i="9"/>
  <c r="P1686" i="9"/>
  <c r="P1687" i="9"/>
  <c r="P1688" i="9"/>
  <c r="P1689" i="9"/>
  <c r="P1690" i="9"/>
  <c r="P1691" i="9"/>
  <c r="P1692" i="9"/>
  <c r="P1693" i="9"/>
  <c r="P1694" i="9"/>
  <c r="P1695" i="9"/>
  <c r="P1696" i="9"/>
  <c r="P1697" i="9"/>
  <c r="P1698" i="9"/>
  <c r="P1699" i="9"/>
  <c r="P1700" i="9"/>
  <c r="P1701" i="9"/>
  <c r="P1702" i="9"/>
  <c r="P1703" i="9"/>
  <c r="P1704" i="9"/>
  <c r="P1705" i="9"/>
  <c r="P1706" i="9"/>
  <c r="P1707" i="9"/>
  <c r="P1708" i="9"/>
  <c r="P1709" i="9"/>
  <c r="P1710" i="9"/>
  <c r="P1711" i="9"/>
  <c r="P1712" i="9"/>
  <c r="P1713" i="9"/>
  <c r="P1714" i="9"/>
  <c r="P1715" i="9"/>
  <c r="P1716" i="9"/>
  <c r="P1717" i="9"/>
  <c r="P1718" i="9"/>
  <c r="P1719" i="9"/>
  <c r="P1720" i="9"/>
  <c r="P1721" i="9"/>
  <c r="P1722" i="9"/>
  <c r="P1723" i="9"/>
  <c r="P1724" i="9"/>
  <c r="P1725" i="9"/>
  <c r="P1726" i="9"/>
  <c r="P1727" i="9"/>
  <c r="P1728" i="9"/>
  <c r="P1729" i="9"/>
  <c r="P1730" i="9"/>
  <c r="P1731" i="9"/>
  <c r="P1732" i="9"/>
  <c r="P1733" i="9"/>
  <c r="P1734" i="9"/>
  <c r="P1735" i="9"/>
  <c r="P1736" i="9"/>
  <c r="P1737" i="9"/>
  <c r="P1738" i="9"/>
  <c r="P1739" i="9"/>
  <c r="P1740" i="9"/>
  <c r="P1741" i="9"/>
  <c r="P1742" i="9"/>
  <c r="P1743" i="9"/>
  <c r="P1744" i="9"/>
  <c r="P1745" i="9"/>
  <c r="P1746" i="9"/>
  <c r="P1747" i="9"/>
  <c r="P1748" i="9"/>
  <c r="P1749" i="9"/>
  <c r="P1750" i="9"/>
  <c r="P1751" i="9"/>
  <c r="P1752" i="9"/>
  <c r="P1753" i="9"/>
  <c r="P1754" i="9"/>
  <c r="P1755" i="9"/>
  <c r="P1756" i="9"/>
  <c r="P1757" i="9"/>
  <c r="P1758" i="9"/>
  <c r="P1759" i="9"/>
  <c r="P1760" i="9"/>
  <c r="P1761" i="9"/>
  <c r="P1762" i="9"/>
  <c r="P1763" i="9"/>
  <c r="P1764" i="9"/>
  <c r="P1765" i="9"/>
  <c r="P1766" i="9"/>
  <c r="P1767" i="9"/>
  <c r="P1768" i="9"/>
  <c r="P1769" i="9"/>
  <c r="P1770" i="9"/>
  <c r="P1771" i="9"/>
  <c r="P1772" i="9"/>
  <c r="P1773" i="9"/>
  <c r="P1774" i="9"/>
  <c r="P1775" i="9"/>
  <c r="P1776" i="9"/>
  <c r="P1777" i="9"/>
  <c r="P1778" i="9"/>
  <c r="P1779" i="9"/>
  <c r="P1780" i="9"/>
  <c r="P1781" i="9"/>
  <c r="P1782" i="9"/>
  <c r="P1783" i="9"/>
  <c r="P1784" i="9"/>
  <c r="P1785" i="9"/>
  <c r="P1786" i="9"/>
  <c r="P1787" i="9"/>
  <c r="P1788" i="9"/>
  <c r="P1789" i="9"/>
  <c r="P1790" i="9"/>
  <c r="P1791" i="9"/>
  <c r="P1792" i="9"/>
  <c r="P1793" i="9"/>
  <c r="P1794" i="9"/>
  <c r="P1795" i="9"/>
  <c r="P1796" i="9"/>
  <c r="P1797" i="9"/>
  <c r="P1798" i="9"/>
  <c r="P1799" i="9"/>
  <c r="P1800" i="9"/>
  <c r="P1801" i="9"/>
  <c r="P1802" i="9"/>
  <c r="P1803" i="9"/>
  <c r="P1804" i="9"/>
  <c r="P1805" i="9"/>
  <c r="P1806" i="9"/>
  <c r="P1807" i="9"/>
  <c r="P1808" i="9"/>
  <c r="P1809" i="9"/>
  <c r="P1810" i="9"/>
  <c r="P1811" i="9"/>
  <c r="P1812" i="9"/>
  <c r="P1813" i="9"/>
  <c r="P1814" i="9"/>
  <c r="P1815" i="9"/>
  <c r="P1816" i="9"/>
  <c r="P1817" i="9"/>
  <c r="P1818" i="9"/>
  <c r="P1819" i="9"/>
  <c r="P1820" i="9"/>
  <c r="P1821" i="9"/>
  <c r="P1822" i="9"/>
  <c r="P1823" i="9"/>
  <c r="P1824" i="9"/>
  <c r="P1825" i="9"/>
  <c r="P1826" i="9"/>
  <c r="P1827" i="9"/>
  <c r="P1828" i="9"/>
  <c r="P1829" i="9"/>
  <c r="P1830" i="9"/>
  <c r="P1831" i="9"/>
  <c r="P1832" i="9"/>
  <c r="P1833" i="9"/>
  <c r="P1834" i="9"/>
  <c r="P1835" i="9"/>
  <c r="P1836" i="9"/>
  <c r="P1837" i="9"/>
  <c r="P1838" i="9"/>
  <c r="P1839" i="9"/>
  <c r="P1840" i="9"/>
  <c r="P1841" i="9"/>
  <c r="P1842" i="9"/>
  <c r="P1843" i="9"/>
  <c r="P1844" i="9"/>
  <c r="P1845" i="9"/>
  <c r="P1846" i="9"/>
  <c r="P1847" i="9"/>
  <c r="P1848" i="9"/>
  <c r="P1849" i="9"/>
  <c r="P1850" i="9"/>
  <c r="P1851" i="9"/>
  <c r="P1852" i="9"/>
  <c r="P1853" i="9"/>
  <c r="P1854" i="9"/>
  <c r="P1855" i="9"/>
  <c r="P1856" i="9"/>
  <c r="P1857" i="9"/>
  <c r="P1858" i="9"/>
  <c r="P1859" i="9"/>
  <c r="P1860" i="9"/>
  <c r="P1861" i="9"/>
  <c r="P1862" i="9"/>
  <c r="P1863" i="9"/>
  <c r="P1864" i="9"/>
  <c r="P1865" i="9"/>
  <c r="P1866" i="9"/>
  <c r="P1867" i="9"/>
  <c r="P1868" i="9"/>
  <c r="P1869" i="9"/>
  <c r="P1870" i="9"/>
  <c r="P1871" i="9"/>
  <c r="P1872" i="9"/>
  <c r="P1873" i="9"/>
  <c r="P1874" i="9"/>
  <c r="P1875" i="9"/>
  <c r="P1876" i="9"/>
  <c r="P1877" i="9"/>
  <c r="P1878" i="9"/>
  <c r="P1879" i="9"/>
  <c r="P1880" i="9"/>
  <c r="P1881" i="9"/>
  <c r="P1882" i="9"/>
  <c r="P1883" i="9"/>
  <c r="P1884" i="9"/>
  <c r="P1885" i="9"/>
  <c r="P1886" i="9"/>
  <c r="P1887" i="9"/>
  <c r="P1888" i="9"/>
  <c r="P1889" i="9"/>
  <c r="P1890" i="9"/>
  <c r="P1891" i="9"/>
  <c r="P1892" i="9"/>
  <c r="P1893" i="9"/>
  <c r="P1894" i="9"/>
  <c r="P1895" i="9"/>
  <c r="P1896" i="9"/>
  <c r="P1897" i="9"/>
  <c r="P1898" i="9"/>
  <c r="P1899" i="9"/>
  <c r="P1900" i="9"/>
  <c r="P1901" i="9"/>
  <c r="P1902" i="9"/>
  <c r="P1903" i="9"/>
  <c r="P1904" i="9"/>
  <c r="P1905" i="9"/>
  <c r="P1906" i="9"/>
  <c r="P1907" i="9"/>
  <c r="P1908" i="9"/>
  <c r="P1909" i="9"/>
  <c r="P1910" i="9"/>
  <c r="P1911" i="9"/>
  <c r="P1912" i="9"/>
  <c r="P1913" i="9"/>
  <c r="P1914" i="9"/>
  <c r="P1915" i="9"/>
  <c r="P1916" i="9"/>
  <c r="P1917" i="9"/>
  <c r="P1918" i="9"/>
  <c r="P1919" i="9"/>
  <c r="P1920" i="9"/>
  <c r="P1921" i="9"/>
  <c r="P1922" i="9"/>
  <c r="P1923" i="9"/>
  <c r="P1924" i="9"/>
  <c r="P1925" i="9"/>
  <c r="P1926" i="9"/>
  <c r="P1927" i="9"/>
  <c r="P1928" i="9"/>
  <c r="P1929" i="9"/>
  <c r="P1930" i="9"/>
  <c r="P1931" i="9"/>
  <c r="P1932" i="9"/>
  <c r="P1933" i="9"/>
  <c r="P1934" i="9"/>
  <c r="P1935" i="9"/>
  <c r="P1936" i="9"/>
  <c r="P1937" i="9"/>
</calcChain>
</file>

<file path=xl/sharedStrings.xml><?xml version="1.0" encoding="utf-8"?>
<sst xmlns="http://schemas.openxmlformats.org/spreadsheetml/2006/main" count="17226" uniqueCount="1041">
  <si>
    <t>Discount</t>
  </si>
  <si>
    <t>Unit Price</t>
  </si>
  <si>
    <t>Shipping Cost</t>
  </si>
  <si>
    <t>Ship Mode</t>
  </si>
  <si>
    <t>Customer Segment</t>
  </si>
  <si>
    <t>Product Category</t>
  </si>
  <si>
    <t>Product Sub-Category</t>
  </si>
  <si>
    <t>Product Container</t>
  </si>
  <si>
    <t>Product Name</t>
  </si>
  <si>
    <t>Product Base Margin</t>
  </si>
  <si>
    <t>Region</t>
  </si>
  <si>
    <t>State or Province</t>
  </si>
  <si>
    <t>Order Date</t>
  </si>
  <si>
    <t>Ship Date</t>
  </si>
  <si>
    <t>Profit</t>
  </si>
  <si>
    <t>Quantity ordered new</t>
  </si>
  <si>
    <t>Sales</t>
  </si>
  <si>
    <t>Order ID</t>
  </si>
  <si>
    <t>Express Air</t>
  </si>
  <si>
    <t>Corporate</t>
  </si>
  <si>
    <t>Office Supplies</t>
  </si>
  <si>
    <t>Pens &amp; Art Supplies</t>
  </si>
  <si>
    <t>Wrap Bag</t>
  </si>
  <si>
    <t>SANFORD Liquid Accent™ Tank-Style Highlighters</t>
  </si>
  <si>
    <t>West</t>
  </si>
  <si>
    <t>Washington</t>
  </si>
  <si>
    <t>Delivery Truck</t>
  </si>
  <si>
    <t>Home Office</t>
  </si>
  <si>
    <t>Furniture</t>
  </si>
  <si>
    <t>Chairs &amp; Chairmats</t>
  </si>
  <si>
    <t>Jumbo Drum</t>
  </si>
  <si>
    <t>Global Troy™ Executive Leather Low-Back Tilter</t>
  </si>
  <si>
    <t>California</t>
  </si>
  <si>
    <t>Regular Air</t>
  </si>
  <si>
    <t>Office Furnishings</t>
  </si>
  <si>
    <t>Small Pack</t>
  </si>
  <si>
    <t>DAX Two-Tone Rosewood/Black Document Frame, Desktop, 5 x 7</t>
  </si>
  <si>
    <t>East</t>
  </si>
  <si>
    <t>New Jersey</t>
  </si>
  <si>
    <t>Small Business</t>
  </si>
  <si>
    <t>Small Box</t>
  </si>
  <si>
    <t>Howard Miller 12-3/4 Diameter Accuwave DS ™ Wall Clock</t>
  </si>
  <si>
    <t>Central</t>
  </si>
  <si>
    <t>Minnesota</t>
  </si>
  <si>
    <t>Newell 321</t>
  </si>
  <si>
    <t>Newell 351</t>
  </si>
  <si>
    <t>Rubber Bands</t>
  </si>
  <si>
    <t>OIC Colored Binder Clips, Assorted Sizes</t>
  </si>
  <si>
    <t>Envelopes</t>
  </si>
  <si>
    <t>Grip Seal Envelopes</t>
  </si>
  <si>
    <t>New York</t>
  </si>
  <si>
    <t>Tyvek ® Top-Opening Peel &amp; Seel ® Envelopes, Gray</t>
  </si>
  <si>
    <t>Staples Gold Paper Clips</t>
  </si>
  <si>
    <t>Technology</t>
  </si>
  <si>
    <t>Telephones and Communication</t>
  </si>
  <si>
    <t>StarTAC 7797</t>
  </si>
  <si>
    <t>DAX Natural Wood-Tone Poster Frame</t>
  </si>
  <si>
    <t>Montana</t>
  </si>
  <si>
    <t>Office Machines</t>
  </si>
  <si>
    <t>Medium Box</t>
  </si>
  <si>
    <t>Hewlett Packard 6S Scientific Calculator</t>
  </si>
  <si>
    <t>Advantus Plastic Paper Clips</t>
  </si>
  <si>
    <t>Paper</t>
  </si>
  <si>
    <t>Xerox 194</t>
  </si>
  <si>
    <t>Newell 323</t>
  </si>
  <si>
    <t>Eldon Image Series Black Desk Accessories</t>
  </si>
  <si>
    <t>Hunt Boston® Vacuum Mount KS Pencil Sharpener</t>
  </si>
  <si>
    <t>Oregon</t>
  </si>
  <si>
    <t>Canon P1-DHIII Palm Printing Calculator</t>
  </si>
  <si>
    <t>StarTAC 3000</t>
  </si>
  <si>
    <t>TimeportP7382</t>
  </si>
  <si>
    <t>Binders and Binder Accessories</t>
  </si>
  <si>
    <t>Storex DuraTech Recycled Plastic Frosted Binders</t>
  </si>
  <si>
    <t>Newell 338</t>
  </si>
  <si>
    <t>Consumer</t>
  </si>
  <si>
    <t>AT&amp;T 2230 Dual Handset Phone With Caller ID/Call Waiting</t>
  </si>
  <si>
    <t>6160</t>
  </si>
  <si>
    <t>Jumbo Box</t>
  </si>
  <si>
    <t>Okidata Pacemark 4410N Wide Format Dot Matrix Printer</t>
  </si>
  <si>
    <t>Xerox 1903</t>
  </si>
  <si>
    <t>Durable Pressboard Binders</t>
  </si>
  <si>
    <t>Newell 310</t>
  </si>
  <si>
    <t>Xerox 193</t>
  </si>
  <si>
    <t>Texas</t>
  </si>
  <si>
    <t>Snap-A-Way® Black Print Carbonless Speed Message, No Reply Area, Duplicate</t>
  </si>
  <si>
    <t>Labels</t>
  </si>
  <si>
    <t>Avery 501</t>
  </si>
  <si>
    <t>South</t>
  </si>
  <si>
    <t>Virginia</t>
  </si>
  <si>
    <t>5165</t>
  </si>
  <si>
    <t>Storage &amp; Organization</t>
  </si>
  <si>
    <t>Dual Level, Single-Width Filing Carts</t>
  </si>
  <si>
    <t>Hon 4070 Series Pagoda™ Armless Upholstered Stacking Chairs</t>
  </si>
  <si>
    <t>Hon Valutask™ Swivel Chairs</t>
  </si>
  <si>
    <t>Global High-Back Leather Tilter, Burgundy</t>
  </si>
  <si>
    <t>Vermont</t>
  </si>
  <si>
    <t>Tables</t>
  </si>
  <si>
    <t>Hon 94000 Series Round Tables</t>
  </si>
  <si>
    <t>Ohio</t>
  </si>
  <si>
    <t>6" Cubicle Wall Clock, Black</t>
  </si>
  <si>
    <t>GBC DocuBind TL300 Electric Binding System</t>
  </si>
  <si>
    <t>Fellowes Super Stor/Drawer® Files</t>
  </si>
  <si>
    <t>Avery 493</t>
  </si>
  <si>
    <t>Prismacolor Color Pencil Set</t>
  </si>
  <si>
    <t>Array® Memo Cubes</t>
  </si>
  <si>
    <t>2180</t>
  </si>
  <si>
    <t>REDIFORM Incoming/Outgoing Call Register, 11" X 8 1/2", 100 Messages</t>
  </si>
  <si>
    <t>Louisiana</t>
  </si>
  <si>
    <t>Xerox 1897</t>
  </si>
  <si>
    <t>Scissors, Rulers and Trimmers</t>
  </si>
  <si>
    <t>Acme® 8" Straight Scissors</t>
  </si>
  <si>
    <t>Office Star - Mid Back Dual function Ergonomic High Back Chair with 2-Way Adjustable Arms</t>
  </si>
  <si>
    <t>Illinois</t>
  </si>
  <si>
    <t>Computer Peripherals</t>
  </si>
  <si>
    <t>Belkin 107-key enhanced keyboard, USB/PS/2 interface</t>
  </si>
  <si>
    <t>Kansas</t>
  </si>
  <si>
    <t>5185</t>
  </si>
  <si>
    <t>Belkin 105-Key Black Keyboard</t>
  </si>
  <si>
    <t>Maine</t>
  </si>
  <si>
    <t>Bookcases</t>
  </si>
  <si>
    <t>Atlantic Metals Mobile 5-Shelf Bookcases, Custom Colors</t>
  </si>
  <si>
    <t>Massachusetts</t>
  </si>
  <si>
    <t>Avery Durable Binders</t>
  </si>
  <si>
    <t>New Hampshire</t>
  </si>
  <si>
    <t>Dixon Prang® Watercolor Pencils, 10-Color Set with Brush</t>
  </si>
  <si>
    <t>EcoTones® Memo Sheets</t>
  </si>
  <si>
    <t>Fuji Slim Jewel Case CD-R</t>
  </si>
  <si>
    <t>Avery 51</t>
  </si>
  <si>
    <t>Utah</t>
  </si>
  <si>
    <t>6185</t>
  </si>
  <si>
    <t>Acme® Office Executive Series Stainless Steel Trimmers</t>
  </si>
  <si>
    <t>Eldon Regeneration Recycled Desk Accessories, Smoke</t>
  </si>
  <si>
    <t>#10-4 1/8" x 9 1/2" Premium Diagonal Seam Envelopes</t>
  </si>
  <si>
    <t>Xerox 1939</t>
  </si>
  <si>
    <t>Fiskars® Softgrip Scissors</t>
  </si>
  <si>
    <t>Xerox 1964</t>
  </si>
  <si>
    <t>Connecticut</t>
  </si>
  <si>
    <t>Wirebound Message Books, 2 7/8" x 5", 3 Forms per Page</t>
  </si>
  <si>
    <t>Pennsylvania</t>
  </si>
  <si>
    <t>Large Box</t>
  </si>
  <si>
    <t>Laminate Occasional Tables</t>
  </si>
  <si>
    <t>Tenex B1-RE Series Chair Mats for Low Pile Carpets</t>
  </si>
  <si>
    <t>Global Ergonomic Managers Chair</t>
  </si>
  <si>
    <t>PC Concepts 116 Key Quantum 3000 Keyboard</t>
  </si>
  <si>
    <t>Tennessee</t>
  </si>
  <si>
    <t>Wausau Papers Astrobrights® Colored Envelopes</t>
  </si>
  <si>
    <t>Newell 335</t>
  </si>
  <si>
    <t>Eldon Cleatmat Plus™ Chair Mats for High Pile Carpets</t>
  </si>
  <si>
    <t>StarTAC Analog</t>
  </si>
  <si>
    <t>Microsoft Natural Keyboard Elite</t>
  </si>
  <si>
    <t>T60</t>
  </si>
  <si>
    <t>Colorado</t>
  </si>
  <si>
    <t>Appliances</t>
  </si>
  <si>
    <t>Belkin 6 Outlet Metallic Surge Strip</t>
  </si>
  <si>
    <t>Bush Westfield Collection Bookcases, Fully Assembled</t>
  </si>
  <si>
    <t>Xerox 1952</t>
  </si>
  <si>
    <t>Okidata ML320 Series Turbo Dot Matrix Printers</t>
  </si>
  <si>
    <t>Fellowes Mobile Numeric Keypad, Graphite</t>
  </si>
  <si>
    <t>Polycom ViaVideo™ Desktop Video Communications Unit</t>
  </si>
  <si>
    <t>Staples Wirebound Steno Books, 6" x 9", 12/Pack</t>
  </si>
  <si>
    <t>Staples® General Use 3-Ring Binders</t>
  </si>
  <si>
    <t>Zoom V.92 USB External Faxmodem</t>
  </si>
  <si>
    <t>Riverleaf Stik-Withit® Designer Note Cubes®</t>
  </si>
  <si>
    <t>Avery Arch Ring Binders</t>
  </si>
  <si>
    <t>APC 7 Outlet Network SurgeArrest Surge Protector</t>
  </si>
  <si>
    <t>Fellowes 17-key keypad for PS/2 interface</t>
  </si>
  <si>
    <t>StarTAC ST7762</t>
  </si>
  <si>
    <t>Panasonic KX-P2130 Dot Matrix Printer</t>
  </si>
  <si>
    <t>Wilson Jones® Four-Pocket Poly Binders</t>
  </si>
  <si>
    <t>Xerox 1996</t>
  </si>
  <si>
    <t>Acco® Hot Clips™ Clips to Go</t>
  </si>
  <si>
    <t>Michigan</t>
  </si>
  <si>
    <t>Xerox 1933</t>
  </si>
  <si>
    <t>Oklahoma</t>
  </si>
  <si>
    <t>Imation 3.5" Unformatted DS/HD Diskettes, 10/Box</t>
  </si>
  <si>
    <t>Super Bands, 12/Pack</t>
  </si>
  <si>
    <t>3M Organizer Strips</t>
  </si>
  <si>
    <t>Seth Thomas 8 1/2" Cubicle Clock</t>
  </si>
  <si>
    <t>Newell 309</t>
  </si>
  <si>
    <t>252</t>
  </si>
  <si>
    <t>Kleencut® Forged Office Shears by Acme United Corporation</t>
  </si>
  <si>
    <t>Hewlett-Packard 2600DN Business Color Inkjet Printer</t>
  </si>
  <si>
    <t>Global Push Button Manager's Chair, Indigo</t>
  </si>
  <si>
    <t>North Carolina</t>
  </si>
  <si>
    <t>Fellowes Black Plastic Comb Bindings</t>
  </si>
  <si>
    <t>Eldon Expressions™ Desk Accessory, Wood Pencil Holder, Oak</t>
  </si>
  <si>
    <t>Sanyo 2.5 Cubic Foot Mid-Size Office Refrigerators</t>
  </si>
  <si>
    <t>Iowa</t>
  </si>
  <si>
    <t>Lock-Up Easel 'Spel-Binder'</t>
  </si>
  <si>
    <t>Memorex 4.7GB DVD+R, 3/Pack</t>
  </si>
  <si>
    <t>Eldon Spacemaker® Box, Quick-Snap Lid, Clear</t>
  </si>
  <si>
    <t>Okidata ML390 Turbo Dot Matrix Printers</t>
  </si>
  <si>
    <t>Xerox Blank Computer Paper</t>
  </si>
  <si>
    <t>Bevis Round Bullnose 29" High Table Top</t>
  </si>
  <si>
    <t>Storex Dura Pro™ Binders</t>
  </si>
  <si>
    <t>270c</t>
  </si>
  <si>
    <t>BPI Conference Tables</t>
  </si>
  <si>
    <t>Avery 514</t>
  </si>
  <si>
    <t>DIXON Oriole® Pencils</t>
  </si>
  <si>
    <t>StarTAC Series</t>
  </si>
  <si>
    <t>Global Adaptabilities™ Conference Tables</t>
  </si>
  <si>
    <t>Acme® Elite Stainless Steel Scissors</t>
  </si>
  <si>
    <t>Maxell Pro 80 Minute CD-R, 10/Pack</t>
  </si>
  <si>
    <t>Florida</t>
  </si>
  <si>
    <t>Newell 340</t>
  </si>
  <si>
    <t>New Mexico</t>
  </si>
  <si>
    <t>Hon iLevel™ Computer Training Table</t>
  </si>
  <si>
    <t>Keytronic 105-Key Spanish Keyboard</t>
  </si>
  <si>
    <t>Xerox 214</t>
  </si>
  <si>
    <t>Tennsco Commercial Shelving</t>
  </si>
  <si>
    <t>Staples Brown Kraft Recycled Clasp Envelopes</t>
  </si>
  <si>
    <t>Arizona</t>
  </si>
  <si>
    <t>Eldon Executive Woodline II Cherry Finish Desk Accessories</t>
  </si>
  <si>
    <t>Tenex Antistatic Computer Chair Mats</t>
  </si>
  <si>
    <t>Xerox 1922</t>
  </si>
  <si>
    <t>Hewlett-Packard Deskjet 940 REFURBISHED Color Inkjet Printer</t>
  </si>
  <si>
    <t>Georgia</t>
  </si>
  <si>
    <t>Recycled Premium Regency Composition Covers</t>
  </si>
  <si>
    <t>Brites Rubber Bands, 1 1/2 oz. Box</t>
  </si>
  <si>
    <t>Accessory36</t>
  </si>
  <si>
    <t>ACCOHIDE® Binder by Acco</t>
  </si>
  <si>
    <t>O'Sullivan Elevations Bookcase, Cherry Finish</t>
  </si>
  <si>
    <t>Memorex 4.7GB DVD+RW, 3/Pack</t>
  </si>
  <si>
    <t>MicroTAC 650</t>
  </si>
  <si>
    <t>Imation 3.5", DISKETTE 44766 HGHLD3.52HD/FM, 10/Pack</t>
  </si>
  <si>
    <t>80 Minute Slim Jewel Case CD-R , 10/Pack - Staples</t>
  </si>
  <si>
    <t>Maryland</t>
  </si>
  <si>
    <t>Accessory34</t>
  </si>
  <si>
    <t>High Speed Automatic Electric Letter Opener</t>
  </si>
  <si>
    <t>Eldon® Expressions™ Wood Desk Accessories, Oak</t>
  </si>
  <si>
    <t>Decoflex Hanging Personal Folder File, Blue</t>
  </si>
  <si>
    <t>Bell Sonecor JB700 Caller ID</t>
  </si>
  <si>
    <t>Acco Keyboard-In-A-Box®</t>
  </si>
  <si>
    <t>Eldon® 200 Class™ Desk Accessories, Burgundy</t>
  </si>
  <si>
    <t>Hoover Commercial Soft Guard Upright Vacuum And Disposable Filtration Bags</t>
  </si>
  <si>
    <t>Master Giant Foot® Doorstop, Safety Yellow</t>
  </si>
  <si>
    <t>Avery Hi-Liter GlideStik Fluorescent Highlighter, Yellow Ink</t>
  </si>
  <si>
    <t>Anderson Hickey Conga Table Tops &amp; Accessories</t>
  </si>
  <si>
    <t>GE 48" Fluorescent Tube, Cool White Energy Saver, 34 Watts, 30/Box</t>
  </si>
  <si>
    <t>Maxell 3.5" DS/HD IBM-Formatted Diskettes, 10/Pack</t>
  </si>
  <si>
    <t>Xerox 1898</t>
  </si>
  <si>
    <t>Bevis 36 x 72 Conference Tables</t>
  </si>
  <si>
    <t>M70</t>
  </si>
  <si>
    <t>Sanyo Counter Height Refrigerator with Crisper, 3.6 Cubic Foot, Stainless Steel/Black</t>
  </si>
  <si>
    <t>Rhode Island</t>
  </si>
  <si>
    <t>Executive Impressions 13" Clairmont Wall Clock</t>
  </si>
  <si>
    <t>1726 Digital Answering Machine</t>
  </si>
  <si>
    <t>O'Sullivan Living Dimensions 3-Shelf Bookcases</t>
  </si>
  <si>
    <t>Xerox 1971</t>
  </si>
  <si>
    <t>Accessory4</t>
  </si>
  <si>
    <t>3M Office Air Cleaner</t>
  </si>
  <si>
    <t>Deluxe Rollaway Locking File with Drawer</t>
  </si>
  <si>
    <t>Pressboard Data Binder, Crimson, 12" X 8 1/2"</t>
  </si>
  <si>
    <t>8860</t>
  </si>
  <si>
    <t>GBC Instant Index™ System for Binding Systems</t>
  </si>
  <si>
    <t>Nebraska</t>
  </si>
  <si>
    <t>Xerox 4200 Series MultiUse Premium Copy Paper (20Lb. and 84 Bright)</t>
  </si>
  <si>
    <t>T18</t>
  </si>
  <si>
    <t>Fellowes EZ Multi-Media Keyboard</t>
  </si>
  <si>
    <t>Missouri</t>
  </si>
  <si>
    <t>Telescoping Adjustable Floor Lamp</t>
  </si>
  <si>
    <t>Filing/Storage Totes and Swivel Casters</t>
  </si>
  <si>
    <t>Logitech Access Keyboard</t>
  </si>
  <si>
    <t>Xerox 1929</t>
  </si>
  <si>
    <t>Howard Miller 16" Diameter Gallery Wall Clock</t>
  </si>
  <si>
    <t>Rediform S.O.S. Phone Message Books</t>
  </si>
  <si>
    <t>Binding Machine Supplies</t>
  </si>
  <si>
    <t>Hot File® 7-Pocket, Floor Stand</t>
  </si>
  <si>
    <t>Polycom Soundstation EX Audio-Conferencing Telephone, Black</t>
  </si>
  <si>
    <t>Nevada</t>
  </si>
  <si>
    <t>Accessory20</t>
  </si>
  <si>
    <t>Manila Recycled Extra-Heavyweight Clasp Envelopes, 6" x 9"</t>
  </si>
  <si>
    <t>14-7/8 x 11 Blue Bar Computer Printout Paper</t>
  </si>
  <si>
    <t>Newell 333</t>
  </si>
  <si>
    <t>Office Star - Contemporary Task Swivel chair with 2-way adjustable arms, Plum</t>
  </si>
  <si>
    <t>2160i</t>
  </si>
  <si>
    <t>210 Trimline Phone, White</t>
  </si>
  <si>
    <t>Vinyl Sectional Post Binders</t>
  </si>
  <si>
    <t>Seth Thomas 14" Putty-Colored Wall Clock</t>
  </si>
  <si>
    <t>Tenex Personal Self-Stacking Standard File Box, Black/Gray</t>
  </si>
  <si>
    <t>Economy Rollaway Files</t>
  </si>
  <si>
    <t>Panasonic KX-P3200 Dot Matrix Printer</t>
  </si>
  <si>
    <t>Tensor "Hersey Kiss" Styled Floor Lamp</t>
  </si>
  <si>
    <t>Holmes Odor Grabber</t>
  </si>
  <si>
    <t>Xerox 188</t>
  </si>
  <si>
    <t>Motorola SB4200 Cable Modem</t>
  </si>
  <si>
    <t>Staples 6 Outlet Surge</t>
  </si>
  <si>
    <t>Cardinal Poly Pocket Divider Pockets for Ring Binders</t>
  </si>
  <si>
    <t>Copiers and Fax</t>
  </si>
  <si>
    <t>Canon PC1060 Personal Laser Copier</t>
  </si>
  <si>
    <t>Avery 49</t>
  </si>
  <si>
    <t>Accessory25</t>
  </si>
  <si>
    <t>Newell 343</t>
  </si>
  <si>
    <t>Okidata ML395C Color Dot Matrix Printer</t>
  </si>
  <si>
    <t>Southworth 25% Cotton Linen-Finish Paper &amp; Envelopes</t>
  </si>
  <si>
    <t>Xerox 21</t>
  </si>
  <si>
    <t>Advantus Rolling Storage Box</t>
  </si>
  <si>
    <t>Imation 3.5 IBM Formatted Diskettes, 10/Box</t>
  </si>
  <si>
    <t>Adesso Programmable 142-Key Keyboard</t>
  </si>
  <si>
    <t>Xerox 1908</t>
  </si>
  <si>
    <t>Kentucky</t>
  </si>
  <si>
    <t>Talkabout T8367</t>
  </si>
  <si>
    <t>Tennsco Lockers, Gray</t>
  </si>
  <si>
    <t>Xerox 1910</t>
  </si>
  <si>
    <t>C-Line Peel &amp; Stick Add-On Filing Pockets, 8-3/4 x 5-1/8, 10/Pack</t>
  </si>
  <si>
    <t>Nu-Dell Executive Frame</t>
  </si>
  <si>
    <t>Canon MP41DH Printing Calculator</t>
  </si>
  <si>
    <t>Wirebound Message Book, 4 per Page</t>
  </si>
  <si>
    <t>Bevis Round Conference Table Top, X-Base</t>
  </si>
  <si>
    <t>Fellowes PB500 Electric Punch Plastic Comb Binding Machine with Manual Bind</t>
  </si>
  <si>
    <t>Lexmark 4227 Plus Dot Matrix Printer</t>
  </si>
  <si>
    <t>Xerox 1978</t>
  </si>
  <si>
    <t>GBC Pre-Punched Binding Paper, Plastic, White, 8-1/2" x 11"</t>
  </si>
  <si>
    <t>GBC Recycled Regency Composition Covers</t>
  </si>
  <si>
    <t>Accessory29</t>
  </si>
  <si>
    <t>Soundgear Copyboard Conference Phone, Optional Battery</t>
  </si>
  <si>
    <t>DAX Wood Document Frame.</t>
  </si>
  <si>
    <t>West Virginia</t>
  </si>
  <si>
    <t>Wilson Jones Hanging View Binder, White, 1"</t>
  </si>
  <si>
    <t>BoxOffice By Design Rectangular and Half-Moon Meeting Room Tables</t>
  </si>
  <si>
    <t>Sharp 1540cs Digital Laser Copier</t>
  </si>
  <si>
    <t>2160</t>
  </si>
  <si>
    <t>White GlueTop Scratch Pads</t>
  </si>
  <si>
    <t>Adams Phone Message Book, 200 Message Capacity, 8 1/16” x 11”</t>
  </si>
  <si>
    <t>Fellowes Neat Ideas® Storage Cubes</t>
  </si>
  <si>
    <t>Hon 2090 “Pillow Soft” Series Mid Back Swivel/Tilt Chairs</t>
  </si>
  <si>
    <t>Mississippi</t>
  </si>
  <si>
    <t>Tripp Lite Isotel 8 Ultra 8 Outlet Metal Surge</t>
  </si>
  <si>
    <t>Catalog Binders with Expanding Posts</t>
  </si>
  <si>
    <t>ACCOHIDE® 3-Ring Binder, Blue, 1"</t>
  </si>
  <si>
    <t>Hoover Portapower™ Portable Vacuum</t>
  </si>
  <si>
    <t>Multimedia Mailers</t>
  </si>
  <si>
    <t>Peel &amp; Seel® Recycled Catalog Envelopes, Brown</t>
  </si>
  <si>
    <t>Accessory6</t>
  </si>
  <si>
    <t>Tenex File Box, Personal Filing Tote with Lid, Black</t>
  </si>
  <si>
    <t>Acme Hot Forged Carbon Steel Scissors with Nickel-Plated Handles, 3 7/8" Cut, 8"L</t>
  </si>
  <si>
    <t>Avery 4027 File Folder Labels for Dot Matrix Printers, 5000 Labels per Box, White</t>
  </si>
  <si>
    <t>9-3/4 Diameter Round Wall Clock</t>
  </si>
  <si>
    <t>Indiana</t>
  </si>
  <si>
    <t>80 Minute CD-R Spindle, 100/Pack - Staples</t>
  </si>
  <si>
    <t>3M Hangers With Command Adhesive</t>
  </si>
  <si>
    <t>Adams Telephone Message Book w/Frequently-Called Numbers Space, 400 Messages per Book</t>
  </si>
  <si>
    <t>Bretford “Just In Time” Height-Adjustable Multi-Task Work Tables</t>
  </si>
  <si>
    <t>Xerox 1976</t>
  </si>
  <si>
    <t>Xerox 210</t>
  </si>
  <si>
    <t>Accessory27</t>
  </si>
  <si>
    <t>Park Ridge™ Embossed Executive Business Envelopes</t>
  </si>
  <si>
    <t>Iris® 3-Drawer Stacking Bin, Black</t>
  </si>
  <si>
    <t>Acco PRESSTEX® Data Binder with Storage Hooks, Dark Blue, 14 7/8" X 11"</t>
  </si>
  <si>
    <t>1/4 Fold Party Design Invitations &amp; White Envelopes, 24 8-1/2" X 11" Cards, 25 Env./Pack</t>
  </si>
  <si>
    <t>Coloredge Poster Frame</t>
  </si>
  <si>
    <t>T28 WORLD</t>
  </si>
  <si>
    <t>Xerox 212</t>
  </si>
  <si>
    <t>Smead Adjustable Mobile File Trolley with Lockable Top</t>
  </si>
  <si>
    <t>Eldon® Wave Desk Accessories</t>
  </si>
  <si>
    <t>Sauder Facets Collection Locker/File Cabinet, Sky Alder Finish</t>
  </si>
  <si>
    <t>Rush Hierlooms Collection Rich Wood Bookcases</t>
  </si>
  <si>
    <t>6120</t>
  </si>
  <si>
    <t>KH 688</t>
  </si>
  <si>
    <t>Chromcraft Rectangular Conference Tables</t>
  </si>
  <si>
    <t>Howard Miller 13-3/4" Diameter Brushed Chrome Round Wall Clock</t>
  </si>
  <si>
    <t>Executive Impressions 13" Chairman Wall Clock</t>
  </si>
  <si>
    <t>Staples Bulldog Clip</t>
  </si>
  <si>
    <t>Riverside Palais Royal Lawyers Bookcase, Royale Cherry Finish</t>
  </si>
  <si>
    <t>Electrix 20W Halogen Replacement Bulb for Zoom-In Desk Lamp</t>
  </si>
  <si>
    <t>Wilson Jones Suede Grain Vinyl Binders</t>
  </si>
  <si>
    <t>Computer Printout Paper with Letter-Trim Perforations</t>
  </si>
  <si>
    <t>DAX Clear Channel Poster Frame</t>
  </si>
  <si>
    <t>Executive Impressions 14" Two-Color Numerals Wall Clock</t>
  </si>
  <si>
    <t>Newell® 3-Hole Punched Plastic Slotted Magazine Holders for Binders</t>
  </si>
  <si>
    <t>Avery 498</t>
  </si>
  <si>
    <t>Xerox 1891</t>
  </si>
  <si>
    <t>Sanford Colorific Colored Pencils, 12/Box</t>
  </si>
  <si>
    <t>R380</t>
  </si>
  <si>
    <t>Hoover Replacement Belts For Soft Guard™ &amp; Commercial Ltweight Upright Vacs, 2/Pk</t>
  </si>
  <si>
    <t>Ibico Ibimaster 300 Manual Binding System</t>
  </si>
  <si>
    <t>Executive Impressions 12" Wall Clock</t>
  </si>
  <si>
    <t>Tennsco Snap-Together Open Shelving Units, Starter Sets and Add-On Units</t>
  </si>
  <si>
    <t>Avery® Durable Slant Ring Binders With Label Holder</t>
  </si>
  <si>
    <t>BASF Silver 74 Minute CD-R</t>
  </si>
  <si>
    <t>Xerox 200</t>
  </si>
  <si>
    <t>DMI Eclipse Executive Suite Bookcases</t>
  </si>
  <si>
    <t>Wilson Jones 14 Line Acrylic Coated Pressboard Data Binders</t>
  </si>
  <si>
    <t>Bush Heritage Pine Collection 5-Shelf Bookcase, Albany Pine Finish, *Special Order</t>
  </si>
  <si>
    <t>i470</t>
  </si>
  <si>
    <t>Bush® Cubix Conference Tables, Fully Assembled</t>
  </si>
  <si>
    <t>Imation Neon Mac Format Diskettes, 10/Pack</t>
  </si>
  <si>
    <t>Deflect-o EconoMat Nonstudded, No Bevel Mat</t>
  </si>
  <si>
    <t>Keytronic Designer 104- Key Black Keyboard</t>
  </si>
  <si>
    <t>Holmes Replacement Filter for HEPA Air Cleaner, Large Room</t>
  </si>
  <si>
    <t>Xerox 1954</t>
  </si>
  <si>
    <t>Staples Pen Style Liquid Stix; Assorted (yellow, pink, green, blue, orange), 5/Pack</t>
  </si>
  <si>
    <t>Staples Vinyl Coated Paper Clips, 800/Box</t>
  </si>
  <si>
    <t>*Staples* vLetter Openers, 2/Pack</t>
  </si>
  <si>
    <t>Imation 3.5, DISKETTE 44766 HGHLD3.52HD/FM, 10/Pack</t>
  </si>
  <si>
    <t>Hewlett-Packard 4.7GB DVD+R Discs</t>
  </si>
  <si>
    <t>Fellowes Stor/Drawer® Steel Plus™ Storage Drawers</t>
  </si>
  <si>
    <t>Eldon Expressions Punched Metal &amp; Wood Desk Accessories, Pewter &amp; Cherry</t>
  </si>
  <si>
    <t>Prang Drawing Pencil Set</t>
  </si>
  <si>
    <t>Array® Parchment Paper, Assorted Colors</t>
  </si>
  <si>
    <t>SC7868i</t>
  </si>
  <si>
    <t>Tennsco Regal Shelving Units</t>
  </si>
  <si>
    <t>Office Star - Professional Matrix Back Chair with 2-to-1 Synchro Tilt and Mesh Fabric Seat</t>
  </si>
  <si>
    <t>Xerox 1937</t>
  </si>
  <si>
    <t>Hon Metal Bookcases, Putty</t>
  </si>
  <si>
    <t>Belkin MediaBoard 104- Keyboard</t>
  </si>
  <si>
    <t>Belkin 8 Outlet SurgeMaster II Gold Surge Protector</t>
  </si>
  <si>
    <t>Wilson Jones Impact Binders</t>
  </si>
  <si>
    <t>Verbatim DVD-R, 4.7GB, Spindle, WE, Blank, Ink Jet/Thermal, 20/Spindle</t>
  </si>
  <si>
    <t>Fellowes Super Stor/Drawer®</t>
  </si>
  <si>
    <t>Avery 479</t>
  </si>
  <si>
    <t>Telephone Message Books with Fax/Mobile Section, 5 1/2" x 3 3/16"</t>
  </si>
  <si>
    <t>Epson C82 Color Inkjet Printer</t>
  </si>
  <si>
    <t>Snap-A-Way® Black Print Carbonless Ruled Speed Letter, Triplicate</t>
  </si>
  <si>
    <t>Accessory39</t>
  </si>
  <si>
    <t>5170i</t>
  </si>
  <si>
    <t>Memorex 4.7GB DVD-RAM, 3/Pack</t>
  </si>
  <si>
    <t>Acco 6 Outlet Guardian Premium Surge Suppressor</t>
  </si>
  <si>
    <t>Brother DCP1000 Digital 3 in 1 Multifunction Machine</t>
  </si>
  <si>
    <t>Eureka Disposable Bags for Sanitaire® Vibra Groomer I® Upright Vac</t>
  </si>
  <si>
    <t>Sharp EL501VB Scientific Calculator, Battery Operated, 10-Digit Display, Hard Case</t>
  </si>
  <si>
    <t>Home/Office Personal File Carts</t>
  </si>
  <si>
    <t>Southworth 25% Cotton Antique Laid Paper &amp; Envelopes</t>
  </si>
  <si>
    <t>Xerox 1993</t>
  </si>
  <si>
    <t>Avery Printable Repositionable Plastic Tabs</t>
  </si>
  <si>
    <t>Dixon Ticonderoga Core-Lock Colored Pencils</t>
  </si>
  <si>
    <t>Space Solutions Commercial Steel Shelving</t>
  </si>
  <si>
    <t>Xerox 204</t>
  </si>
  <si>
    <t>Novimex Swivel Fabric Task Chair</t>
  </si>
  <si>
    <t>South Carolina</t>
  </si>
  <si>
    <t>Eldon Portable Mobile Manager</t>
  </si>
  <si>
    <t>Accessory35</t>
  </si>
  <si>
    <t>Microsoft Natural Multimedia Keyboard</t>
  </si>
  <si>
    <t>Xerox 23</t>
  </si>
  <si>
    <t>VTech VT20-2481 2.4GHz Two-Line Phone System w/Answering Machine</t>
  </si>
  <si>
    <t>Avery Hi-Liter® Smear-Safe Highlighters</t>
  </si>
  <si>
    <t>Eldon Expressions Mahogany Wood Desk Collection</t>
  </si>
  <si>
    <t>Atlantic Metals Mobile 3-Shelf Bookcases, Custom Colors</t>
  </si>
  <si>
    <t>Adams Phone Message Book, Professional, 400 Message Capacity, 5 3/6” x 11”</t>
  </si>
  <si>
    <t>Arkansas</t>
  </si>
  <si>
    <t>Boston 16765 Mini Stand Up Battery Pencil Sharpener</t>
  </si>
  <si>
    <t>Zebra Zazzle Fluorescent Highlighters</t>
  </si>
  <si>
    <t>Dana Fluorescent Magnifying Lamp, White, 36"</t>
  </si>
  <si>
    <t>Holmes Cool Mist Humidifier for the Whole House with 8-Gallon Output per Day, Extended Life Filter</t>
  </si>
  <si>
    <t>Bagged Rubber Bands</t>
  </si>
  <si>
    <t>2300 Heavy-Duty Transfer File Systems by Perma</t>
  </si>
  <si>
    <t>Accessory41</t>
  </si>
  <si>
    <t>Xerox 1985</t>
  </si>
  <si>
    <t>Deflect-o SuperTray™ Unbreakable Stackable Tray, Letter, Black</t>
  </si>
  <si>
    <t>Carina 42"Hx23 3/4"W Media Storage Unit</t>
  </si>
  <si>
    <t>Xerox 224</t>
  </si>
  <si>
    <t>Xerox 231</t>
  </si>
  <si>
    <t>Eureka Sanitaire ® Multi-Pro Heavy-Duty Upright, Disposable Bags</t>
  </si>
  <si>
    <t>CF 688</t>
  </si>
  <si>
    <t>Staples Standard Envelopes</t>
  </si>
  <si>
    <t>Global Stack Chair without Arms, Black</t>
  </si>
  <si>
    <t>Metal Folding Chairs, Beige, 4/Carton</t>
  </si>
  <si>
    <t>232</t>
  </si>
  <si>
    <t>Document Clip Frames</t>
  </si>
  <si>
    <t>District of Columbia</t>
  </si>
  <si>
    <t>Newell 337</t>
  </si>
  <si>
    <t>OIC Thumb-Tacks</t>
  </si>
  <si>
    <t>DS/HD IBM Formatted Diskettes, 200/Pack - Staples</t>
  </si>
  <si>
    <t>Lexmark Z55se Color Inkjet Printer</t>
  </si>
  <si>
    <t>Round Specialty Laser Printer Labels</t>
  </si>
  <si>
    <t>Avery Hanging File Binders</t>
  </si>
  <si>
    <t>12 Colored Short Pencils</t>
  </si>
  <si>
    <t>Rediform Wirebound "Phone Memo" Message Book, 11 x 5-3/4</t>
  </si>
  <si>
    <t>Advantus 10-Drawer Portable Organizer, Chrome Metal Frame, Smoke Drawers</t>
  </si>
  <si>
    <t>Steel Personal Filing/Posting Tote</t>
  </si>
  <si>
    <t>O'Sullivan 3-Shelf Heavy-Duty Bookcases</t>
  </si>
  <si>
    <t>Fellowes Twister Kit, Gray/Clear, 3/pkg</t>
  </si>
  <si>
    <t>5180</t>
  </si>
  <si>
    <t>Advantus Push Pins</t>
  </si>
  <si>
    <t>Rush Hierlooms Collection 1" Thick Stackable Bookcases</t>
  </si>
  <si>
    <t>Adams Telephone Message Books, 5 1/4” x 11”</t>
  </si>
  <si>
    <t>Xerox 1983</t>
  </si>
  <si>
    <t>StarTAC 7760</t>
  </si>
  <si>
    <t>GBC Wire Binding Strips</t>
  </si>
  <si>
    <t>Eldon ClusterMat Chair Mat with Cordless Antistatic Protection</t>
  </si>
  <si>
    <t>Avery Trapezoid Ring Binder, 3" Capacity, Black, 1040 sheets</t>
  </si>
  <si>
    <t>Epson DFX5000+ Dot Matrix Printer</t>
  </si>
  <si>
    <t>Newell 320</t>
  </si>
  <si>
    <t>Self-Adhesive Address Labels for Typewriters by Universal</t>
  </si>
  <si>
    <t>Turquoise Lead Holder with Pocket Clip</t>
  </si>
  <si>
    <t>Panasonic KX-P1150 Dot Matrix Printer</t>
  </si>
  <si>
    <t>Global Commerce™ Series High-Back Swivel/Tilt Chairs</t>
  </si>
  <si>
    <t>Hoover Replacement Belt for Commercial Guardsman Heavy-Duty Upright Vacuum</t>
  </si>
  <si>
    <t>Companion Letter/Legal File, Black</t>
  </si>
  <si>
    <t>Gyration Ultra Professional Cordless Optical Suite</t>
  </si>
  <si>
    <t>Bretford CR8500 Series Meeting Room Furniture</t>
  </si>
  <si>
    <t>Fellowes Command Center 5-outlet power strip</t>
  </si>
  <si>
    <t>Verbatim DVD-RAM, 9.4GB, Rewritable, Type 1, DS, DataLife Plus</t>
  </si>
  <si>
    <t>Linden® 12" Wall Clock With Oak Frame</t>
  </si>
  <si>
    <t>Xerox 1893</t>
  </si>
  <si>
    <t>Self-Adhesive Removable Labels</t>
  </si>
  <si>
    <t>Chromcraft Bull-Nose Wood Oval Conference Tables &amp; Bases</t>
  </si>
  <si>
    <t>KF 788</t>
  </si>
  <si>
    <t>Heavy-Duty E-Z-D® Binders</t>
  </si>
  <si>
    <t>Boston 1645 Deluxe Heavier-Duty Electric Pencil Sharpener</t>
  </si>
  <si>
    <t>Xerox 213</t>
  </si>
  <si>
    <t>Jet-Pak Recycled Peel 'N' Seal Padded Mailers</t>
  </si>
  <si>
    <t>Personal Creations™ Ink Jet Cards and Labels</t>
  </si>
  <si>
    <t>Panasonic KX-P3626 Dot Matrix Printer</t>
  </si>
  <si>
    <t>Ampad #10 Peel &amp; Seel® Holiday Envelopes</t>
  </si>
  <si>
    <t>Ibico Recycled Linen-Style Covers</t>
  </si>
  <si>
    <t>i500plus</t>
  </si>
  <si>
    <t>Imation 3.5" IBM-Formatted Diskettes, 10/Pack</t>
  </si>
  <si>
    <t>Avery 494</t>
  </si>
  <si>
    <t>Keytronic French Keyboard</t>
  </si>
  <si>
    <t>Canon MP25DIII Desktop Whisper-Quiet Printing Calculator</t>
  </si>
  <si>
    <t>SANFORD Major Accent™ Highlighters</t>
  </si>
  <si>
    <t>Micro Innovations Micro Digital Wireless Keyboard and Mouse, Gray</t>
  </si>
  <si>
    <t>i2000</t>
  </si>
  <si>
    <t>Delaware</t>
  </si>
  <si>
    <t>US Robotics 56K V.92 External Faxmodem</t>
  </si>
  <si>
    <t>Fellowes Smart Design 104-Key Enhanced Keyboard, PS/2 Adapter, Platinum</t>
  </si>
  <si>
    <t>Avery 48</t>
  </si>
  <si>
    <t>Luxo Professional Fluorescent Magnifier Lamp with Clamp-Mount Base</t>
  </si>
  <si>
    <t>Electrix Halogen Magnifier Lamp</t>
  </si>
  <si>
    <t>Xerox 1923</t>
  </si>
  <si>
    <t>Wilson Jones Custom Binder Spines &amp; Labels</t>
  </si>
  <si>
    <t>Xerox 1883</t>
  </si>
  <si>
    <t>Accessory37</t>
  </si>
  <si>
    <t>Balt Split Level Computer Training Table</t>
  </si>
  <si>
    <t>Avery Flip-Chart Easel Binder, Black</t>
  </si>
  <si>
    <t>Seth Thomas 13 1/2" Wall Clock</t>
  </si>
  <si>
    <t>Xerox 1982</t>
  </si>
  <si>
    <t>Boston 16701 Slimline Battery Pencil Sharpener</t>
  </si>
  <si>
    <t>Global Leather &amp; Oak Executive Chair, Burgundy</t>
  </si>
  <si>
    <t>Fellowes Internet Keyboard, Platinum</t>
  </si>
  <si>
    <t>GBC Laser Imprintable Binding System Covers, Desert Sand</t>
  </si>
  <si>
    <t>Eldon® Gobal File Keepers</t>
  </si>
  <si>
    <t>Acme® Forged Steel Scissors with Black Enamel Handles</t>
  </si>
  <si>
    <t>Hon Olson Stacker Stools</t>
  </si>
  <si>
    <t>Westinghouse Clip-On Gooseneck Lamps</t>
  </si>
  <si>
    <t>Epson DFX-8500 Dot Matrix Printer</t>
  </si>
  <si>
    <t>Southworth 25% Cotton Premium Laser Paper and Envelopes</t>
  </si>
  <si>
    <t>Timeport L7089</t>
  </si>
  <si>
    <t>Angle-D Binders with Locking Rings, Label Holders</t>
  </si>
  <si>
    <t>Plymouth Boxed Rubber Bands by Plymouth</t>
  </si>
  <si>
    <t>Important Message Pads, 50 4-1/4 x 5-1/2 Forms per Pad</t>
  </si>
  <si>
    <t>Canon Imageclass D680 Copier / Fax</t>
  </si>
  <si>
    <t>HP Office Recycled Paper (20Lb. and 87 Bright)</t>
  </si>
  <si>
    <t>#10- 4 1/8" x 9 1/2" Security-Tint Envelopes</t>
  </si>
  <si>
    <t>Logitech Internet Navigator Keyboard</t>
  </si>
  <si>
    <t>Epson LQ-570e Dot Matrix Printer</t>
  </si>
  <si>
    <t>Hoover WindTunnel™ Plus Canister Vacuum</t>
  </si>
  <si>
    <t>Black Print Carbonless Snap-Off® Rapid Letter, 8 1/2" x 7"</t>
  </si>
  <si>
    <t>Staples #10 Laser &amp; Inkjet Envelopes, 4 1/8" x 9 1/2", 100/Box</t>
  </si>
  <si>
    <t>5125</t>
  </si>
  <si>
    <t>Global Leather Executive Chair</t>
  </si>
  <si>
    <t>Targus USB Numeric Keypad</t>
  </si>
  <si>
    <t>Accessory9</t>
  </si>
  <si>
    <t>Polycom ViewStation™ ISDN Videoconferencing Unit</t>
  </si>
  <si>
    <t>Alabama</t>
  </si>
  <si>
    <t>Harmony HEPA Quiet Air Purifiers</t>
  </si>
  <si>
    <t>Hewlett-Packard Deskjet 1220Cse Color Inkjet Printer</t>
  </si>
  <si>
    <t>Staples Plastic Wall Frames</t>
  </si>
  <si>
    <t>Ibico Laser Imprintable Binding System Covers</t>
  </si>
  <si>
    <t>Dixon Ticonderoga Core-Lock Colored Pencils, 48-Color Set</t>
  </si>
  <si>
    <t>Hon 4700 Series Mobuis™ Mid-Back Task Chairs with Adjustable Arms</t>
  </si>
  <si>
    <t>Avery 497</t>
  </si>
  <si>
    <t>Pressboard Covers with Storage Hooks, 9 1/2" x 11", Light Blue</t>
  </si>
  <si>
    <t>Canon imageCLASS 2200 Advanced Copier</t>
  </si>
  <si>
    <t>Verbatim DVD-RAM, 5.2GB, Rewritable, Type 1, DS</t>
  </si>
  <si>
    <t>Newell 312</t>
  </si>
  <si>
    <t>GBC VeloBinder Electric Binding Machine</t>
  </si>
  <si>
    <t>Polycom VoiceStation 100</t>
  </si>
  <si>
    <t>Phone 918</t>
  </si>
  <si>
    <t>Fellowes PB300 Plastic Comb Binding Machine</t>
  </si>
  <si>
    <t>Hewlett-Packard Deskjet 6122 Color Inkjet Printer</t>
  </si>
  <si>
    <t>G.E. Halogen Desk Lamp Bulbs</t>
  </si>
  <si>
    <t>Hayes Optima 56K V.90 Internal Voice Modem</t>
  </si>
  <si>
    <t>Avery Binder Labels</t>
  </si>
  <si>
    <t>Hon Every-Day® Chair Series Swivel Task Chairs</t>
  </si>
  <si>
    <t>IBM Multi-Purpose Copy Paper, 8 1/2 x 11", Case</t>
  </si>
  <si>
    <t>Bionaire Personal Warm Mist Humidifier/Vaporizer</t>
  </si>
  <si>
    <t>Sauder Forest Hills Library, Woodland Oak Finish</t>
  </si>
  <si>
    <t>Bush Advantage Collection® Round Conference Table</t>
  </si>
  <si>
    <t>Economy Binders</t>
  </si>
  <si>
    <t>Carina Double Wide Media Storage Towers in Natural &amp; Black</t>
  </si>
  <si>
    <t>Advantus Map Pennant Flags and Round Head Tacks</t>
  </si>
  <si>
    <t>Hewlett-Packard Deskjet 5550 Color Inkjet Printer</t>
  </si>
  <si>
    <t>Letter Slitter</t>
  </si>
  <si>
    <t>Colored Envelopes</t>
  </si>
  <si>
    <t>Xerox 1928</t>
  </si>
  <si>
    <t>Sharp EL500L Fraction Calculator</t>
  </si>
  <si>
    <t>Imation 3.5" DS/HD IBM Formatted Diskettes, 10/Pack</t>
  </si>
  <si>
    <t>Hand-Finished Solid Wood Document Frame</t>
  </si>
  <si>
    <t>Wilson Jones Ledger-Size, Piano-Hinge Binder, 2", Blue</t>
  </si>
  <si>
    <t>Canon PC-428 Personal Copier</t>
  </si>
  <si>
    <t>Fellowes High-Stak® Drawer Files</t>
  </si>
  <si>
    <t>3390</t>
  </si>
  <si>
    <t>Avery 507</t>
  </si>
  <si>
    <t>Deflect-o Glass Clear Studded Chair Mats</t>
  </si>
  <si>
    <t>Acco Pressboard Covers with Storage Hooks, 14 7/8" x 11", Light Blue</t>
  </si>
  <si>
    <t>Accessory24</t>
  </si>
  <si>
    <t>Perma STOR-ALL™ Hanging File Box, 13 1/8"W x 12 1/4"D x 10 1/2"H</t>
  </si>
  <si>
    <t>Fluorescent Highlighters by Dixon</t>
  </si>
  <si>
    <t>IBM 80 Minute CD-R Spindle, 50/Pack</t>
  </si>
  <si>
    <t>Staples Metal Binder Clips</t>
  </si>
  <si>
    <t>Advantus Panel Wall Certificate Holder - 8.5x11</t>
  </si>
  <si>
    <t>LX 677</t>
  </si>
  <si>
    <t>Avery 491</t>
  </si>
  <si>
    <t>Avery White Multi-Purpose Labels</t>
  </si>
  <si>
    <t>Epson C62 Color Inkjet Printer</t>
  </si>
  <si>
    <t>Nu-Dell Leatherette Frames</t>
  </si>
  <si>
    <t>Xerox 1894</t>
  </si>
  <si>
    <t>Mead 1st Gear 2" Zipper Binder, Asst. Colors</t>
  </si>
  <si>
    <t>Advantus Push Pins, Aluminum Head</t>
  </si>
  <si>
    <t>Xerox 1947</t>
  </si>
  <si>
    <t>Presstex Flexible Ring Binders</t>
  </si>
  <si>
    <t>Acco Smartsocket® Color-Coded Six-Outlet AC Adapter Model Surge Protectors</t>
  </si>
  <si>
    <t>Eldon Pizzaz™ Desk Accessories</t>
  </si>
  <si>
    <t>X-Rack™ File for Hanging Folders</t>
  </si>
  <si>
    <t>Wirebound Message Forms, Four 2 3/4 x 5 Forms per Page, Pink Paper</t>
  </si>
  <si>
    <t>Recycled Eldon Regeneration Jumbo File</t>
  </si>
  <si>
    <t>g520</t>
  </si>
  <si>
    <t>Avery Hi-Liter® Fluorescent Desk Style Markers</t>
  </si>
  <si>
    <t>Maxell DVD-RAM Discs</t>
  </si>
  <si>
    <t>*Staples* Highlighting Markers</t>
  </si>
  <si>
    <t>#10- 4 1/8" x 9 1/2" Recycled Envelopes</t>
  </si>
  <si>
    <t>Global Leather and Oak Executive Chair, Black</t>
  </si>
  <si>
    <t>Tennsco Lockers, Sand</t>
  </si>
  <si>
    <t>Kensington 7 Outlet MasterPiece Power Center</t>
  </si>
  <si>
    <t>Howard Miller 13" Diameter Goldtone Round Wall Clock</t>
  </si>
  <si>
    <t>Lifetime Advantage™ Folding Chairs, 4/Carton</t>
  </si>
  <si>
    <t>GBC Binding covers</t>
  </si>
  <si>
    <t>Eldon Antistatic Chair Mats for Low to Medium Pile Carpets</t>
  </si>
  <si>
    <t>GBC DocuBind 200 Manual Binding Machine</t>
  </si>
  <si>
    <t>Fellowes Mighty 8 Compact Surge Protector</t>
  </si>
  <si>
    <t>Memorex Slim 80 Minute CD-R, 10/Pack</t>
  </si>
  <si>
    <t>Recycled Desk Saver Line "While You Were Out" Book, 5 1/2" X 4"</t>
  </si>
  <si>
    <t>Fellowes Staxonsteel® Drawer Files</t>
  </si>
  <si>
    <t>Ibico Covers for Plastic or Wire Binding Elements</t>
  </si>
  <si>
    <t>Hanging Personal Folder File</t>
  </si>
  <si>
    <t>Tennsco Double-Tier Lockers</t>
  </si>
  <si>
    <t>Peel &amp; Stick Add-On Corner Pockets</t>
  </si>
  <si>
    <t>Avery 487</t>
  </si>
  <si>
    <t>Quartet Omega® Colored Chalk, 12/Pack</t>
  </si>
  <si>
    <t>StarTAC 8000</t>
  </si>
  <si>
    <t>Avery Legal 4-Ring Binder</t>
  </si>
  <si>
    <t>Xerox 1888</t>
  </si>
  <si>
    <t>Boston School Pro Electric Pencil Sharpener, 1670</t>
  </si>
  <si>
    <t>GBC DocuBind 300 Electric Binding Machine</t>
  </si>
  <si>
    <t>Avery 508</t>
  </si>
  <si>
    <t>Canon Image Class D660 Copier</t>
  </si>
  <si>
    <t>Portfile® Personal File Boxes</t>
  </si>
  <si>
    <t>Bretford CR4500 Series Slim Rectangular Table</t>
  </si>
  <si>
    <t>Staples Premium Bright 1-Part Blank Computer Paper</t>
  </si>
  <si>
    <t>Staples Surge Protector 6 outlet</t>
  </si>
  <si>
    <t>Avery 482</t>
  </si>
  <si>
    <t>Euro Pro Shark Stick Mini Vacuum</t>
  </si>
  <si>
    <t>Hon GuestStacker Chair</t>
  </si>
  <si>
    <t>Staples 1 Part Blank Computer Paper</t>
  </si>
  <si>
    <t>Fellowes Basic 104-Key Keyboard, Platinum</t>
  </si>
  <si>
    <t>Eldon Expressions™ Desk Accessory, Wood Photo Frame, Mahogany</t>
  </si>
  <si>
    <t>Avery Durable Poly Binders</t>
  </si>
  <si>
    <t>DAX Solid Wood Frames</t>
  </si>
  <si>
    <t>Newell 329</t>
  </si>
  <si>
    <t>Stockwell Push Pins</t>
  </si>
  <si>
    <t>Avery Reinforcements for Hole-Punch Pages</t>
  </si>
  <si>
    <t>GBC Clear Cover, 8-1/2 x 11, unpunched, 25 covers per pack</t>
  </si>
  <si>
    <t>Acme® Preferred Stainless Steel Scissors</t>
  </si>
  <si>
    <t>TDK 4.7GB DVD-R Spindle, 15/Pack</t>
  </si>
  <si>
    <t>Martin-Yale Premier Letter Opener</t>
  </si>
  <si>
    <t>600 Series Non-Flip</t>
  </si>
  <si>
    <t>GBC Prepunched Paper, 19-Hole, for Binding Systems, 24-lb</t>
  </si>
  <si>
    <t>Xerox 1882</t>
  </si>
  <si>
    <t>Letter/Legal File Tote with Clear Snap-On Lid, Black Granite</t>
  </si>
  <si>
    <t>Hon 2111 Invitation™ Series Corner Table</t>
  </si>
  <si>
    <t>Trav-L-File Heavy-Duty Shuttle II, Black</t>
  </si>
  <si>
    <t>BOSTON® Ranger® #55 Pencil Sharpener, Black</t>
  </si>
  <si>
    <t>Hewlett-Packard Deskjet 3820 Color Inkjet Printer</t>
  </si>
  <si>
    <t>Newell 336</t>
  </si>
  <si>
    <t>3M Polarizing Task Lamp with Clamp Arm, Light Gray</t>
  </si>
  <si>
    <t>Eaton Premium Continuous-Feed Paper, 25% Cotton, Letter Size, White, 1000 Shts/Box</t>
  </si>
  <si>
    <t>Tenex Contemporary Contur Chairmats for Low and Medium Pile Carpet, Computer, 39" x 49"</t>
  </si>
  <si>
    <t>Belkin Premiere Surge Master II 8-outlet surge protector</t>
  </si>
  <si>
    <t>Sony MFD2HD Formatted Diskettes, 10/Pack</t>
  </si>
  <si>
    <t>Avery 485</t>
  </si>
  <si>
    <t>i270</t>
  </si>
  <si>
    <t>Telephone Message Books with Fax/Mobile Section, 4 1/4" x 6"</t>
  </si>
  <si>
    <t>Imation DVD-RAM discs</t>
  </si>
  <si>
    <t>Letter Size Cart</t>
  </si>
  <si>
    <t>GBC DocuBind TL200 Manual Binding Machine</t>
  </si>
  <si>
    <t>Staples Colored Interoffice Envelopes</t>
  </si>
  <si>
    <t>Electrix Fluorescent Magnifier Lamps &amp; Weighted Base</t>
  </si>
  <si>
    <t>Eldon® 200 Class™ Desk Accessories</t>
  </si>
  <si>
    <t>Staples Copy Paper (20Lb. and 84 Bright)</t>
  </si>
  <si>
    <t>Tennsco Industrial Shelving</t>
  </si>
  <si>
    <t>636</t>
  </si>
  <si>
    <t>Acme Design Line 8" Stainless Steel Bent Scissors w/Champagne Handles, 3-1/8" Cut</t>
  </si>
  <si>
    <t>#10 White Business Envelopes,4 1/8 x 9 1/2</t>
  </si>
  <si>
    <t>Fellowes Personal Hanging Folder Files, Navy</t>
  </si>
  <si>
    <t>Ibico Presentation Index for Binding Systems</t>
  </si>
  <si>
    <t>Xerox 207</t>
  </si>
  <si>
    <t>Avery Premier Heavy-Duty Binder with Round Locking Rings</t>
  </si>
  <si>
    <t>Hunt BOSTON® Vista® Battery-Operated Pencil Sharpener, Black</t>
  </si>
  <si>
    <t>TI 36X Solar Scientific Calculator</t>
  </si>
  <si>
    <t>Eldon Simplefile® Box Office®</t>
  </si>
  <si>
    <t>US Robotics 56K V.92 Internal PCI Faxmodem</t>
  </si>
  <si>
    <t>Super Decoflex Portable Personal File</t>
  </si>
  <si>
    <t>Idaho</t>
  </si>
  <si>
    <t>Xerox 197</t>
  </si>
  <si>
    <t>Advantus Employee of the Month Certificate Frame, 11 x 13-1/2</t>
  </si>
  <si>
    <t>Newell 308</t>
  </si>
  <si>
    <t>Xerox 1880</t>
  </si>
  <si>
    <t>Accessory28</t>
  </si>
  <si>
    <t>Avery 05222 Permanent Self-Adhesive File Folder Labels for Typewriters, on Rolls, White, 250/Roll</t>
  </si>
  <si>
    <t>Tenex Traditional Chairmats for Medium Pile Carpet, Standard Lip, 36" x 48"</t>
  </si>
  <si>
    <t>Accessory17</t>
  </si>
  <si>
    <t>AT&amp;T Black Trimline Phone, Model 210</t>
  </si>
  <si>
    <t>600 Series Flip</t>
  </si>
  <si>
    <t>8890</t>
  </si>
  <si>
    <t>12-1/2 Diameter Round Wall Clock</t>
  </si>
  <si>
    <t>Regeneration Desk Collection</t>
  </si>
  <si>
    <t>Avery Binding System Hidden Tab™ Executive Style Index Sets</t>
  </si>
  <si>
    <t>Master Caster Door Stop, Brown</t>
  </si>
  <si>
    <t>Newell 342</t>
  </si>
  <si>
    <t>Micro Innovations Media Access Pro Keyboard</t>
  </si>
  <si>
    <t>Lexmark Z54se Color Inkjet Printer</t>
  </si>
  <si>
    <t>Staples Battery-Operated Desktop Pencil Sharpener</t>
  </si>
  <si>
    <t>Xerox 1896</t>
  </si>
  <si>
    <t>3M Polarizing Light Filter Sleeves</t>
  </si>
  <si>
    <t>Gould Plastics 9-Pocket Panel Bin, 18-3/8w x 5-1/4d x 20-1/2h, Black</t>
  </si>
  <si>
    <t>Wirebound Message Books, Four 2 3/4" x 5" Forms per Page, 600 Sets per Book</t>
  </si>
  <si>
    <t>Newell 315</t>
  </si>
  <si>
    <t>Bush Westfield Collection Bookcases, Dark Cherry Finish, Fully Assembled</t>
  </si>
  <si>
    <t>Self-Adhesive Ring Binder Labels</t>
  </si>
  <si>
    <t>Tyvek® Side-Opening Peel &amp; Seel® Expanding Envelopes</t>
  </si>
  <si>
    <t>Xerox 1991</t>
  </si>
  <si>
    <t>Epson LQ-870 Dot Matrix Printer</t>
  </si>
  <si>
    <t>Space Solutions™ Industrial Galvanized Steel Shelving.</t>
  </si>
  <si>
    <t>Chromcraft 48" x 96" Racetrack Double Pedestal Table</t>
  </si>
  <si>
    <t>Wisconsin</t>
  </si>
  <si>
    <t>Quality Park Security Envelopes</t>
  </si>
  <si>
    <t>Ibico EB-19 Dual Function Manual Binding System</t>
  </si>
  <si>
    <t>TI 30X Scientific Calculator</t>
  </si>
  <si>
    <t>Executive Impressions 13-1/2" Indoor/Outdoor Wall Clock</t>
  </si>
  <si>
    <t>Executive Impressions 14" Contract Wall Clock</t>
  </si>
  <si>
    <t>Avery® 3 1/2" Diskette Storage Pages, 10/Pack</t>
  </si>
  <si>
    <t>Ibico EPK-21 Electric Binding System</t>
  </si>
  <si>
    <t>Office Star - Ergonomic Mid Back Chair with 2-Way Adjustable Arms</t>
  </si>
  <si>
    <t>Belkin F9M820V08 8 Outlet Surge</t>
  </si>
  <si>
    <t>Bravo II™ Megaboss® 12-Amp Hard Body Upright, Replacement Belts, 2 Belts per Pack</t>
  </si>
  <si>
    <t>Rubbermaid ClusterMat Chairmats, Mat Size- 66" x 60", Lip 20" x 11" -90 Degree Angle</t>
  </si>
  <si>
    <t>Honeywell Quietcare HEPA Air Cleaner</t>
  </si>
  <si>
    <t>Bush Advantage Collection® Racetrack Conference Table</t>
  </si>
  <si>
    <t>Xerox 1986</t>
  </si>
  <si>
    <t>Belkin ErgoBoard™ Keyboard</t>
  </si>
  <si>
    <t>Career Cubicle Clock, 8 1/4", Black</t>
  </si>
  <si>
    <t>Hammermill Color Copier Paper (28Lb. and 96 Bright)</t>
  </si>
  <si>
    <t>Kensington 6 Outlet Guardian Standard Surge Protector</t>
  </si>
  <si>
    <t>Eldon Jumbo ProFile™ Portable File Boxes Graphite/Black</t>
  </si>
  <si>
    <t>36X48 HARDFLOOR CHAIRMAT</t>
  </si>
  <si>
    <t>White Dual Perf Computer Printout Paper, 2700 Sheets, 1 Part, Heavyweight, 20 lbs., 14 7/8 x 11</t>
  </si>
  <si>
    <t>Sanford Pocket Accent® Highlighters</t>
  </si>
  <si>
    <t>Xerox 1938</t>
  </si>
  <si>
    <t>GBC Standard Therm-A-Bind Covers</t>
  </si>
  <si>
    <t>Xerox 1950</t>
  </si>
  <si>
    <t>Xerox 220</t>
  </si>
  <si>
    <t>O'Sullivan Living Dimensions 2-Shelf Bookcases</t>
  </si>
  <si>
    <t>Canon BP1200DH 12-Digit Bubble Jet Printing Calculator</t>
  </si>
  <si>
    <t>688</t>
  </si>
  <si>
    <t>Revere Boxed Rubber Bands by Revere</t>
  </si>
  <si>
    <t>Xerox 199</t>
  </si>
  <si>
    <t>Bretford Rectangular Conference Table Tops</t>
  </si>
  <si>
    <t>Newell 326</t>
  </si>
  <si>
    <t>Lumber Crayons</t>
  </si>
  <si>
    <t>Atlantic Metals Mobile 2-Shelf Bookcases, Custom Colors</t>
  </si>
  <si>
    <t>Imation 5.2GB DVD-RAM</t>
  </si>
  <si>
    <t>Avery 481</t>
  </si>
  <si>
    <t>Speediset Carbonless Redi-Letter® 7" x 8 1/2"</t>
  </si>
  <si>
    <t>Ultra Door Pull Handle</t>
  </si>
  <si>
    <t>Xerox 1920</t>
  </si>
  <si>
    <t>Binder Clips by OIC</t>
  </si>
  <si>
    <t>Fellowes Superior 10 Outlet Split Surge Protector</t>
  </si>
  <si>
    <t>Hewlett Packard LaserJet 3310 Copier</t>
  </si>
  <si>
    <t>Unpadded Memo Slips</t>
  </si>
  <si>
    <t>Ultra Commercial Grade Dual Valve Door Closer</t>
  </si>
  <si>
    <t>Xerox 1994</t>
  </si>
  <si>
    <t>Sanford Liquid Accent Highlighters</t>
  </si>
  <si>
    <t>*Staples* Packaging Labels</t>
  </si>
  <si>
    <t>Bevis Steel Folding Chairs</t>
  </si>
  <si>
    <t>Hon Pagoda™ Stacking Chairs</t>
  </si>
  <si>
    <t>StarTAC 6500</t>
  </si>
  <si>
    <t>Lexmark Z25 Color Inkjet Printer</t>
  </si>
  <si>
    <t>Xerox 1974</t>
  </si>
  <si>
    <t>Bush Mission Pointe Library</t>
  </si>
  <si>
    <t>SouthWestern Bell FA970 Digital Answering Machine with Time/Day Stamp</t>
  </si>
  <si>
    <t>Boston 16801 Nautilus™ Battery Pencil Sharpener</t>
  </si>
  <si>
    <t>Multi-Use Personal File Cart and Caster Set, Three Stacking Bins</t>
  </si>
  <si>
    <t>Hon Deluxe Fabric Upholstered Stacking Chairs, Rounded Back</t>
  </si>
  <si>
    <t>Binder Posts</t>
  </si>
  <si>
    <t>Eldon Cleatmat® Chair Mats for Medium Pile Carpets</t>
  </si>
  <si>
    <t>Xerox 1979</t>
  </si>
  <si>
    <t>Hon Non-Folding Utility Tables</t>
  </si>
  <si>
    <t>Acco PRESSTEX® Data Binder with Storage Hooks, Dark Blue, 9 1/2" X 11"</t>
  </si>
  <si>
    <t>Newell 339</t>
  </si>
  <si>
    <t>Brown Kraft Recycled Envelopes</t>
  </si>
  <si>
    <t>Stanley Bostitch Contemporary Electric Pencil Sharpeners</t>
  </si>
  <si>
    <t>282</t>
  </si>
  <si>
    <t>Fellowes Strictly Business® Drawer File, Letter/Legal Size</t>
  </si>
  <si>
    <t>Gyration Ultra Cordless Optical Suite</t>
  </si>
  <si>
    <t>Boston 1799 Powerhouse™ Electric Pencil Sharpener</t>
  </si>
  <si>
    <t>Tensor Computer Mounted Lamp</t>
  </si>
  <si>
    <t>3285</t>
  </si>
  <si>
    <t>Office Star Flex Back Scooter Chair with Aluminum Finish Frame</t>
  </si>
  <si>
    <t>Xerox 1917</t>
  </si>
  <si>
    <t>Tripp Lite Isotel 6 Outlet Surge Protector with Fax/Modem Protection</t>
  </si>
  <si>
    <t>Novimex Turbo Task Chair</t>
  </si>
  <si>
    <t>HP Office Paper (20Lb. and 87 Bright)</t>
  </si>
  <si>
    <t>Accessory15</t>
  </si>
  <si>
    <t>Kensington 7 Outlet MasterPiece Power Center with Fax/Phone Line Protection</t>
  </si>
  <si>
    <t>Acco Four Pocket Poly Ring Binder with Label Holder, Smoke, 1"</t>
  </si>
  <si>
    <t>Holmes Replacement Filter for HEPA Air Cleaner, Medium Room</t>
  </si>
  <si>
    <t>V70</t>
  </si>
  <si>
    <t>Acme Galleria® Hot Forged Steel Scissors with Colored Handles</t>
  </si>
  <si>
    <t>Belkin 325VA UPS Surge Protector, 6'</t>
  </si>
  <si>
    <t>Westinghouse Floor Lamp with Metal Mesh Shade, Black</t>
  </si>
  <si>
    <t>Desktop 3-Pocket Hot File®</t>
  </si>
  <si>
    <t>Holmes HEPA Air Purifier</t>
  </si>
  <si>
    <t>Logitech Cordless Navigator Duo</t>
  </si>
  <si>
    <t>Global Enterprise Series Seating High-Back Swivel/Tilt Chairs</t>
  </si>
  <si>
    <t>Bevis Round Conference Table Top &amp; Single Column Base</t>
  </si>
  <si>
    <t>South Dakota</t>
  </si>
  <si>
    <t>Holmes Replacement Filter for HEPA Air Cleaner, Very Large Room, HEPA Filter</t>
  </si>
  <si>
    <t>Boston 1730 StandUp Electric Pencil Sharpener</t>
  </si>
  <si>
    <t>Newell 318</t>
  </si>
  <si>
    <t>Rubber Band Ball</t>
  </si>
  <si>
    <t>Wilson Jones DublLock® D-Ring Binders</t>
  </si>
  <si>
    <t>Global Leather Highback Executive Chair with Pneumatic Height Adjustment, Black</t>
  </si>
  <si>
    <t>T65</t>
  </si>
  <si>
    <t>Lesro Sheffield Collection Coffee Table, End Table, Center Table, Corner Table</t>
  </si>
  <si>
    <t>Wyoming</t>
  </si>
  <si>
    <t>Post-it® “Important Message” Note Pad, Neon Colors, 50 Sheets/Pad</t>
  </si>
  <si>
    <t>DAX Cubicle Frames - 8x10</t>
  </si>
  <si>
    <t>Eldon Shelf Savers™ Cubes and Bins</t>
  </si>
  <si>
    <t>GBC Therma-A-Bind 250T Electric Binding System</t>
  </si>
  <si>
    <t>Imation Primaris 3.5" 2HD Unformatted Diskettes, 10/Pack</t>
  </si>
  <si>
    <t>Tyvek ® Top-Opening Peel &amp; Seel Envelopes, Plain White</t>
  </si>
  <si>
    <t>Xerox 216</t>
  </si>
  <si>
    <t>Fellowes Binding Cases</t>
  </si>
  <si>
    <t>Sanford EarthWrite® Recycled Pencils, Medium Soft, #2</t>
  </si>
  <si>
    <t>Canon PC1080F Personal Copier</t>
  </si>
  <si>
    <t>Holmes Harmony HEPA Air Purifier for 17 x 20 Room</t>
  </si>
  <si>
    <t>XtraLife® ClearVue™ Slant-D® Ring Binders by Cardinal</t>
  </si>
  <si>
    <t>Global Airflow Leather Mesh Back Chair, Black</t>
  </si>
  <si>
    <t>Logitech Cordless Elite Duo</t>
  </si>
  <si>
    <t>7160</t>
  </si>
  <si>
    <t>GBC Standard Plastic Binding Systems Combs</t>
  </si>
  <si>
    <t>Binney &amp; Smith inkTank™ Erasable Pocket Highlighter, Chisel Tip, Yellow</t>
  </si>
  <si>
    <t>Newell 31</t>
  </si>
  <si>
    <t>Deflect-o RollaMat Studded, Beveled Mat for Medium Pile Carpeting</t>
  </si>
  <si>
    <t>GBC Twin Loop™ Wire Binding Elements, 9/16" Spine, Black</t>
  </si>
  <si>
    <t>Xerox 227</t>
  </si>
  <si>
    <t>Peel-Off® China Markers</t>
  </si>
  <si>
    <t>Hon Rectangular Conference Tables</t>
  </si>
  <si>
    <t>GBC Standard Plastic Binding Systems' Combs</t>
  </si>
  <si>
    <t>Nu-Form 106-Key Ergonomic Keyboard w/ Touchpad</t>
  </si>
  <si>
    <t>Xerox 1989</t>
  </si>
  <si>
    <t>Fellowes Recycled Storage Drawers</t>
  </si>
  <si>
    <t>Boston Model 1800 Electric Pencil Sharpener, Gray</t>
  </si>
  <si>
    <t>TDK 4.7GB DVD-R</t>
  </si>
  <si>
    <t>Xerox 1984</t>
  </si>
  <si>
    <t>Xerox 1951</t>
  </si>
  <si>
    <t>Xerox 1905</t>
  </si>
  <si>
    <t>Artistic Insta-Plaque</t>
  </si>
  <si>
    <t>Accessory31</t>
  </si>
  <si>
    <t>Boston KS Multi-Size Manual Pencil Sharpener</t>
  </si>
  <si>
    <t>Dixon Ticonderoga® Erasable Colored Pencil Set, 12-Color</t>
  </si>
  <si>
    <t>GBC ProClick Spines for 32-Hole Punch</t>
  </si>
  <si>
    <t>Aluminum Document Frame</t>
  </si>
  <si>
    <t>DAX Copper Panel Document Frame, 5 x 7 Size</t>
  </si>
  <si>
    <t>Deflect-O® Glasstique™ Clear Desk Accessories</t>
  </si>
  <si>
    <t>Balt Solid Wood Rectangular Table</t>
  </si>
  <si>
    <t>Okidata ML520 Series Dot Matrix Printers</t>
  </si>
  <si>
    <t>TOPS Voice Message Log Book, Flash Format</t>
  </si>
  <si>
    <t>Xerox 20</t>
  </si>
  <si>
    <t>Acme Kleencut® Forged Steel Scissors</t>
  </si>
  <si>
    <t>Eureka The Boss® Cordless Rechargeable Stick Vac</t>
  </si>
  <si>
    <t>Security-Tint Envelopes</t>
  </si>
  <si>
    <t>6162</t>
  </si>
  <si>
    <t>Sanford 52201 APSCO Electric Pencil Sharpener</t>
  </si>
  <si>
    <t>Avery Trapezoid Extra Heavy Duty 4" Binders</t>
  </si>
  <si>
    <t>i1000</t>
  </si>
  <si>
    <t>Eldon Radial Chair Mat for Low to Medium Pile Carpets</t>
  </si>
  <si>
    <t>Global Leather Task Chair, Black</t>
  </si>
  <si>
    <t>Prang Colored Pencils</t>
  </si>
  <si>
    <t>Kensington 6 Outlet MasterPiece® HOMEOFFICE Power Control Center</t>
  </si>
  <si>
    <t>Executive Impressions 8-1/2" Career Panel/Partition Cubicle Clock</t>
  </si>
  <si>
    <t>Xerox 1962</t>
  </si>
  <si>
    <t>Staples Vinyl Coated Paper Clips</t>
  </si>
  <si>
    <t>Model L Table or Wall-Mount Pencil Sharpener</t>
  </si>
  <si>
    <t>Deflect-o EconoMat Studded, No Bevel Mat for Low Pile Carpeting</t>
  </si>
  <si>
    <t>DAX Value U-Channel Document Frames, Easel Back</t>
  </si>
  <si>
    <t>GBC Plastic Binding Combs</t>
  </si>
  <si>
    <t>Avery 496</t>
  </si>
  <si>
    <t>Cardinal Holdit Business Card Pockets</t>
  </si>
  <si>
    <t>Hon Metal Bookcases, Black</t>
  </si>
  <si>
    <t>Tenex Personal Project File with Scoop Front Design, Black</t>
  </si>
  <si>
    <t>Avery 492</t>
  </si>
  <si>
    <t>Memo Book, 100 Message Capacity, 5 3/8” x 11”</t>
  </si>
  <si>
    <t>Imation Neon 80 Minute CD-R Spindle, 50/Pack</t>
  </si>
  <si>
    <t>Bush Cubix Collection Bookcases, Fully Assembled</t>
  </si>
  <si>
    <t>Eldon® Expressions™ Wood and Plastic Desk Accessories, Oak</t>
  </si>
  <si>
    <t>Acco Perma® 2700 Stacking Storage Drawers</t>
  </si>
  <si>
    <t>Dixon My First Ticonderoga Pencil, #2</t>
  </si>
  <si>
    <t>Prang Dustless Chalk Sticks</t>
  </si>
  <si>
    <t>Talkabout T8097</t>
  </si>
  <si>
    <t>Hewlett-Packard Business Color Inkjet 3000 [N, DTN] Series Printers</t>
  </si>
  <si>
    <t>Xerox 217</t>
  </si>
  <si>
    <t>Newell 346</t>
  </si>
  <si>
    <t>Wirebound Voice Message Log Book</t>
  </si>
  <si>
    <t>Barrel Sharpener</t>
  </si>
  <si>
    <t>A1228</t>
  </si>
  <si>
    <t>Premier Elliptical Ring Binder, Black</t>
  </si>
  <si>
    <t>Bionaire 99.97% HEPA Air Cleaner</t>
  </si>
  <si>
    <t>Hewlett-Packard cp1700 [D, PS] Series Color Inkjet Printers</t>
  </si>
  <si>
    <t>Surelock™ Post Binders</t>
  </si>
  <si>
    <t>Accessory32</t>
  </si>
  <si>
    <t>Panasonic KP-310 Heavy-Duty Electric Pencil Sharpener</t>
  </si>
  <si>
    <t>GE 4 Foot Flourescent Tube, 40 Watt</t>
  </si>
  <si>
    <t>Xerox 1892</t>
  </si>
  <si>
    <t>Deflect-o DuraMat Antistatic Studded Beveled Mat for Medium Pile Carpeting</t>
  </si>
  <si>
    <t>Fellowes Bases and Tops For Staxonsteel®/High-Stak® Systems</t>
  </si>
  <si>
    <t>Chromcraft Bull-Nose Wood Round Conference Table Top, Wood Base</t>
  </si>
  <si>
    <t>Ibico Hi-Tech Manual Binding System</t>
  </si>
  <si>
    <t>V 3600 Series</t>
  </si>
  <si>
    <t>Avery 510</t>
  </si>
  <si>
    <t>Dana Swing-Arm Lamps</t>
  </si>
  <si>
    <t>Memorex 80 Minute CD-R Spindle, 100/Pack</t>
  </si>
  <si>
    <t>Xerox 1973</t>
  </si>
  <si>
    <t>Xerox 1997</t>
  </si>
  <si>
    <t>KI Conference Tables</t>
  </si>
  <si>
    <t>Serrated Blade or Curved Handle Hand Letter Openers</t>
  </si>
  <si>
    <t>North Dakota</t>
  </si>
  <si>
    <t>TOPS Money Receipt Book, Consecutively Numbered in Red,</t>
  </si>
  <si>
    <t>Avery Heavy-Duty EZD ™ Binder With Locking Rings</t>
  </si>
  <si>
    <t>Accessory21</t>
  </si>
  <si>
    <t>Iris Project Case</t>
  </si>
  <si>
    <t>Wirebound Service Call Books, 5 1/2" x 4"</t>
  </si>
  <si>
    <t>Iceberg OfficeWorks 42" Round Tables</t>
  </si>
  <si>
    <t>Microsoft Multimedia Keyboard</t>
  </si>
  <si>
    <t>Xerox 196</t>
  </si>
  <si>
    <t>Xerox 1930</t>
  </si>
  <si>
    <t>Xerox 1881</t>
  </si>
  <si>
    <t>Honeywell Enviracaire Portable HEPA Air Cleaner for 17' x 22' Room</t>
  </si>
  <si>
    <t>Xerox 1941</t>
  </si>
  <si>
    <t>4009® Highlighters by Sanford</t>
  </si>
  <si>
    <t>Hammermill CopyPlus Copy Paper (20Lb. and 84 Bright)</t>
  </si>
  <si>
    <t>Xerox 1906</t>
  </si>
  <si>
    <t>GBC White Gloss Covers, Plain Front</t>
  </si>
  <si>
    <t>Xerox 1995</t>
  </si>
  <si>
    <t>Sharp AL-1530CS Digital Copier</t>
  </si>
  <si>
    <t>Wirebound Four 2-3/4 x 5 Forms per Page, 400 Sets per Book</t>
  </si>
  <si>
    <t>Newell 307</t>
  </si>
  <si>
    <t>O'Sullivan Cherrywood Estates Traditional Barrister Bookcase</t>
  </si>
  <si>
    <t>Xerox 1932</t>
  </si>
  <si>
    <t>Quartet Alpha® White Chalk, 12/Pack</t>
  </si>
  <si>
    <t>Zoom V.92 V.44 PCI Internal Controllerless FaxModem</t>
  </si>
  <si>
    <t>Eureka Hand Vacuum, Bagless</t>
  </si>
  <si>
    <t>Kensington 6 Outlet SmartSocket Surge Protector</t>
  </si>
  <si>
    <t>Bevis Boat-Shaped Conference Table</t>
  </si>
  <si>
    <t>File Shuttle II and Handi-File, Black</t>
  </si>
  <si>
    <t>V3682</t>
  </si>
  <si>
    <t>GBC Recycled Grain Textured Covers</t>
  </si>
  <si>
    <t>Panasonic KP-350BK Electric Pencil Sharpener with Auto Stop</t>
  </si>
  <si>
    <t>GBC ProClick™ 150 Presentation Binding System</t>
  </si>
  <si>
    <t>Canon S750 Color Inkjet Printer</t>
  </si>
  <si>
    <t>Acco Smartsocket™ Table Surge Protector, 6 Color-Coded Adapter Outlets</t>
  </si>
  <si>
    <t>Assorted Color Push Pins</t>
  </si>
  <si>
    <t>Imation 3.5 IBM Diskettes, 10/Box</t>
  </si>
  <si>
    <t>300 Series Non-Flip</t>
  </si>
  <si>
    <t>Decoflex Hanging Personal Folder File</t>
  </si>
  <si>
    <t>"While you Were Out" Message Book, One Form per Page</t>
  </si>
  <si>
    <t>Hon 4070 Series Pagoda™ Round Back Stacking Chairs</t>
  </si>
  <si>
    <t>Bevis Rectangular Conference Tables</t>
  </si>
  <si>
    <t>Fiskars 8" Scissors, 2/Pack</t>
  </si>
  <si>
    <t>Fellowes Smart Surge Ten-Outlet Protector, Platinum</t>
  </si>
  <si>
    <t>Gyration RF Keyboard</t>
  </si>
  <si>
    <t>Southworth Structures Collection™</t>
  </si>
  <si>
    <t>Micro Innovations 104 Keyboard</t>
  </si>
  <si>
    <t>Xerox 1961</t>
  </si>
  <si>
    <t>Novimex Fabric Task Chair</t>
  </si>
  <si>
    <t>1.7 Cubic Foot Compact "Cube" Office Refrigerators</t>
  </si>
  <si>
    <t>Verbatim DVD-R, 3.95GB, SR, Mitsubishi Branded, Jewel</t>
  </si>
  <si>
    <t>Large Capacity Hanging Post Binders</t>
  </si>
  <si>
    <t>Imation 3.5" DS/HD IBM Formatted Diskettes, 50/Pack</t>
  </si>
  <si>
    <t>Xerox 1916</t>
  </si>
  <si>
    <t>Imation 3.5" DS-HD Macintosh Formatted Diskettes, 10/Pack</t>
  </si>
  <si>
    <t>Wilson Jones Elliptical Ring 3 1/2" Capacity Binders, 800 sheets</t>
  </si>
  <si>
    <t>Canon PC940 Copier</t>
  </si>
  <si>
    <t>Fellowes Officeware™ Wire Shelving</t>
  </si>
  <si>
    <t>Xerox 19</t>
  </si>
  <si>
    <t>Rogers® Profile Extra Capacity Storage Tub</t>
  </si>
  <si>
    <t>G.E. Longer-Life Indoor Recessed Floodlight Bulbs</t>
  </si>
  <si>
    <t>DIXON Ticonderoga® Erasable Checking Pencils</t>
  </si>
  <si>
    <t>Hon Comfortask® Task/Swivel Chairs</t>
  </si>
  <si>
    <t>i1000plus</t>
  </si>
  <si>
    <t>GBC VeloBinder Strips</t>
  </si>
  <si>
    <t>Universal Premium White Copier/Laser Paper (20Lb. and 87 Bright)</t>
  </si>
  <si>
    <t>2190</t>
  </si>
  <si>
    <t>Avery 506</t>
  </si>
  <si>
    <t>Xerox 1936</t>
  </si>
  <si>
    <t>Staples SlimLine Pencil Sharpener</t>
  </si>
  <si>
    <t>Premium Writing Pencils, Soft, #2 by Central Association for the Blind</t>
  </si>
  <si>
    <t>Crate-A-Files™</t>
  </si>
  <si>
    <t>Eldon Expressions Punched Metal &amp; Wood Desk Accessories, Black &amp; Cherry</t>
  </si>
  <si>
    <t>Tenex 46" x 60" Computer Anti-Static Chairmat, Rectangular Shaped</t>
  </si>
  <si>
    <t>Status</t>
  </si>
  <si>
    <t>Returned</t>
  </si>
  <si>
    <t>Manager</t>
  </si>
  <si>
    <t>Chris</t>
  </si>
  <si>
    <t>Erin</t>
  </si>
  <si>
    <t>Sam</t>
  </si>
  <si>
    <t>William</t>
  </si>
  <si>
    <t>steps</t>
  </si>
  <si>
    <t xml:space="preserve">2. changed the correct data types for each columns </t>
  </si>
  <si>
    <t>1. deleted unnecessry columns (country, id, order priority, customers, customer id, city, postal code)</t>
  </si>
  <si>
    <t>3. checked for missing values --&gt; if there is --&gt; delete</t>
  </si>
  <si>
    <t xml:space="preserve">4. checked for duplicates </t>
  </si>
  <si>
    <t>5. added a column for delivery date</t>
  </si>
  <si>
    <t>Delivery Day</t>
  </si>
  <si>
    <t>Sum of Sales</t>
  </si>
  <si>
    <t>Row Labels</t>
  </si>
  <si>
    <t>Grand Total</t>
  </si>
  <si>
    <t xml:space="preserve">5.added a column for month </t>
  </si>
  <si>
    <t xml:space="preserve">6. added a column for profit marginal </t>
  </si>
  <si>
    <t>Month</t>
  </si>
  <si>
    <t>Profit Marginal</t>
  </si>
  <si>
    <t>Sum of Profit</t>
  </si>
  <si>
    <t>Jan</t>
  </si>
  <si>
    <t>Feb</t>
  </si>
  <si>
    <t>Mar</t>
  </si>
  <si>
    <t>Apr</t>
  </si>
  <si>
    <t>May</t>
  </si>
  <si>
    <t>Jun</t>
  </si>
  <si>
    <t>Average of Profit Marginal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</si>
</sst>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4">
    <font>
      <sz val="10"/>
      <name val="MS Sans Serif"/>
    </font>
    <font>
      <sz val="11"/>
      <color theme="1"/>
      <name val="Calibri"/>
      <family val="2"/>
      <scheme val="minor"/>
    </font>
    <font>
      <b/>
      <sz val="10"/>
      <name val="MS Sans Serif"/>
      <family val="2"/>
    </font>
    <font>
      <sz val="8"/>
      <name val="MS Sans Serif"/>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cellStyleXfs>
  <cellXfs count="12">
    <xf numFmtId="0" fontId="0" fillId="0" borderId="0" xfId="0"/>
    <xf numFmtId="0" fontId="0" fillId="0" borderId="0" xfId="0" quotePrefix="1"/>
    <xf numFmtId="0" fontId="2" fillId="0" borderId="0" xfId="0" applyFont="1"/>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right"/>
    </xf>
    <xf numFmtId="14" fontId="0" fillId="0" borderId="0" xfId="0" applyNumberFormat="1" applyAlignment="1">
      <alignment horizontal="right"/>
    </xf>
    <xf numFmtId="165" fontId="0" fillId="0" borderId="0" xfId="0" applyNumberFormat="1"/>
    <xf numFmtId="10" fontId="0" fillId="0" borderId="0" xfId="0" applyNumberFormat="1"/>
    <xf numFmtId="0" fontId="0" fillId="0" borderId="0" xfId="0" applyAlignment="1">
      <alignment horizontal="center"/>
    </xf>
  </cellXfs>
  <cellStyles count="2">
    <cellStyle name="Normal" xfId="0" builtinId="0"/>
    <cellStyle name="Normal 2" xfId="1" xr:uid="{00000000-0005-0000-0000-000001000000}"/>
  </cellStyles>
  <dxfs count="97">
    <dxf>
      <numFmt numFmtId="164" formatCode="&quot;$&quot;#,##0.00"/>
    </dxf>
    <dxf>
      <numFmt numFmtId="164" formatCode="&quot;$&quot;#,##0.00"/>
    </dxf>
    <dxf>
      <numFmt numFmtId="14" formatCode="0.00%"/>
    </dxf>
    <dxf>
      <numFmt numFmtId="14" formatCode="0.00%"/>
    </dxf>
    <dxf>
      <numFmt numFmtId="165" formatCode="&quot;$&quot;#,##0"/>
    </dxf>
    <dxf>
      <numFmt numFmtId="14" formatCode="0.00%"/>
    </dxf>
    <dxf>
      <numFmt numFmtId="14" formatCode="0.00%"/>
    </dxf>
    <dxf>
      <numFmt numFmtId="165" formatCode="&quot;$&quot;#,##0"/>
    </dxf>
    <dxf>
      <numFmt numFmtId="165" formatCode="&quot;$&quot;#,##0"/>
    </dxf>
    <dxf>
      <numFmt numFmtId="165" formatCode="&quot;$&quot;#,##0"/>
    </dxf>
    <dxf>
      <numFmt numFmtId="165" formatCode="&quot;$&quot;#,##0"/>
    </dxf>
    <dxf>
      <numFmt numFmtId="164" formatCode="&quot;$&quot;#,##0.00"/>
    </dxf>
    <dxf>
      <numFmt numFmtId="165" formatCode="&quot;$&quot;#,##0"/>
    </dxf>
    <dxf>
      <numFmt numFmtId="165" formatCode="&quot;$&quot;#,##0"/>
    </dxf>
    <dxf>
      <numFmt numFmtId="165" formatCode="&quot;$&quot;#,##0"/>
    </dxf>
    <dxf>
      <numFmt numFmtId="164" formatCode="&quot;$&quot;#,##0.00"/>
    </dxf>
    <dxf>
      <numFmt numFmtId="164" formatCode="&quot;$&quot;#,##0.00"/>
    </dxf>
    <dxf>
      <numFmt numFmtId="14" formatCode="0.00%"/>
    </dxf>
    <dxf>
      <numFmt numFmtId="14" formatCode="0.00%"/>
    </dxf>
    <dxf>
      <numFmt numFmtId="165" formatCode="&quot;$&quot;#,##0"/>
    </dxf>
    <dxf>
      <numFmt numFmtId="14" formatCode="0.00%"/>
    </dxf>
    <dxf>
      <numFmt numFmtId="14" formatCode="0.00%"/>
    </dxf>
    <dxf>
      <numFmt numFmtId="165" formatCode="&quot;$&quot;#,##0"/>
    </dxf>
    <dxf>
      <numFmt numFmtId="165" formatCode="&quot;$&quot;#,##0"/>
    </dxf>
    <dxf>
      <numFmt numFmtId="165" formatCode="&quot;$&quot;#,##0"/>
    </dxf>
    <dxf>
      <numFmt numFmtId="165" formatCode="&quot;$&quot;#,##0"/>
    </dxf>
    <dxf>
      <numFmt numFmtId="164" formatCode="&quot;$&quot;#,##0.00"/>
    </dxf>
    <dxf>
      <numFmt numFmtId="165" formatCode="&quot;$&quot;#,##0"/>
    </dxf>
    <dxf>
      <numFmt numFmtId="165" formatCode="&quot;$&quot;#,##0"/>
    </dxf>
    <dxf>
      <numFmt numFmtId="165" formatCode="&quot;$&quot;#,##0"/>
    </dxf>
    <dxf>
      <numFmt numFmtId="164" formatCode="&quot;$&quot;#,##0.00"/>
    </dxf>
    <dxf>
      <numFmt numFmtId="164" formatCode="&quot;$&quot;#,##0.00"/>
    </dxf>
    <dxf>
      <numFmt numFmtId="14" formatCode="0.00%"/>
    </dxf>
    <dxf>
      <numFmt numFmtId="14" formatCode="0.00%"/>
    </dxf>
    <dxf>
      <numFmt numFmtId="165" formatCode="&quot;$&quot;#,##0"/>
    </dxf>
    <dxf>
      <numFmt numFmtId="14" formatCode="0.00%"/>
    </dxf>
    <dxf>
      <numFmt numFmtId="14" formatCode="0.00%"/>
    </dxf>
    <dxf>
      <numFmt numFmtId="165" formatCode="&quot;$&quot;#,##0"/>
    </dxf>
    <dxf>
      <numFmt numFmtId="165" formatCode="&quot;$&quot;#,##0"/>
    </dxf>
    <dxf>
      <numFmt numFmtId="165" formatCode="&quot;$&quot;#,##0"/>
    </dxf>
    <dxf>
      <numFmt numFmtId="165" formatCode="&quot;$&quot;#,##0"/>
    </dxf>
    <dxf>
      <numFmt numFmtId="164" formatCode="&quot;$&quot;#,##0.00"/>
    </dxf>
    <dxf>
      <numFmt numFmtId="165" formatCode="&quot;$&quot;#,##0"/>
    </dxf>
    <dxf>
      <numFmt numFmtId="165" formatCode="&quot;$&quot;#,##0"/>
    </dxf>
    <dxf>
      <numFmt numFmtId="165" formatCode="&quot;$&quot;#,##0"/>
    </dxf>
    <dxf>
      <numFmt numFmtId="164" formatCode="&quot;$&quot;#,##0.00"/>
    </dxf>
    <dxf>
      <numFmt numFmtId="164" formatCode="&quot;$&quot;#,##0.00"/>
    </dxf>
    <dxf>
      <numFmt numFmtId="14" formatCode="0.00%"/>
    </dxf>
    <dxf>
      <numFmt numFmtId="14" formatCode="0.00%"/>
    </dxf>
    <dxf>
      <numFmt numFmtId="165" formatCode="&quot;$&quot;#,##0"/>
    </dxf>
    <dxf>
      <numFmt numFmtId="14" formatCode="0.00%"/>
    </dxf>
    <dxf>
      <numFmt numFmtId="14" formatCode="0.00%"/>
    </dxf>
    <dxf>
      <numFmt numFmtId="165" formatCode="&quot;$&quot;#,##0"/>
    </dxf>
    <dxf>
      <numFmt numFmtId="165" formatCode="&quot;$&quot;#,##0"/>
    </dxf>
    <dxf>
      <numFmt numFmtId="165" formatCode="&quot;$&quot;#,##0"/>
    </dxf>
    <dxf>
      <numFmt numFmtId="165" formatCode="&quot;$&quot;#,##0"/>
    </dxf>
    <dxf>
      <numFmt numFmtId="164" formatCode="&quot;$&quot;#,##0.00"/>
    </dxf>
    <dxf>
      <numFmt numFmtId="165" formatCode="&quot;$&quot;#,##0"/>
    </dxf>
    <dxf>
      <numFmt numFmtId="165" formatCode="&quot;$&quot;#,##0"/>
    </dxf>
    <dxf>
      <numFmt numFmtId="165" formatCode="&quot;$&quot;#,##0"/>
    </dxf>
    <dxf>
      <numFmt numFmtId="164" formatCode="&quot;$&quot;#,##0.00"/>
    </dxf>
    <dxf>
      <numFmt numFmtId="164" formatCode="&quot;$&quot;#,##0.00"/>
    </dxf>
    <dxf>
      <numFmt numFmtId="14" formatCode="0.00%"/>
    </dxf>
    <dxf>
      <numFmt numFmtId="14" formatCode="0.00%"/>
    </dxf>
    <dxf>
      <numFmt numFmtId="165" formatCode="&quot;$&quot;#,##0"/>
    </dxf>
    <dxf>
      <numFmt numFmtId="14" formatCode="0.00%"/>
    </dxf>
    <dxf>
      <numFmt numFmtId="14" formatCode="0.00%"/>
    </dxf>
    <dxf>
      <numFmt numFmtId="165" formatCode="&quot;$&quot;#,##0"/>
    </dxf>
    <dxf>
      <numFmt numFmtId="165" formatCode="&quot;$&quot;#,##0"/>
    </dxf>
    <dxf>
      <numFmt numFmtId="165" formatCode="&quot;$&quot;#,##0"/>
    </dxf>
    <dxf>
      <numFmt numFmtId="165" formatCode="&quot;$&quot;#,##0"/>
    </dxf>
    <dxf>
      <numFmt numFmtId="164" formatCode="&quot;$&quot;#,##0.00"/>
    </dxf>
    <dxf>
      <numFmt numFmtId="165" formatCode="&quot;$&quot;#,##0"/>
    </dxf>
    <dxf>
      <numFmt numFmtId="165" formatCode="&quot;$&quot;#,##0"/>
    </dxf>
    <dxf>
      <numFmt numFmtId="165" formatCode="&quot;$&quot;#,##0"/>
    </dxf>
    <dxf>
      <numFmt numFmtId="165" formatCode="&quot;$&quot;#,##0"/>
    </dxf>
    <dxf>
      <numFmt numFmtId="164" formatCode="&quot;$&quot;#,##0.00"/>
    </dxf>
    <dxf>
      <numFmt numFmtId="165" formatCode="&quot;$&quot;#,##0"/>
    </dxf>
    <dxf>
      <numFmt numFmtId="165" formatCode="&quot;$&quot;#,##0"/>
    </dxf>
    <dxf>
      <numFmt numFmtId="14" formatCode="0.00%"/>
    </dxf>
    <dxf>
      <numFmt numFmtId="14" formatCode="0.00%"/>
    </dxf>
    <dxf>
      <numFmt numFmtId="164" formatCode="&quot;$&quot;#,##0.00"/>
    </dxf>
    <dxf>
      <numFmt numFmtId="164" formatCode="&quot;$&quot;#,##0.00"/>
    </dxf>
    <dxf>
      <numFmt numFmtId="14" formatCode="0.00%"/>
    </dxf>
    <dxf>
      <numFmt numFmtId="14" formatCode="0.00%"/>
    </dxf>
    <dxf>
      <numFmt numFmtId="165" formatCode="&quot;$&quot;#,##0"/>
    </dxf>
    <dxf>
      <numFmt numFmtId="165" formatCode="&quot;$&quot;#,##0"/>
    </dxf>
    <dxf>
      <numFmt numFmtId="165" formatCode="&quot;$&quot;#,##0"/>
    </dxf>
    <dxf>
      <numFmt numFmtId="165" formatCode="&quot;$&quot;#,##0"/>
    </dxf>
    <dxf>
      <numFmt numFmtId="165" formatCode="&quot;$&quot;#,##0"/>
    </dxf>
    <dxf>
      <numFmt numFmtId="14" formatCode="0.00%"/>
    </dxf>
    <dxf>
      <numFmt numFmtId="164" formatCode="&quot;$&quot;#,##0.00"/>
    </dxf>
    <dxf>
      <numFmt numFmtId="164" formatCode="&quot;$&quot;#,##0.00"/>
    </dxf>
    <dxf>
      <numFmt numFmtId="0" formatCode="General"/>
    </dxf>
    <dxf>
      <numFmt numFmtId="19" formatCode="m/d/yy"/>
      <alignment horizontal="right" vertical="bottom" textRotation="0" wrapText="0" indent="0" justifyLastLine="0" shrinkToFit="0" readingOrder="0"/>
    </dxf>
    <dxf>
      <numFmt numFmtId="19" formatCode="m/d/yy"/>
    </dxf>
    <dxf>
      <numFmt numFmtId="19" formatCode="m/d/yy"/>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[SuperStoreUS-2015.xlsx]pivot tables for sales!PivotTable15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2"/>
                </a:solidFill>
              </a:rPr>
              <a:t>TOP 10 STATES WITH SALES </a:t>
            </a:r>
          </a:p>
        </c:rich>
      </c:tx>
      <c:overlay val="0"/>
      <c:spPr>
        <a:solidFill>
          <a:schemeClr val="bg1"/>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 for sales'!$B$2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 for sales'!$A$3:$A$13</c:f>
              <c:strCache>
                <c:ptCount val="10"/>
                <c:pt idx="0">
                  <c:v>Massachusetts</c:v>
                </c:pt>
                <c:pt idx="1">
                  <c:v>District of Columbia</c:v>
                </c:pt>
                <c:pt idx="2">
                  <c:v>Ohio</c:v>
                </c:pt>
                <c:pt idx="3">
                  <c:v>Michigan</c:v>
                </c:pt>
                <c:pt idx="4">
                  <c:v>Washington</c:v>
                </c:pt>
                <c:pt idx="5">
                  <c:v>Florida</c:v>
                </c:pt>
                <c:pt idx="6">
                  <c:v>Texas</c:v>
                </c:pt>
                <c:pt idx="7">
                  <c:v>Illinois</c:v>
                </c:pt>
                <c:pt idx="8">
                  <c:v>New York</c:v>
                </c:pt>
                <c:pt idx="9">
                  <c:v>California</c:v>
                </c:pt>
              </c:strCache>
            </c:strRef>
          </c:cat>
          <c:val>
            <c:numRef>
              <c:f>'pivot tables for sales'!$B$3:$B$13</c:f>
              <c:numCache>
                <c:formatCode>"$"#,##0</c:formatCode>
                <c:ptCount val="10"/>
                <c:pt idx="0">
                  <c:v>59114.82</c:v>
                </c:pt>
                <c:pt idx="1">
                  <c:v>68946.66</c:v>
                </c:pt>
                <c:pt idx="2">
                  <c:v>69452.820000000022</c:v>
                </c:pt>
                <c:pt idx="3">
                  <c:v>69641.810000000027</c:v>
                </c:pt>
                <c:pt idx="4">
                  <c:v>78048.650000000009</c:v>
                </c:pt>
                <c:pt idx="5">
                  <c:v>81205.220000000016</c:v>
                </c:pt>
                <c:pt idx="6">
                  <c:v>91937.13</c:v>
                </c:pt>
                <c:pt idx="7">
                  <c:v>98971.250000000015</c:v>
                </c:pt>
                <c:pt idx="8">
                  <c:v>223930.47999999992</c:v>
                </c:pt>
                <c:pt idx="9">
                  <c:v>284805.4099999998</c:v>
                </c:pt>
              </c:numCache>
            </c:numRef>
          </c:val>
          <c:extLst>
            <c:ext xmlns:c16="http://schemas.microsoft.com/office/drawing/2014/chart" uri="{C3380CC4-5D6E-409C-BE32-E72D297353CC}">
              <c16:uniqueId val="{00000000-FC91-1D49-AB38-900ABDC7FDDD}"/>
            </c:ext>
          </c:extLst>
        </c:ser>
        <c:dLbls>
          <c:showLegendKey val="0"/>
          <c:showVal val="0"/>
          <c:showCatName val="0"/>
          <c:showSerName val="0"/>
          <c:showPercent val="0"/>
          <c:showBubbleSize val="0"/>
        </c:dLbls>
        <c:gapWidth val="182"/>
        <c:axId val="1289733296"/>
        <c:axId val="1296373792"/>
      </c:barChart>
      <c:catAx>
        <c:axId val="12897332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6373792"/>
        <c:crosses val="autoZero"/>
        <c:auto val="1"/>
        <c:lblAlgn val="ctr"/>
        <c:lblOffset val="100"/>
        <c:noMultiLvlLbl val="0"/>
      </c:catAx>
      <c:valAx>
        <c:axId val="1296373792"/>
        <c:scaling>
          <c:orientation val="minMax"/>
        </c:scaling>
        <c:delete val="0"/>
        <c:axPos val="b"/>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9733296"/>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[SuperStoreUS-2015.xlsx]pivot tables for sales!PivotTable1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2"/>
                </a:solidFill>
              </a:rPr>
              <a:t>TOP</a:t>
            </a:r>
            <a:r>
              <a:rPr lang="en-US" b="1" baseline="0">
                <a:solidFill>
                  <a:schemeClr val="tx2"/>
                </a:solidFill>
              </a:rPr>
              <a:t> 10 STATES WITH PROFIT</a:t>
            </a:r>
            <a:endParaRPr lang="en-US" b="1">
              <a:solidFill>
                <a:schemeClr val="tx2"/>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s>
    <c:plotArea>
      <c:layout/>
      <c:barChart>
        <c:barDir val="bar"/>
        <c:grouping val="clustered"/>
        <c:varyColors val="0"/>
        <c:ser>
          <c:idx val="0"/>
          <c:order val="0"/>
          <c:tx>
            <c:strRef>
              <c:f>'pivot tables for sales'!$B$23</c:f>
              <c:strCache>
                <c:ptCount val="1"/>
                <c:pt idx="0">
                  <c:v>Total</c:v>
                </c:pt>
              </c:strCache>
            </c:strRef>
          </c:tx>
          <c:spPr>
            <a:solidFill>
              <a:schemeClr val="accent1"/>
            </a:solidFill>
            <a:ln>
              <a:noFill/>
            </a:ln>
            <a:effectLst/>
          </c:spPr>
          <c:invertIfNegative val="0"/>
          <c:dPt>
            <c:idx val="9"/>
            <c:invertIfNegative val="0"/>
            <c:bubble3D val="0"/>
            <c:spPr>
              <a:solidFill>
                <a:schemeClr val="accent1"/>
              </a:solidFill>
              <a:ln>
                <a:noFill/>
              </a:ln>
              <a:effectLst/>
            </c:spPr>
            <c:extLst>
              <c:ext xmlns:c16="http://schemas.microsoft.com/office/drawing/2014/chart" uri="{C3380CC4-5D6E-409C-BE32-E72D297353CC}">
                <c16:uniqueId val="{00000001-969D-3F4C-9ED5-BDAFD7BF4258}"/>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 for sales'!$A$24:$A$34</c:f>
              <c:strCache>
                <c:ptCount val="10"/>
                <c:pt idx="0">
                  <c:v>Colorado</c:v>
                </c:pt>
                <c:pt idx="1">
                  <c:v>Georgia</c:v>
                </c:pt>
                <c:pt idx="2">
                  <c:v>District of Columbia</c:v>
                </c:pt>
                <c:pt idx="3">
                  <c:v>Michigan</c:v>
                </c:pt>
                <c:pt idx="4">
                  <c:v>Illinois</c:v>
                </c:pt>
                <c:pt idx="5">
                  <c:v>Oregon</c:v>
                </c:pt>
                <c:pt idx="6">
                  <c:v>Ohio</c:v>
                </c:pt>
                <c:pt idx="7">
                  <c:v>Texas</c:v>
                </c:pt>
                <c:pt idx="8">
                  <c:v>New York</c:v>
                </c:pt>
                <c:pt idx="9">
                  <c:v>California</c:v>
                </c:pt>
              </c:strCache>
            </c:strRef>
          </c:cat>
          <c:val>
            <c:numRef>
              <c:f>'pivot tables for sales'!$B$24:$B$34</c:f>
              <c:numCache>
                <c:formatCode>"$"#,##0</c:formatCode>
                <c:ptCount val="10"/>
                <c:pt idx="0">
                  <c:v>6965.4626599999965</c:v>
                </c:pt>
                <c:pt idx="1">
                  <c:v>8645.2074137500003</c:v>
                </c:pt>
                <c:pt idx="2">
                  <c:v>11677.3631</c:v>
                </c:pt>
                <c:pt idx="3">
                  <c:v>12307.551891600007</c:v>
                </c:pt>
                <c:pt idx="4">
                  <c:v>12321.579312</c:v>
                </c:pt>
                <c:pt idx="5">
                  <c:v>15291.572600000001</c:v>
                </c:pt>
                <c:pt idx="6">
                  <c:v>23410.842026000009</c:v>
                </c:pt>
                <c:pt idx="7">
                  <c:v>27288.386659999996</c:v>
                </c:pt>
                <c:pt idx="8">
                  <c:v>27611.943318599991</c:v>
                </c:pt>
                <c:pt idx="9">
                  <c:v>36187.568191999999</c:v>
                </c:pt>
              </c:numCache>
            </c:numRef>
          </c:val>
          <c:extLst>
            <c:ext xmlns:c16="http://schemas.microsoft.com/office/drawing/2014/chart" uri="{C3380CC4-5D6E-409C-BE32-E72D297353CC}">
              <c16:uniqueId val="{00000000-5041-0D46-A44D-2E3B7FD846E8}"/>
            </c:ext>
          </c:extLst>
        </c:ser>
        <c:dLbls>
          <c:showLegendKey val="0"/>
          <c:showVal val="0"/>
          <c:showCatName val="0"/>
          <c:showSerName val="0"/>
          <c:showPercent val="0"/>
          <c:showBubbleSize val="0"/>
        </c:dLbls>
        <c:gapWidth val="182"/>
        <c:axId val="361799696"/>
        <c:axId val="1393629344"/>
      </c:barChart>
      <c:catAx>
        <c:axId val="3617996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3629344"/>
        <c:crosses val="autoZero"/>
        <c:auto val="1"/>
        <c:lblAlgn val="ctr"/>
        <c:lblOffset val="100"/>
        <c:noMultiLvlLbl val="0"/>
      </c:catAx>
      <c:valAx>
        <c:axId val="1393629344"/>
        <c:scaling>
          <c:orientation val="minMax"/>
        </c:scaling>
        <c:delete val="0"/>
        <c:axPos val="b"/>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17996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[SuperStoreUS-2015.xlsx]pivot tables for sales!PivotTable2</c:name>
    <c:fmtId val="1"/>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PROFIT</a:t>
            </a:r>
            <a:r>
              <a:rPr lang="en-US" baseline="0"/>
              <a:t> AND SALES BY MONTH</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ln w="31750"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12700">
              <a:solidFill>
                <a:schemeClr val="lt2"/>
              </a:solidFill>
              <a:round/>
            </a:ln>
            <a:effectLst>
              <a:outerShdw blurRad="40000" dist="23000" dir="5400000" rotWithShape="0">
                <a:srgbClr val="000000">
                  <a:alpha val="35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31750"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12700">
              <a:solidFill>
                <a:schemeClr val="lt2"/>
              </a:solidFill>
              <a:round/>
            </a:ln>
            <a:effectLst>
              <a:outerShdw blurRad="40000" dist="23000" dir="5400000" rotWithShape="0">
                <a:srgbClr val="000000">
                  <a:alpha val="35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 for sales'!$N$4</c:f>
              <c:strCache>
                <c:ptCount val="1"/>
                <c:pt idx="0">
                  <c:v>Sum of Profit</c:v>
                </c:pt>
              </c:strCache>
            </c:strRef>
          </c:tx>
          <c:spPr>
            <a:ln w="31750"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12700">
                <a:solidFill>
                  <a:schemeClr val="lt2"/>
                </a:solidFill>
                <a:round/>
              </a:ln>
              <a:effectLst>
                <a:outerShdw blurRad="40000" dist="23000" dir="5400000" rotWithShape="0">
                  <a:srgbClr val="000000">
                    <a:alpha val="35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tables for sales'!$M$5:$M$11</c:f>
              <c:strCache>
                <c:ptCount val="6"/>
                <c:pt idx="0">
                  <c:v>Jan</c:v>
                </c:pt>
                <c:pt idx="1">
                  <c:v>Feb</c:v>
                </c:pt>
                <c:pt idx="2">
                  <c:v>Mar</c:v>
                </c:pt>
                <c:pt idx="3">
                  <c:v>Apr</c:v>
                </c:pt>
                <c:pt idx="4">
                  <c:v>May</c:v>
                </c:pt>
                <c:pt idx="5">
                  <c:v>Jun</c:v>
                </c:pt>
              </c:strCache>
            </c:strRef>
          </c:cat>
          <c:val>
            <c:numRef>
              <c:f>'pivot tables for sales'!$N$5:$N$11</c:f>
              <c:numCache>
                <c:formatCode>"$"#,##0</c:formatCode>
                <c:ptCount val="6"/>
                <c:pt idx="0">
                  <c:v>-657.53850031999912</c:v>
                </c:pt>
                <c:pt idx="1">
                  <c:v>36266.168780320004</c:v>
                </c:pt>
                <c:pt idx="2">
                  <c:v>1881.8305867499987</c:v>
                </c:pt>
                <c:pt idx="3">
                  <c:v>50182.103101999979</c:v>
                </c:pt>
                <c:pt idx="4">
                  <c:v>61026.949158400035</c:v>
                </c:pt>
                <c:pt idx="5">
                  <c:v>66323.88661000003</c:v>
                </c:pt>
              </c:numCache>
            </c:numRef>
          </c:val>
          <c:smooth val="0"/>
          <c:extLst>
            <c:ext xmlns:c16="http://schemas.microsoft.com/office/drawing/2014/chart" uri="{C3380CC4-5D6E-409C-BE32-E72D297353CC}">
              <c16:uniqueId val="{00000000-5A1B-E141-A6F6-C191E6DC8228}"/>
            </c:ext>
          </c:extLst>
        </c:ser>
        <c:ser>
          <c:idx val="1"/>
          <c:order val="1"/>
          <c:tx>
            <c:strRef>
              <c:f>'pivot tables for sales'!$O$4</c:f>
              <c:strCache>
                <c:ptCount val="1"/>
                <c:pt idx="0">
                  <c:v>Sum of Sales</c:v>
                </c:pt>
              </c:strCache>
            </c:strRef>
          </c:tx>
          <c:spPr>
            <a:ln w="31750" cap="rnd">
              <a:solidFill>
                <a:schemeClr val="accent2"/>
              </a:solidFill>
              <a:round/>
            </a:ln>
            <a:effectLst>
              <a:outerShdw blurRad="40000" dist="23000" dir="5400000" rotWithShape="0">
                <a:srgbClr val="000000">
                  <a:alpha val="35000"/>
                </a:srgbClr>
              </a:outerShdw>
            </a:effectLst>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12700">
                <a:solidFill>
                  <a:schemeClr val="lt2"/>
                </a:solidFill>
                <a:round/>
              </a:ln>
              <a:effectLst>
                <a:outerShdw blurRad="40000" dist="23000" dir="5400000" rotWithShape="0">
                  <a:srgbClr val="000000">
                    <a:alpha val="35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tables for sales'!$M$5:$M$11</c:f>
              <c:strCache>
                <c:ptCount val="6"/>
                <c:pt idx="0">
                  <c:v>Jan</c:v>
                </c:pt>
                <c:pt idx="1">
                  <c:v>Feb</c:v>
                </c:pt>
                <c:pt idx="2">
                  <c:v>Mar</c:v>
                </c:pt>
                <c:pt idx="3">
                  <c:v>Apr</c:v>
                </c:pt>
                <c:pt idx="4">
                  <c:v>May</c:v>
                </c:pt>
                <c:pt idx="5">
                  <c:v>Jun</c:v>
                </c:pt>
              </c:strCache>
            </c:strRef>
          </c:cat>
          <c:val>
            <c:numRef>
              <c:f>'pivot tables for sales'!$O$5:$O$11</c:f>
              <c:numCache>
                <c:formatCode>"$"#,##0</c:formatCode>
                <c:ptCount val="6"/>
                <c:pt idx="0">
                  <c:v>264998.55000000005</c:v>
                </c:pt>
                <c:pt idx="1">
                  <c:v>325502.43999999994</c:v>
                </c:pt>
                <c:pt idx="2">
                  <c:v>265167.13000000006</c:v>
                </c:pt>
                <c:pt idx="3">
                  <c:v>384029.18999999983</c:v>
                </c:pt>
                <c:pt idx="4">
                  <c:v>290230.84999999969</c:v>
                </c:pt>
                <c:pt idx="5">
                  <c:v>351596.60999999964</c:v>
                </c:pt>
              </c:numCache>
            </c:numRef>
          </c:val>
          <c:smooth val="0"/>
          <c:extLst>
            <c:ext xmlns:c16="http://schemas.microsoft.com/office/drawing/2014/chart" uri="{C3380CC4-5D6E-409C-BE32-E72D297353CC}">
              <c16:uniqueId val="{00000001-5A1B-E141-A6F6-C191E6DC8228}"/>
            </c:ext>
          </c:extLst>
        </c:ser>
        <c:dLbls>
          <c:showLegendKey val="0"/>
          <c:showVal val="0"/>
          <c:showCatName val="0"/>
          <c:showSerName val="0"/>
          <c:showPercent val="0"/>
          <c:showBubbleSize val="0"/>
        </c:dLbls>
        <c:marker val="1"/>
        <c:smooth val="0"/>
        <c:axId val="1394943552"/>
        <c:axId val="1657252048"/>
      </c:lineChart>
      <c:catAx>
        <c:axId val="1394943552"/>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657252048"/>
        <c:crosses val="autoZero"/>
        <c:auto val="1"/>
        <c:lblAlgn val="ctr"/>
        <c:lblOffset val="100"/>
        <c:noMultiLvlLbl val="0"/>
      </c:catAx>
      <c:valAx>
        <c:axId val="1657252048"/>
        <c:scaling>
          <c:orientation val="minMax"/>
        </c:scaling>
        <c:delete val="0"/>
        <c:axPos val="l"/>
        <c:majorGridlines>
          <c:spPr>
            <a:ln w="9525" cap="flat" cmpd="sng" algn="ctr">
              <a:solidFill>
                <a:schemeClr val="tx2">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3949435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[SuperStoreUS-2015.xlsx]pivot tables for sales!PivotTable3</c:name>
    <c:fmtId val="0"/>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TOTAL SALES BY REGION</a:t>
            </a:r>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tx2">
              <a:lumMod val="20000"/>
              <a:lumOff val="80000"/>
            </a:schemeClr>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1"/>
          <c:showSerName val="0"/>
          <c:showPercent val="1"/>
          <c:showBubbleSize val="0"/>
          <c:separator>
</c:separator>
          <c:extLst>
            <c:ext xmlns:c15="http://schemas.microsoft.com/office/drawing/2012/chart" uri="{CE6537A1-D6FC-4f65-9D91-7224C49458BB}"/>
          </c:extLst>
        </c:dLbl>
      </c:pivotFmt>
      <c:pivotFmt>
        <c:idx val="1"/>
        <c:spPr>
          <a:solidFill>
            <a:schemeClr val="tx2">
              <a:lumMod val="60000"/>
              <a:lumOff val="40000"/>
            </a:schemeClr>
          </a:solidFill>
          <a:ln>
            <a:noFill/>
          </a:ln>
          <a:effectLst/>
          <a:scene3d>
            <a:camera prst="orthographicFront"/>
            <a:lightRig rig="brightRoom" dir="t"/>
          </a:scene3d>
          <a:sp3d prstMaterial="flat">
            <a:bevelT w="50800" h="101600" prst="angle"/>
            <a:contourClr>
              <a:srgbClr val="000000"/>
            </a:contourClr>
          </a:sp3d>
        </c:spPr>
      </c:pivotFmt>
      <c:pivotFmt>
        <c:idx val="2"/>
        <c:spPr>
          <a:solidFill>
            <a:schemeClr val="tx2">
              <a:lumMod val="40000"/>
              <a:lumOff val="60000"/>
            </a:schemeClr>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tx2">
              <a:lumMod val="75000"/>
            </a:schemeClr>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tx2">
              <a:lumMod val="50000"/>
            </a:schemeClr>
          </a:solidFill>
          <a:ln>
            <a:noFill/>
          </a:ln>
          <a:effectLst/>
          <a:scene3d>
            <a:camera prst="orthographicFront"/>
            <a:lightRig rig="brightRoom" dir="t"/>
          </a:scene3d>
          <a:sp3d prstMaterial="flat">
            <a:bevelT w="50800" h="101600" prst="angle"/>
            <a:contourClr>
              <a:srgbClr val="000000"/>
            </a:contourClr>
          </a:sp3d>
        </c:spPr>
      </c:pivotFmt>
    </c:pivotFmts>
    <c:plotArea>
      <c:layout/>
      <c:pieChart>
        <c:varyColors val="1"/>
        <c:ser>
          <c:idx val="0"/>
          <c:order val="0"/>
          <c:tx>
            <c:strRef>
              <c:f>'pivot tables for sales'!$N$21</c:f>
              <c:strCache>
                <c:ptCount val="1"/>
                <c:pt idx="0">
                  <c:v>Total</c:v>
                </c:pt>
              </c:strCache>
            </c:strRef>
          </c:tx>
          <c:spPr>
            <a:solidFill>
              <a:schemeClr val="tx2">
                <a:lumMod val="20000"/>
                <a:lumOff val="80000"/>
              </a:schemeClr>
            </a:solidFill>
          </c:spPr>
          <c:dPt>
            <c:idx val="0"/>
            <c:bubble3D val="0"/>
            <c:spPr>
              <a:solidFill>
                <a:schemeClr val="tx2">
                  <a:lumMod val="40000"/>
                  <a:lumOff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8D41-8B4A-97EF-3BD1ABF1D7FF}"/>
              </c:ext>
            </c:extLst>
          </c:dPt>
          <c:dPt>
            <c:idx val="1"/>
            <c:bubble3D val="0"/>
            <c:spPr>
              <a:solidFill>
                <a:schemeClr val="tx2">
                  <a:lumMod val="5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8D41-8B4A-97EF-3BD1ABF1D7FF}"/>
              </c:ext>
            </c:extLst>
          </c:dPt>
          <c:dPt>
            <c:idx val="2"/>
            <c:bubble3D val="0"/>
            <c:spPr>
              <a:solidFill>
                <a:schemeClr val="tx2">
                  <a:lumMod val="60000"/>
                  <a:lumOff val="4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2-8D41-8B4A-97EF-3BD1ABF1D7FF}"/>
              </c:ext>
            </c:extLst>
          </c:dPt>
          <c:dPt>
            <c:idx val="3"/>
            <c:bubble3D val="0"/>
            <c:spPr>
              <a:solidFill>
                <a:schemeClr val="tx2">
                  <a:lumMod val="75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4-8D41-8B4A-97EF-3BD1ABF1D7FF}"/>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1"/>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 for sales'!$M$22:$M$26</c:f>
              <c:strCache>
                <c:ptCount val="4"/>
                <c:pt idx="0">
                  <c:v>Central</c:v>
                </c:pt>
                <c:pt idx="1">
                  <c:v>East</c:v>
                </c:pt>
                <c:pt idx="2">
                  <c:v>South</c:v>
                </c:pt>
                <c:pt idx="3">
                  <c:v>West</c:v>
                </c:pt>
              </c:strCache>
            </c:strRef>
          </c:cat>
          <c:val>
            <c:numRef>
              <c:f>'pivot tables for sales'!$N$22:$N$26</c:f>
              <c:numCache>
                <c:formatCode>"$"#,##0</c:formatCode>
                <c:ptCount val="4"/>
                <c:pt idx="0">
                  <c:v>441445.62</c:v>
                </c:pt>
                <c:pt idx="1">
                  <c:v>584724.18999999971</c:v>
                </c:pt>
                <c:pt idx="2">
                  <c:v>341328.32000000007</c:v>
                </c:pt>
                <c:pt idx="3">
                  <c:v>514026.63999999996</c:v>
                </c:pt>
              </c:numCache>
            </c:numRef>
          </c:val>
          <c:extLst>
            <c:ext xmlns:c16="http://schemas.microsoft.com/office/drawing/2014/chart" uri="{C3380CC4-5D6E-409C-BE32-E72D297353CC}">
              <c16:uniqueId val="{00000000-8D41-8B4A-97EF-3BD1ABF1D7FF}"/>
            </c:ext>
          </c:extLst>
        </c:ser>
        <c:dLbls>
          <c:dLblPos val="inEnd"/>
          <c:showLegendKey val="0"/>
          <c:showVal val="0"/>
          <c:showCatName val="0"/>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[SuperStoreUS-2015.xlsx]pivot tables for sales!PivotTable1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2"/>
                </a:solidFill>
              </a:rPr>
              <a:t>TOP</a:t>
            </a:r>
            <a:r>
              <a:rPr lang="en-US" b="1" baseline="0">
                <a:solidFill>
                  <a:schemeClr val="tx2"/>
                </a:solidFill>
              </a:rPr>
              <a:t> 10 STATES WITH PROFIT</a:t>
            </a:r>
            <a:endParaRPr lang="en-US" b="1">
              <a:solidFill>
                <a:schemeClr val="tx2"/>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 for sales'!$B$23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 for sales'!$A$24:$A$34</c:f>
              <c:strCache>
                <c:ptCount val="10"/>
                <c:pt idx="0">
                  <c:v>Colorado</c:v>
                </c:pt>
                <c:pt idx="1">
                  <c:v>Georgia</c:v>
                </c:pt>
                <c:pt idx="2">
                  <c:v>District of Columbia</c:v>
                </c:pt>
                <c:pt idx="3">
                  <c:v>Michigan</c:v>
                </c:pt>
                <c:pt idx="4">
                  <c:v>Illinois</c:v>
                </c:pt>
                <c:pt idx="5">
                  <c:v>Oregon</c:v>
                </c:pt>
                <c:pt idx="6">
                  <c:v>Ohio</c:v>
                </c:pt>
                <c:pt idx="7">
                  <c:v>Texas</c:v>
                </c:pt>
                <c:pt idx="8">
                  <c:v>New York</c:v>
                </c:pt>
                <c:pt idx="9">
                  <c:v>California</c:v>
                </c:pt>
              </c:strCache>
            </c:strRef>
          </c:cat>
          <c:val>
            <c:numRef>
              <c:f>'pivot tables for sales'!$B$24:$B$34</c:f>
              <c:numCache>
                <c:formatCode>"$"#,##0</c:formatCode>
                <c:ptCount val="10"/>
                <c:pt idx="0">
                  <c:v>6965.4626599999965</c:v>
                </c:pt>
                <c:pt idx="1">
                  <c:v>8645.2074137500003</c:v>
                </c:pt>
                <c:pt idx="2">
                  <c:v>11677.3631</c:v>
                </c:pt>
                <c:pt idx="3">
                  <c:v>12307.551891600007</c:v>
                </c:pt>
                <c:pt idx="4">
                  <c:v>12321.579312</c:v>
                </c:pt>
                <c:pt idx="5">
                  <c:v>15291.572600000001</c:v>
                </c:pt>
                <c:pt idx="6">
                  <c:v>23410.842026000009</c:v>
                </c:pt>
                <c:pt idx="7">
                  <c:v>27288.386659999996</c:v>
                </c:pt>
                <c:pt idx="8">
                  <c:v>27611.943318599991</c:v>
                </c:pt>
                <c:pt idx="9">
                  <c:v>36187.568191999999</c:v>
                </c:pt>
              </c:numCache>
            </c:numRef>
          </c:val>
          <c:extLst>
            <c:ext xmlns:c16="http://schemas.microsoft.com/office/drawing/2014/chart" uri="{C3380CC4-5D6E-409C-BE32-E72D297353CC}">
              <c16:uniqueId val="{00000000-2398-094F-B2FB-F61C868F0EB5}"/>
            </c:ext>
          </c:extLst>
        </c:ser>
        <c:dLbls>
          <c:showLegendKey val="0"/>
          <c:showVal val="0"/>
          <c:showCatName val="0"/>
          <c:showSerName val="0"/>
          <c:showPercent val="0"/>
          <c:showBubbleSize val="0"/>
        </c:dLbls>
        <c:gapWidth val="182"/>
        <c:axId val="361799696"/>
        <c:axId val="1393629344"/>
      </c:barChart>
      <c:catAx>
        <c:axId val="3617996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3629344"/>
        <c:crosses val="autoZero"/>
        <c:auto val="1"/>
        <c:lblAlgn val="ctr"/>
        <c:lblOffset val="100"/>
        <c:noMultiLvlLbl val="0"/>
      </c:catAx>
      <c:valAx>
        <c:axId val="1393629344"/>
        <c:scaling>
          <c:orientation val="minMax"/>
        </c:scaling>
        <c:delete val="0"/>
        <c:axPos val="b"/>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17996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[SuperStoreUS-2015.xlsx]pivot tables for sales!PivotTable3</c:name>
    <c:fmtId val="3"/>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TOTAL SALES BY REGION</a:t>
            </a:r>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tx2">
              <a:lumMod val="20000"/>
              <a:lumOff val="80000"/>
            </a:schemeClr>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1"/>
          <c:showSerName val="0"/>
          <c:showPercent val="1"/>
          <c:showBubbleSize val="0"/>
          <c:separator>
</c:separator>
          <c:extLst>
            <c:ext xmlns:c15="http://schemas.microsoft.com/office/drawing/2012/chart" uri="{CE6537A1-D6FC-4f65-9D91-7224C49458BB}"/>
          </c:extLst>
        </c:dLbl>
      </c:pivotFmt>
      <c:pivotFmt>
        <c:idx val="1"/>
        <c:spPr>
          <a:solidFill>
            <a:schemeClr val="tx2">
              <a:lumMod val="60000"/>
              <a:lumOff val="40000"/>
            </a:schemeClr>
          </a:solidFill>
          <a:ln>
            <a:noFill/>
          </a:ln>
          <a:effectLst/>
          <a:scene3d>
            <a:camera prst="orthographicFront"/>
            <a:lightRig rig="brightRoom" dir="t"/>
          </a:scene3d>
          <a:sp3d prstMaterial="flat">
            <a:bevelT w="50800" h="101600" prst="angle"/>
            <a:contourClr>
              <a:srgbClr val="000000"/>
            </a:contourClr>
          </a:sp3d>
        </c:spPr>
      </c:pivotFmt>
      <c:pivotFmt>
        <c:idx val="2"/>
        <c:spPr>
          <a:solidFill>
            <a:schemeClr val="tx2">
              <a:lumMod val="40000"/>
              <a:lumOff val="60000"/>
            </a:schemeClr>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tx2">
              <a:lumMod val="75000"/>
            </a:schemeClr>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tx2">
              <a:lumMod val="50000"/>
            </a:schemeClr>
          </a:solidFill>
          <a:ln>
            <a:noFill/>
          </a:ln>
          <a:effectLst/>
          <a:scene3d>
            <a:camera prst="orthographicFront"/>
            <a:lightRig rig="brightRoom" dir="t"/>
          </a:scene3d>
          <a:sp3d prstMaterial="flat">
            <a:bevelT w="50800" h="101600" prst="angle"/>
            <a:contourClr>
              <a:srgbClr val="000000"/>
            </a:contourClr>
          </a:sp3d>
        </c:spPr>
      </c:pivotFmt>
      <c:pivotFmt>
        <c:idx val="5"/>
        <c:spPr>
          <a:solidFill>
            <a:schemeClr val="tx2">
              <a:lumMod val="20000"/>
              <a:lumOff val="80000"/>
            </a:schemeClr>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1"/>
          <c:showSerName val="0"/>
          <c:showPercent val="1"/>
          <c:showBubbleSize val="0"/>
          <c:separator>
</c:separator>
          <c:extLst>
            <c:ext xmlns:c15="http://schemas.microsoft.com/office/drawing/2012/chart" uri="{CE6537A1-D6FC-4f65-9D91-7224C49458BB}"/>
          </c:extLst>
        </c:dLbl>
      </c:pivotFmt>
      <c:pivotFmt>
        <c:idx val="6"/>
        <c:spPr>
          <a:solidFill>
            <a:schemeClr val="tx2">
              <a:lumMod val="40000"/>
              <a:lumOff val="60000"/>
            </a:schemeClr>
          </a:solidFill>
          <a:ln>
            <a:noFill/>
          </a:ln>
          <a:effectLst/>
          <a:scene3d>
            <a:camera prst="orthographicFront"/>
            <a:lightRig rig="brightRoom" dir="t"/>
          </a:scene3d>
          <a:sp3d prstMaterial="flat">
            <a:bevelT w="50800" h="101600" prst="angle"/>
            <a:contourClr>
              <a:srgbClr val="000000"/>
            </a:contourClr>
          </a:sp3d>
        </c:spPr>
      </c:pivotFmt>
      <c:pivotFmt>
        <c:idx val="7"/>
        <c:spPr>
          <a:solidFill>
            <a:schemeClr val="tx2">
              <a:lumMod val="50000"/>
            </a:schemeClr>
          </a:solidFill>
          <a:ln>
            <a:noFill/>
          </a:ln>
          <a:effectLst/>
          <a:scene3d>
            <a:camera prst="orthographicFront"/>
            <a:lightRig rig="brightRoom" dir="t"/>
          </a:scene3d>
          <a:sp3d prstMaterial="flat">
            <a:bevelT w="50800" h="101600" prst="angle"/>
            <a:contourClr>
              <a:srgbClr val="000000"/>
            </a:contourClr>
          </a:sp3d>
        </c:spPr>
      </c:pivotFmt>
      <c:pivotFmt>
        <c:idx val="8"/>
        <c:spPr>
          <a:solidFill>
            <a:schemeClr val="tx2">
              <a:lumMod val="60000"/>
              <a:lumOff val="40000"/>
            </a:schemeClr>
          </a:solidFill>
          <a:ln>
            <a:noFill/>
          </a:ln>
          <a:effectLst/>
          <a:scene3d>
            <a:camera prst="orthographicFront"/>
            <a:lightRig rig="brightRoom" dir="t"/>
          </a:scene3d>
          <a:sp3d prstMaterial="flat">
            <a:bevelT w="50800" h="101600" prst="angle"/>
            <a:contourClr>
              <a:srgbClr val="000000"/>
            </a:contourClr>
          </a:sp3d>
        </c:spPr>
      </c:pivotFmt>
      <c:pivotFmt>
        <c:idx val="9"/>
        <c:spPr>
          <a:solidFill>
            <a:schemeClr val="tx2">
              <a:lumMod val="75000"/>
            </a:schemeClr>
          </a:solidFill>
          <a:ln>
            <a:noFill/>
          </a:ln>
          <a:effectLst/>
          <a:scene3d>
            <a:camera prst="orthographicFront"/>
            <a:lightRig rig="brightRoom" dir="t"/>
          </a:scene3d>
          <a:sp3d prstMaterial="flat">
            <a:bevelT w="50800" h="101600" prst="angle"/>
            <a:contourClr>
              <a:srgbClr val="000000"/>
            </a:contourClr>
          </a:sp3d>
        </c:spPr>
      </c:pivotFmt>
      <c:pivotFmt>
        <c:idx val="10"/>
        <c:spPr>
          <a:solidFill>
            <a:schemeClr val="tx2">
              <a:lumMod val="20000"/>
              <a:lumOff val="80000"/>
            </a:schemeClr>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1"/>
          <c:showSerName val="0"/>
          <c:showPercent val="1"/>
          <c:showBubbleSize val="0"/>
          <c:separator>
</c:separator>
          <c:extLst>
            <c:ext xmlns:c15="http://schemas.microsoft.com/office/drawing/2012/chart" uri="{CE6537A1-D6FC-4f65-9D91-7224C49458BB}"/>
          </c:extLst>
        </c:dLbl>
      </c:pivotFmt>
      <c:pivotFmt>
        <c:idx val="11"/>
        <c:spPr>
          <a:solidFill>
            <a:schemeClr val="tx2">
              <a:lumMod val="40000"/>
              <a:lumOff val="60000"/>
            </a:schemeClr>
          </a:solidFill>
          <a:ln>
            <a:noFill/>
          </a:ln>
          <a:effectLst/>
          <a:scene3d>
            <a:camera prst="orthographicFront"/>
            <a:lightRig rig="brightRoom" dir="t"/>
          </a:scene3d>
          <a:sp3d prstMaterial="flat">
            <a:bevelT w="50800" h="101600" prst="angle"/>
            <a:contourClr>
              <a:srgbClr val="000000"/>
            </a:contourClr>
          </a:sp3d>
        </c:spPr>
      </c:pivotFmt>
      <c:pivotFmt>
        <c:idx val="12"/>
        <c:spPr>
          <a:solidFill>
            <a:schemeClr val="tx2">
              <a:lumMod val="50000"/>
            </a:schemeClr>
          </a:solidFill>
          <a:ln>
            <a:noFill/>
          </a:ln>
          <a:effectLst/>
          <a:scene3d>
            <a:camera prst="orthographicFront"/>
            <a:lightRig rig="brightRoom" dir="t"/>
          </a:scene3d>
          <a:sp3d prstMaterial="flat">
            <a:bevelT w="50800" h="101600" prst="angle"/>
            <a:contourClr>
              <a:srgbClr val="000000"/>
            </a:contourClr>
          </a:sp3d>
        </c:spPr>
      </c:pivotFmt>
      <c:pivotFmt>
        <c:idx val="13"/>
        <c:spPr>
          <a:solidFill>
            <a:schemeClr val="tx2">
              <a:lumMod val="60000"/>
              <a:lumOff val="40000"/>
            </a:schemeClr>
          </a:solidFill>
          <a:ln>
            <a:noFill/>
          </a:ln>
          <a:effectLst/>
          <a:scene3d>
            <a:camera prst="orthographicFront"/>
            <a:lightRig rig="brightRoom" dir="t"/>
          </a:scene3d>
          <a:sp3d prstMaterial="flat">
            <a:bevelT w="50800" h="101600" prst="angle"/>
            <a:contourClr>
              <a:srgbClr val="000000"/>
            </a:contourClr>
          </a:sp3d>
        </c:spPr>
      </c:pivotFmt>
      <c:pivotFmt>
        <c:idx val="14"/>
        <c:spPr>
          <a:solidFill>
            <a:schemeClr val="tx2">
              <a:lumMod val="75000"/>
            </a:schemeClr>
          </a:solidFill>
          <a:ln>
            <a:noFill/>
          </a:ln>
          <a:effectLst/>
          <a:scene3d>
            <a:camera prst="orthographicFront"/>
            <a:lightRig rig="brightRoom" dir="t"/>
          </a:scene3d>
          <a:sp3d prstMaterial="flat">
            <a:bevelT w="50800" h="101600" prst="angle"/>
            <a:contourClr>
              <a:srgbClr val="000000"/>
            </a:contourClr>
          </a:sp3d>
        </c:spPr>
      </c:pivotFmt>
    </c:pivotFmts>
    <c:plotArea>
      <c:layout/>
      <c:pieChart>
        <c:varyColors val="1"/>
        <c:ser>
          <c:idx val="0"/>
          <c:order val="0"/>
          <c:tx>
            <c:strRef>
              <c:f>'pivot tables for sales'!$N$21</c:f>
              <c:strCache>
                <c:ptCount val="1"/>
                <c:pt idx="0">
                  <c:v>Total</c:v>
                </c:pt>
              </c:strCache>
            </c:strRef>
          </c:tx>
          <c:spPr>
            <a:solidFill>
              <a:schemeClr val="tx2">
                <a:lumMod val="20000"/>
                <a:lumOff val="80000"/>
              </a:schemeClr>
            </a:solidFill>
          </c:spPr>
          <c:dPt>
            <c:idx val="0"/>
            <c:bubble3D val="0"/>
            <c:spPr>
              <a:solidFill>
                <a:schemeClr val="tx2">
                  <a:lumMod val="40000"/>
                  <a:lumOff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FE0E-984F-9400-02A8ADD314B6}"/>
              </c:ext>
            </c:extLst>
          </c:dPt>
          <c:dPt>
            <c:idx val="1"/>
            <c:bubble3D val="0"/>
            <c:spPr>
              <a:solidFill>
                <a:schemeClr val="tx2">
                  <a:lumMod val="5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FE0E-984F-9400-02A8ADD314B6}"/>
              </c:ext>
            </c:extLst>
          </c:dPt>
          <c:dPt>
            <c:idx val="2"/>
            <c:bubble3D val="0"/>
            <c:spPr>
              <a:solidFill>
                <a:schemeClr val="tx2">
                  <a:lumMod val="60000"/>
                  <a:lumOff val="4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FE0E-984F-9400-02A8ADD314B6}"/>
              </c:ext>
            </c:extLst>
          </c:dPt>
          <c:dPt>
            <c:idx val="3"/>
            <c:bubble3D val="0"/>
            <c:spPr>
              <a:solidFill>
                <a:schemeClr val="tx2">
                  <a:lumMod val="75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FE0E-984F-9400-02A8ADD314B6}"/>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1"/>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 for sales'!$M$22:$M$26</c:f>
              <c:strCache>
                <c:ptCount val="4"/>
                <c:pt idx="0">
                  <c:v>Central</c:v>
                </c:pt>
                <c:pt idx="1">
                  <c:v>East</c:v>
                </c:pt>
                <c:pt idx="2">
                  <c:v>South</c:v>
                </c:pt>
                <c:pt idx="3">
                  <c:v>West</c:v>
                </c:pt>
              </c:strCache>
            </c:strRef>
          </c:cat>
          <c:val>
            <c:numRef>
              <c:f>'pivot tables for sales'!$N$22:$N$26</c:f>
              <c:numCache>
                <c:formatCode>"$"#,##0</c:formatCode>
                <c:ptCount val="4"/>
                <c:pt idx="0">
                  <c:v>441445.62</c:v>
                </c:pt>
                <c:pt idx="1">
                  <c:v>584724.18999999971</c:v>
                </c:pt>
                <c:pt idx="2">
                  <c:v>341328.32000000007</c:v>
                </c:pt>
                <c:pt idx="3">
                  <c:v>514026.63999999996</c:v>
                </c:pt>
              </c:numCache>
            </c:numRef>
          </c:val>
          <c:extLst>
            <c:ext xmlns:c16="http://schemas.microsoft.com/office/drawing/2014/chart" uri="{C3380CC4-5D6E-409C-BE32-E72D297353CC}">
              <c16:uniqueId val="{00000008-FE0E-984F-9400-02A8ADD314B6}"/>
            </c:ext>
          </c:extLst>
        </c:ser>
        <c:dLbls>
          <c:dLblPos val="inEnd"/>
          <c:showLegendKey val="0"/>
          <c:showVal val="0"/>
          <c:showCatName val="0"/>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[SuperStoreUS-2015.xlsx]pivot tables for sales!PivotTable15</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2"/>
                </a:solidFill>
              </a:rPr>
              <a:t>TOP 10 STATES WITH SALES </a:t>
            </a:r>
          </a:p>
        </c:rich>
      </c:tx>
      <c:overlay val="0"/>
      <c:spPr>
        <a:solidFill>
          <a:schemeClr val="bg1"/>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 for sales'!$B$2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 for sales'!$A$3:$A$13</c:f>
              <c:strCache>
                <c:ptCount val="10"/>
                <c:pt idx="0">
                  <c:v>Massachusetts</c:v>
                </c:pt>
                <c:pt idx="1">
                  <c:v>District of Columbia</c:v>
                </c:pt>
                <c:pt idx="2">
                  <c:v>Ohio</c:v>
                </c:pt>
                <c:pt idx="3">
                  <c:v>Michigan</c:v>
                </c:pt>
                <c:pt idx="4">
                  <c:v>Washington</c:v>
                </c:pt>
                <c:pt idx="5">
                  <c:v>Florida</c:v>
                </c:pt>
                <c:pt idx="6">
                  <c:v>Texas</c:v>
                </c:pt>
                <c:pt idx="7">
                  <c:v>Illinois</c:v>
                </c:pt>
                <c:pt idx="8">
                  <c:v>New York</c:v>
                </c:pt>
                <c:pt idx="9">
                  <c:v>California</c:v>
                </c:pt>
              </c:strCache>
            </c:strRef>
          </c:cat>
          <c:val>
            <c:numRef>
              <c:f>'pivot tables for sales'!$B$3:$B$13</c:f>
              <c:numCache>
                <c:formatCode>"$"#,##0</c:formatCode>
                <c:ptCount val="10"/>
                <c:pt idx="0">
                  <c:v>59114.82</c:v>
                </c:pt>
                <c:pt idx="1">
                  <c:v>68946.66</c:v>
                </c:pt>
                <c:pt idx="2">
                  <c:v>69452.820000000022</c:v>
                </c:pt>
                <c:pt idx="3">
                  <c:v>69641.810000000027</c:v>
                </c:pt>
                <c:pt idx="4">
                  <c:v>78048.650000000009</c:v>
                </c:pt>
                <c:pt idx="5">
                  <c:v>81205.220000000016</c:v>
                </c:pt>
                <c:pt idx="6">
                  <c:v>91937.13</c:v>
                </c:pt>
                <c:pt idx="7">
                  <c:v>98971.250000000015</c:v>
                </c:pt>
                <c:pt idx="8">
                  <c:v>223930.47999999992</c:v>
                </c:pt>
                <c:pt idx="9">
                  <c:v>284805.4099999998</c:v>
                </c:pt>
              </c:numCache>
            </c:numRef>
          </c:val>
          <c:extLst>
            <c:ext xmlns:c16="http://schemas.microsoft.com/office/drawing/2014/chart" uri="{C3380CC4-5D6E-409C-BE32-E72D297353CC}">
              <c16:uniqueId val="{00000000-255C-F347-B9CA-FC278D217ED3}"/>
            </c:ext>
          </c:extLst>
        </c:ser>
        <c:dLbls>
          <c:showLegendKey val="0"/>
          <c:showVal val="0"/>
          <c:showCatName val="0"/>
          <c:showSerName val="0"/>
          <c:showPercent val="0"/>
          <c:showBubbleSize val="0"/>
        </c:dLbls>
        <c:gapWidth val="182"/>
        <c:axId val="1289733296"/>
        <c:axId val="1296373792"/>
      </c:barChart>
      <c:catAx>
        <c:axId val="12897332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6373792"/>
        <c:crosses val="autoZero"/>
        <c:auto val="1"/>
        <c:lblAlgn val="ctr"/>
        <c:lblOffset val="100"/>
        <c:noMultiLvlLbl val="0"/>
      </c:catAx>
      <c:valAx>
        <c:axId val="1296373792"/>
        <c:scaling>
          <c:orientation val="minMax"/>
        </c:scaling>
        <c:delete val="0"/>
        <c:axPos val="b"/>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9733296"/>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[SuperStoreUS-2015.xlsx]pivot tables for sales!PivotTable2</c:name>
    <c:fmtId val="6"/>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PROFIT</a:t>
            </a:r>
            <a:r>
              <a:rPr lang="en-US" baseline="0"/>
              <a:t> AND SALES BY MONTH</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1750"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12700">
              <a:solidFill>
                <a:schemeClr val="lt2"/>
              </a:solidFill>
              <a:round/>
            </a:ln>
            <a:effectLst>
              <a:outerShdw blurRad="40000" dist="23000" dir="5400000" rotWithShape="0">
                <a:srgbClr val="000000">
                  <a:alpha val="35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1750"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12700">
              <a:solidFill>
                <a:schemeClr val="lt2"/>
              </a:solidFill>
              <a:round/>
            </a:ln>
            <a:effectLst>
              <a:outerShdw blurRad="40000" dist="23000" dir="5400000" rotWithShape="0">
                <a:srgbClr val="000000">
                  <a:alpha val="35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1750"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12700">
              <a:solidFill>
                <a:schemeClr val="lt2"/>
              </a:solidFill>
              <a:round/>
            </a:ln>
            <a:effectLst>
              <a:outerShdw blurRad="40000" dist="23000" dir="5400000" rotWithShape="0">
                <a:srgbClr val="000000">
                  <a:alpha val="35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1750"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12700">
              <a:solidFill>
                <a:schemeClr val="lt2"/>
              </a:solidFill>
              <a:round/>
            </a:ln>
            <a:effectLst>
              <a:outerShdw blurRad="40000" dist="23000" dir="5400000" rotWithShape="0">
                <a:srgbClr val="000000">
                  <a:alpha val="35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12700">
              <a:solidFill>
                <a:schemeClr val="lt2"/>
              </a:solidFill>
              <a:round/>
            </a:ln>
            <a:effectLst>
              <a:outerShdw blurRad="40000" dist="23000" dir="5400000" rotWithShape="0">
                <a:srgbClr val="000000">
                  <a:alpha val="35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2"/>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12700">
              <a:solidFill>
                <a:schemeClr val="lt2"/>
              </a:solidFill>
              <a:round/>
            </a:ln>
            <a:effectLst>
              <a:outerShdw blurRad="40000" dist="23000" dir="5400000" rotWithShape="0">
                <a:srgbClr val="000000">
                  <a:alpha val="35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2"/>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 for sales'!$N$4</c:f>
              <c:strCache>
                <c:ptCount val="1"/>
                <c:pt idx="0">
                  <c:v>Sum of Profit</c:v>
                </c:pt>
              </c:strCache>
            </c:strRef>
          </c:tx>
          <c:spPr>
            <a:ln w="31750"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12700">
                <a:solidFill>
                  <a:schemeClr val="lt2"/>
                </a:solidFill>
                <a:round/>
              </a:ln>
              <a:effectLst>
                <a:outerShdw blurRad="40000" dist="23000" dir="5400000" rotWithShape="0">
                  <a:srgbClr val="000000">
                    <a:alpha val="35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2"/>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tables for sales'!$M$5:$M$11</c:f>
              <c:strCache>
                <c:ptCount val="6"/>
                <c:pt idx="0">
                  <c:v>Jan</c:v>
                </c:pt>
                <c:pt idx="1">
                  <c:v>Feb</c:v>
                </c:pt>
                <c:pt idx="2">
                  <c:v>Mar</c:v>
                </c:pt>
                <c:pt idx="3">
                  <c:v>Apr</c:v>
                </c:pt>
                <c:pt idx="4">
                  <c:v>May</c:v>
                </c:pt>
                <c:pt idx="5">
                  <c:v>Jun</c:v>
                </c:pt>
              </c:strCache>
            </c:strRef>
          </c:cat>
          <c:val>
            <c:numRef>
              <c:f>'pivot tables for sales'!$N$5:$N$11</c:f>
              <c:numCache>
                <c:formatCode>"$"#,##0</c:formatCode>
                <c:ptCount val="6"/>
                <c:pt idx="0">
                  <c:v>-657.53850031999912</c:v>
                </c:pt>
                <c:pt idx="1">
                  <c:v>36266.168780320004</c:v>
                </c:pt>
                <c:pt idx="2">
                  <c:v>1881.8305867499987</c:v>
                </c:pt>
                <c:pt idx="3">
                  <c:v>50182.103101999979</c:v>
                </c:pt>
                <c:pt idx="4">
                  <c:v>61026.949158400035</c:v>
                </c:pt>
                <c:pt idx="5">
                  <c:v>66323.88661000003</c:v>
                </c:pt>
              </c:numCache>
            </c:numRef>
          </c:val>
          <c:smooth val="0"/>
          <c:extLst>
            <c:ext xmlns:c16="http://schemas.microsoft.com/office/drawing/2014/chart" uri="{C3380CC4-5D6E-409C-BE32-E72D297353CC}">
              <c16:uniqueId val="{00000000-46BD-6E46-9720-787323255C31}"/>
            </c:ext>
          </c:extLst>
        </c:ser>
        <c:ser>
          <c:idx val="1"/>
          <c:order val="1"/>
          <c:tx>
            <c:strRef>
              <c:f>'pivot tables for sales'!$O$4</c:f>
              <c:strCache>
                <c:ptCount val="1"/>
                <c:pt idx="0">
                  <c:v>Sum of Sales</c:v>
                </c:pt>
              </c:strCache>
            </c:strRef>
          </c:tx>
          <c:spPr>
            <a:ln w="31750" cap="rnd">
              <a:solidFill>
                <a:schemeClr val="accent2"/>
              </a:solidFill>
              <a:round/>
            </a:ln>
            <a:effectLst>
              <a:outerShdw blurRad="40000" dist="23000" dir="5400000" rotWithShape="0">
                <a:srgbClr val="000000">
                  <a:alpha val="35000"/>
                </a:srgbClr>
              </a:outerShdw>
            </a:effectLst>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12700">
                <a:solidFill>
                  <a:schemeClr val="lt2"/>
                </a:solidFill>
                <a:round/>
              </a:ln>
              <a:effectLst>
                <a:outerShdw blurRad="40000" dist="23000" dir="5400000" rotWithShape="0">
                  <a:srgbClr val="000000">
                    <a:alpha val="35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2"/>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tables for sales'!$M$5:$M$11</c:f>
              <c:strCache>
                <c:ptCount val="6"/>
                <c:pt idx="0">
                  <c:v>Jan</c:v>
                </c:pt>
                <c:pt idx="1">
                  <c:v>Feb</c:v>
                </c:pt>
                <c:pt idx="2">
                  <c:v>Mar</c:v>
                </c:pt>
                <c:pt idx="3">
                  <c:v>Apr</c:v>
                </c:pt>
                <c:pt idx="4">
                  <c:v>May</c:v>
                </c:pt>
                <c:pt idx="5">
                  <c:v>Jun</c:v>
                </c:pt>
              </c:strCache>
            </c:strRef>
          </c:cat>
          <c:val>
            <c:numRef>
              <c:f>'pivot tables for sales'!$O$5:$O$11</c:f>
              <c:numCache>
                <c:formatCode>"$"#,##0</c:formatCode>
                <c:ptCount val="6"/>
                <c:pt idx="0">
                  <c:v>264998.55000000005</c:v>
                </c:pt>
                <c:pt idx="1">
                  <c:v>325502.43999999994</c:v>
                </c:pt>
                <c:pt idx="2">
                  <c:v>265167.13000000006</c:v>
                </c:pt>
                <c:pt idx="3">
                  <c:v>384029.18999999983</c:v>
                </c:pt>
                <c:pt idx="4">
                  <c:v>290230.84999999969</c:v>
                </c:pt>
                <c:pt idx="5">
                  <c:v>351596.60999999964</c:v>
                </c:pt>
              </c:numCache>
            </c:numRef>
          </c:val>
          <c:smooth val="0"/>
          <c:extLst>
            <c:ext xmlns:c16="http://schemas.microsoft.com/office/drawing/2014/chart" uri="{C3380CC4-5D6E-409C-BE32-E72D297353CC}">
              <c16:uniqueId val="{00000001-46BD-6E46-9720-787323255C31}"/>
            </c:ext>
          </c:extLst>
        </c:ser>
        <c:dLbls>
          <c:showLegendKey val="0"/>
          <c:showVal val="0"/>
          <c:showCatName val="0"/>
          <c:showSerName val="0"/>
          <c:showPercent val="0"/>
          <c:showBubbleSize val="0"/>
        </c:dLbls>
        <c:marker val="1"/>
        <c:smooth val="0"/>
        <c:axId val="1394943552"/>
        <c:axId val="1657252048"/>
      </c:lineChart>
      <c:catAx>
        <c:axId val="1394943552"/>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657252048"/>
        <c:crosses val="autoZero"/>
        <c:auto val="1"/>
        <c:lblAlgn val="ctr"/>
        <c:lblOffset val="100"/>
        <c:noMultiLvlLbl val="0"/>
      </c:catAx>
      <c:valAx>
        <c:axId val="1657252048"/>
        <c:scaling>
          <c:orientation val="minMax"/>
        </c:scaling>
        <c:delete val="0"/>
        <c:axPos val="l"/>
        <c:majorGridlines>
          <c:spPr>
            <a:ln w="9525" cap="flat" cmpd="sng" algn="ctr">
              <a:solidFill>
                <a:schemeClr val="tx2">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3949435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chart" Target="../charts/chart6.xml"/><Relationship Id="rId1" Type="http://schemas.openxmlformats.org/officeDocument/2006/relationships/chart" Target="../charts/chart5.xml"/><Relationship Id="rId6" Type="http://schemas.openxmlformats.org/officeDocument/2006/relationships/chart" Target="../charts/chart8.xml"/><Relationship Id="rId5" Type="http://schemas.openxmlformats.org/officeDocument/2006/relationships/chart" Target="../charts/chart7.xml"/><Relationship Id="rId4"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xdr:from>
      <xdr:col>2</xdr:col>
      <xdr:colOff>285750</xdr:colOff>
      <xdr:row>1</xdr:row>
      <xdr:rowOff>12700</xdr:rowOff>
    </xdr:from>
    <xdr:to>
      <xdr:col>10</xdr:col>
      <xdr:colOff>317500</xdr:colOff>
      <xdr:row>19</xdr:row>
      <xdr:rowOff>76200</xdr:rowOff>
    </xdr:to>
    <xdr:graphicFrame macro="">
      <xdr:nvGraphicFramePr>
        <xdr:cNvPr id="4" name="Chart 3">
          <a:extLst>
            <a:ext uri="{FF2B5EF4-FFF2-40B4-BE49-F238E27FC236}">
              <a16:creationId xmlns:a16="http://schemas.microsoft.com/office/drawing/2014/main" id="{C008AC3E-3BBC-E5D5-FC9A-0B5D617C1E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298450</xdr:colOff>
      <xdr:row>20</xdr:row>
      <xdr:rowOff>95250</xdr:rowOff>
    </xdr:from>
    <xdr:to>
      <xdr:col>10</xdr:col>
      <xdr:colOff>165100</xdr:colOff>
      <xdr:row>39</xdr:row>
      <xdr:rowOff>88900</xdr:rowOff>
    </xdr:to>
    <xdr:graphicFrame macro="">
      <xdr:nvGraphicFramePr>
        <xdr:cNvPr id="2" name="Chart 1">
          <a:extLst>
            <a:ext uri="{FF2B5EF4-FFF2-40B4-BE49-F238E27FC236}">
              <a16:creationId xmlns:a16="http://schemas.microsoft.com/office/drawing/2014/main" id="{CAFE7483-B094-E92B-D00C-66931D8D11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311150</xdr:colOff>
      <xdr:row>0</xdr:row>
      <xdr:rowOff>95250</xdr:rowOff>
    </xdr:from>
    <xdr:to>
      <xdr:col>23</xdr:col>
      <xdr:colOff>0</xdr:colOff>
      <xdr:row>19</xdr:row>
      <xdr:rowOff>88900</xdr:rowOff>
    </xdr:to>
    <xdr:graphicFrame macro="">
      <xdr:nvGraphicFramePr>
        <xdr:cNvPr id="5" name="Chart 4">
          <a:extLst>
            <a:ext uri="{FF2B5EF4-FFF2-40B4-BE49-F238E27FC236}">
              <a16:creationId xmlns:a16="http://schemas.microsoft.com/office/drawing/2014/main" id="{050EED35-9148-B262-A059-CD799C6E12B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387350</xdr:colOff>
      <xdr:row>21</xdr:row>
      <xdr:rowOff>101600</xdr:rowOff>
    </xdr:from>
    <xdr:to>
      <xdr:col>20</xdr:col>
      <xdr:colOff>355600</xdr:colOff>
      <xdr:row>40</xdr:row>
      <xdr:rowOff>50800</xdr:rowOff>
    </xdr:to>
    <xdr:graphicFrame macro="">
      <xdr:nvGraphicFramePr>
        <xdr:cNvPr id="6" name="Chart 5">
          <a:extLst>
            <a:ext uri="{FF2B5EF4-FFF2-40B4-BE49-F238E27FC236}">
              <a16:creationId xmlns:a16="http://schemas.microsoft.com/office/drawing/2014/main" id="{F0FA9D94-0207-1DF9-19AB-1F7E8AFD6F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38100</xdr:colOff>
      <xdr:row>2</xdr:row>
      <xdr:rowOff>101600</xdr:rowOff>
    </xdr:from>
    <xdr:to>
      <xdr:col>19</xdr:col>
      <xdr:colOff>88900</xdr:colOff>
      <xdr:row>10</xdr:row>
      <xdr:rowOff>25400</xdr:rowOff>
    </xdr:to>
    <xdr:sp macro="" textlink="">
      <xdr:nvSpPr>
        <xdr:cNvPr id="2" name="Rectangle 1">
          <a:extLst>
            <a:ext uri="{FF2B5EF4-FFF2-40B4-BE49-F238E27FC236}">
              <a16:creationId xmlns:a16="http://schemas.microsoft.com/office/drawing/2014/main" id="{E630701C-3694-5019-585F-6A96E0F874ED}"/>
            </a:ext>
          </a:extLst>
        </xdr:cNvPr>
        <xdr:cNvSpPr/>
      </xdr:nvSpPr>
      <xdr:spPr>
        <a:xfrm>
          <a:off x="2133600" y="431800"/>
          <a:ext cx="13169900" cy="1244600"/>
        </a:xfrm>
        <a:prstGeom prst="rect">
          <a:avLst/>
        </a:prstGeom>
        <a:solidFill>
          <a:schemeClr val="accent1"/>
        </a:solidFill>
        <a:ln>
          <a:noFill/>
        </a:ln>
        <a:effectLst>
          <a:outerShdw blurRad="50800" dist="38100" dir="2700000" algn="tl" rotWithShape="0">
            <a:prstClr val="black">
              <a:alpha val="40000"/>
            </a:prstClr>
          </a:outerShdw>
        </a:effectLst>
      </xdr:spPr>
      <xdr:style>
        <a:lnRef idx="3">
          <a:schemeClr val="lt1"/>
        </a:lnRef>
        <a:fillRef idx="1">
          <a:schemeClr val="accent1"/>
        </a:fillRef>
        <a:effectRef idx="1">
          <a:schemeClr val="accent1"/>
        </a:effectRef>
        <a:fontRef idx="minor">
          <a:schemeClr val="lt1"/>
        </a:fontRef>
      </xdr:style>
      <xdr:txBody>
        <a:bodyPr vertOverflow="clip" horzOverflow="clip" rtlCol="0" anchor="ctr"/>
        <a:lstStyle/>
        <a:p>
          <a:pPr algn="l"/>
          <a:r>
            <a:rPr lang="en-US" sz="4000" b="0" cap="none" spc="0">
              <a:ln w="0"/>
              <a:solidFill>
                <a:schemeClr val="bg2"/>
              </a:solidFill>
              <a:effectLst>
                <a:outerShdw blurRad="38100" dist="25400" dir="5400000" algn="ctr" rotWithShape="0">
                  <a:srgbClr val="6E747A">
                    <a:alpha val="43000"/>
                  </a:srgbClr>
                </a:outerShdw>
              </a:effectLst>
              <a:latin typeface="+mj-lt"/>
            </a:rPr>
            <a:t>Superstore</a:t>
          </a:r>
          <a:r>
            <a:rPr lang="en-US" sz="4000" b="0" cap="none" spc="0" baseline="0">
              <a:ln w="0"/>
              <a:solidFill>
                <a:schemeClr val="bg2"/>
              </a:solidFill>
              <a:effectLst>
                <a:outerShdw blurRad="38100" dist="25400" dir="5400000" algn="ctr" rotWithShape="0">
                  <a:srgbClr val="6E747A">
                    <a:alpha val="43000"/>
                  </a:srgbClr>
                </a:outerShdw>
              </a:effectLst>
              <a:latin typeface="+mj-lt"/>
            </a:rPr>
            <a:t>'s Sale Performance Dashboard</a:t>
          </a:r>
          <a:endParaRPr lang="en-US" sz="4000" b="0" cap="none" spc="0">
            <a:ln w="0"/>
            <a:solidFill>
              <a:schemeClr val="bg2"/>
            </a:solidFill>
            <a:effectLst>
              <a:outerShdw blurRad="38100" dist="25400" dir="5400000" algn="ctr" rotWithShape="0">
                <a:srgbClr val="6E747A">
                  <a:alpha val="43000"/>
                </a:srgbClr>
              </a:outerShdw>
            </a:effectLst>
            <a:latin typeface="+mj-lt"/>
          </a:endParaRPr>
        </a:p>
      </xdr:txBody>
    </xdr:sp>
    <xdr:clientData/>
  </xdr:twoCellAnchor>
  <xdr:twoCellAnchor>
    <xdr:from>
      <xdr:col>5</xdr:col>
      <xdr:colOff>589449</xdr:colOff>
      <xdr:row>11</xdr:row>
      <xdr:rowOff>39623</xdr:rowOff>
    </xdr:from>
    <xdr:to>
      <xdr:col>8</xdr:col>
      <xdr:colOff>194733</xdr:colOff>
      <xdr:row>17</xdr:row>
      <xdr:rowOff>18024</xdr:rowOff>
    </xdr:to>
    <xdr:sp macro="" textlink="">
      <xdr:nvSpPr>
        <xdr:cNvPr id="7" name="Rectangle 6">
          <a:extLst>
            <a:ext uri="{FF2B5EF4-FFF2-40B4-BE49-F238E27FC236}">
              <a16:creationId xmlns:a16="http://schemas.microsoft.com/office/drawing/2014/main" id="{3460857B-0DED-1E6F-F1D6-230E38DEA3EE}"/>
            </a:ext>
          </a:extLst>
        </xdr:cNvPr>
        <xdr:cNvSpPr/>
      </xdr:nvSpPr>
      <xdr:spPr>
        <a:xfrm>
          <a:off x="4755049" y="1902290"/>
          <a:ext cx="2094484" cy="994401"/>
        </a:xfrm>
        <a:prstGeom prst="rect">
          <a:avLst/>
        </a:prstGeom>
        <a:ln/>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lang="en-US" sz="2000">
              <a:latin typeface="+mj-lt"/>
            </a:rPr>
            <a:t>Total</a:t>
          </a:r>
          <a:r>
            <a:rPr lang="en-US" sz="2000" baseline="0">
              <a:latin typeface="+mj-lt"/>
            </a:rPr>
            <a:t> Profit: </a:t>
          </a:r>
        </a:p>
        <a:p>
          <a:pPr algn="ctr"/>
          <a:r>
            <a:rPr lang="en-US" sz="2000" b="0" i="0" u="none" strike="noStrike">
              <a:solidFill>
                <a:schemeClr val="lt1"/>
              </a:solidFill>
              <a:effectLst/>
              <a:latin typeface="+mj-lt"/>
              <a:ea typeface="+mn-ea"/>
              <a:cs typeface="+mn-cs"/>
            </a:rPr>
            <a:t>$215,023</a:t>
          </a:r>
          <a:r>
            <a:rPr lang="en-US" sz="2000">
              <a:latin typeface="+mj-lt"/>
            </a:rPr>
            <a:t> </a:t>
          </a:r>
        </a:p>
      </xdr:txBody>
    </xdr:sp>
    <xdr:clientData/>
  </xdr:twoCellAnchor>
  <xdr:twoCellAnchor>
    <xdr:from>
      <xdr:col>8</xdr:col>
      <xdr:colOff>406400</xdr:colOff>
      <xdr:row>11</xdr:row>
      <xdr:rowOff>57648</xdr:rowOff>
    </xdr:from>
    <xdr:to>
      <xdr:col>13</xdr:col>
      <xdr:colOff>330200</xdr:colOff>
      <xdr:row>17</xdr:row>
      <xdr:rowOff>18024</xdr:rowOff>
    </xdr:to>
    <xdr:sp macro="" textlink="">
      <xdr:nvSpPr>
        <xdr:cNvPr id="8" name="Rectangle 7">
          <a:extLst>
            <a:ext uri="{FF2B5EF4-FFF2-40B4-BE49-F238E27FC236}">
              <a16:creationId xmlns:a16="http://schemas.microsoft.com/office/drawing/2014/main" id="{EB3C8AB6-67C3-2D1F-FE10-E0B0889732C1}"/>
            </a:ext>
          </a:extLst>
        </xdr:cNvPr>
        <xdr:cNvSpPr/>
      </xdr:nvSpPr>
      <xdr:spPr>
        <a:xfrm>
          <a:off x="7061200" y="1920315"/>
          <a:ext cx="4072467" cy="976376"/>
        </a:xfrm>
        <a:prstGeom prst="rect">
          <a:avLst/>
        </a:prstGeom>
        <a:ln/>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lang="en-US" sz="2000">
              <a:latin typeface="+mj-lt"/>
            </a:rPr>
            <a:t>Average</a:t>
          </a:r>
          <a:r>
            <a:rPr lang="en-US" sz="2000" baseline="0">
              <a:latin typeface="+mj-lt"/>
            </a:rPr>
            <a:t> Gross Profit Margin: </a:t>
          </a:r>
        </a:p>
        <a:p>
          <a:pPr algn="ctr"/>
          <a:r>
            <a:rPr lang="en-US" sz="2000" baseline="0">
              <a:latin typeface="+mj-lt"/>
            </a:rPr>
            <a:t>- 2.05 %</a:t>
          </a:r>
        </a:p>
      </xdr:txBody>
    </xdr:sp>
    <xdr:clientData/>
  </xdr:twoCellAnchor>
  <xdr:twoCellAnchor>
    <xdr:from>
      <xdr:col>11</xdr:col>
      <xdr:colOff>42333</xdr:colOff>
      <xdr:row>35</xdr:row>
      <xdr:rowOff>69452</xdr:rowOff>
    </xdr:from>
    <xdr:to>
      <xdr:col>19</xdr:col>
      <xdr:colOff>112888</xdr:colOff>
      <xdr:row>55</xdr:row>
      <xdr:rowOff>126593</xdr:rowOff>
    </xdr:to>
    <xdr:graphicFrame macro="">
      <xdr:nvGraphicFramePr>
        <xdr:cNvPr id="18" name="Chart 17">
          <a:extLst>
            <a:ext uri="{FF2B5EF4-FFF2-40B4-BE49-F238E27FC236}">
              <a16:creationId xmlns:a16="http://schemas.microsoft.com/office/drawing/2014/main" id="{E1A0F34F-423F-B241-AC26-2926EDE42A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42333</xdr:colOff>
      <xdr:row>18</xdr:row>
      <xdr:rowOff>56444</xdr:rowOff>
    </xdr:from>
    <xdr:to>
      <xdr:col>19</xdr:col>
      <xdr:colOff>112888</xdr:colOff>
      <xdr:row>35</xdr:row>
      <xdr:rowOff>0</xdr:rowOff>
    </xdr:to>
    <xdr:graphicFrame macro="">
      <xdr:nvGraphicFramePr>
        <xdr:cNvPr id="19" name="Chart 18">
          <a:extLst>
            <a:ext uri="{FF2B5EF4-FFF2-40B4-BE49-F238E27FC236}">
              <a16:creationId xmlns:a16="http://schemas.microsoft.com/office/drawing/2014/main" id="{E6DA19EB-E7FE-3141-9BB6-9541F7D880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46367</xdr:colOff>
      <xdr:row>11</xdr:row>
      <xdr:rowOff>39624</xdr:rowOff>
    </xdr:from>
    <xdr:to>
      <xdr:col>19</xdr:col>
      <xdr:colOff>135267</xdr:colOff>
      <xdr:row>76</xdr:row>
      <xdr:rowOff>3642</xdr:rowOff>
    </xdr:to>
    <xdr:grpSp>
      <xdr:nvGrpSpPr>
        <xdr:cNvPr id="21" name="Group 20">
          <a:extLst>
            <a:ext uri="{FF2B5EF4-FFF2-40B4-BE49-F238E27FC236}">
              <a16:creationId xmlns:a16="http://schemas.microsoft.com/office/drawing/2014/main" id="{2A595309-1B02-0D26-B706-7B280CA94B40}"/>
            </a:ext>
          </a:extLst>
        </xdr:cNvPr>
        <xdr:cNvGrpSpPr/>
      </xdr:nvGrpSpPr>
      <xdr:grpSpPr>
        <a:xfrm>
          <a:off x="2535567" y="1902291"/>
          <a:ext cx="13381567" cy="10970684"/>
          <a:chOff x="2109610" y="1900767"/>
          <a:chExt cx="11422946" cy="10788650"/>
        </a:xfrm>
      </xdr:grpSpPr>
      <xdr:sp macro="" textlink="">
        <xdr:nvSpPr>
          <xdr:cNvPr id="6" name="Rectangle 5">
            <a:extLst>
              <a:ext uri="{FF2B5EF4-FFF2-40B4-BE49-F238E27FC236}">
                <a16:creationId xmlns:a16="http://schemas.microsoft.com/office/drawing/2014/main" id="{EA99E5B1-97F0-A87D-0F9A-A41A95FFA8E7}"/>
              </a:ext>
            </a:extLst>
          </xdr:cNvPr>
          <xdr:cNvSpPr/>
        </xdr:nvSpPr>
        <xdr:spPr>
          <a:xfrm>
            <a:off x="2116667" y="1900767"/>
            <a:ext cx="1715911" cy="977900"/>
          </a:xfrm>
          <a:prstGeom prst="rect">
            <a:avLst/>
          </a:prstGeom>
          <a:ln/>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lang="en-US" sz="2000">
                <a:solidFill>
                  <a:schemeClr val="bg1"/>
                </a:solidFill>
                <a:latin typeface="+mj-lt"/>
              </a:rPr>
              <a:t>Total</a:t>
            </a:r>
            <a:r>
              <a:rPr lang="en-US" sz="2000" baseline="0">
                <a:solidFill>
                  <a:schemeClr val="bg1"/>
                </a:solidFill>
                <a:latin typeface="+mj-lt"/>
              </a:rPr>
              <a:t> Sales: </a:t>
            </a:r>
          </a:p>
          <a:p>
            <a:pPr algn="ctr"/>
            <a:r>
              <a:rPr lang="en-US" sz="2000" b="0" i="0" u="none" strike="noStrike">
                <a:solidFill>
                  <a:schemeClr val="bg1"/>
                </a:solidFill>
                <a:effectLst/>
                <a:latin typeface="+mn-lt"/>
                <a:ea typeface="+mn-ea"/>
                <a:cs typeface="+mn-cs"/>
              </a:rPr>
              <a:t>$1,881,524</a:t>
            </a:r>
            <a:endParaRPr lang="en-US" sz="2000">
              <a:solidFill>
                <a:schemeClr val="bg1"/>
              </a:solidFill>
              <a:latin typeface="+mj-lt"/>
            </a:endParaRPr>
          </a:p>
        </xdr:txBody>
      </xdr:sp>
      <xdr:pic>
        <xdr:nvPicPr>
          <xdr:cNvPr id="15" name="Picture 14">
            <a:extLst>
              <a:ext uri="{FF2B5EF4-FFF2-40B4-BE49-F238E27FC236}">
                <a16:creationId xmlns:a16="http://schemas.microsoft.com/office/drawing/2014/main" id="{4E02EBC8-F5AF-4566-5054-148908AF5FAB}"/>
              </a:ext>
            </a:extLst>
          </xdr:cNvPr>
          <xdr:cNvPicPr>
            <a:picLocks noChangeAspect="1"/>
          </xdr:cNvPicPr>
        </xdr:nvPicPr>
        <xdr:blipFill>
          <a:blip xmlns:r="http://schemas.openxmlformats.org/officeDocument/2006/relationships" r:embed="rId3"/>
          <a:stretch>
            <a:fillRect/>
          </a:stretch>
        </xdr:blipFill>
        <xdr:spPr>
          <a:xfrm>
            <a:off x="2109610" y="3031067"/>
            <a:ext cx="5551312" cy="1540933"/>
          </a:xfrm>
          <a:prstGeom prst="rect">
            <a:avLst/>
          </a:prstGeom>
        </xdr:spPr>
      </xdr:pic>
      <xdr:pic>
        <xdr:nvPicPr>
          <xdr:cNvPr id="16" name="Picture 15">
            <a:extLst>
              <a:ext uri="{FF2B5EF4-FFF2-40B4-BE49-F238E27FC236}">
                <a16:creationId xmlns:a16="http://schemas.microsoft.com/office/drawing/2014/main" id="{F683656E-4A38-0229-878A-116A384D71E3}"/>
              </a:ext>
            </a:extLst>
          </xdr:cNvPr>
          <xdr:cNvPicPr>
            <a:picLocks noChangeAspect="1"/>
          </xdr:cNvPicPr>
        </xdr:nvPicPr>
        <xdr:blipFill>
          <a:blip xmlns:r="http://schemas.openxmlformats.org/officeDocument/2006/relationships" r:embed="rId4"/>
          <a:stretch>
            <a:fillRect/>
          </a:stretch>
        </xdr:blipFill>
        <xdr:spPr>
          <a:xfrm>
            <a:off x="2116667" y="4657271"/>
            <a:ext cx="5544933" cy="1157291"/>
          </a:xfrm>
          <a:prstGeom prst="rect">
            <a:avLst/>
          </a:prstGeom>
        </xdr:spPr>
      </xdr:pic>
      <xdr:graphicFrame macro="">
        <xdr:nvGraphicFramePr>
          <xdr:cNvPr id="17" name="Chart 16">
            <a:extLst>
              <a:ext uri="{FF2B5EF4-FFF2-40B4-BE49-F238E27FC236}">
                <a16:creationId xmlns:a16="http://schemas.microsoft.com/office/drawing/2014/main" id="{84ED0658-2485-6845-9209-CBB4F372C335}"/>
              </a:ext>
            </a:extLst>
          </xdr:cNvPr>
          <xdr:cNvGraphicFramePr>
            <a:graphicFrameLocks/>
          </xdr:cNvGraphicFramePr>
        </xdr:nvGraphicFramePr>
        <xdr:xfrm>
          <a:off x="2116667" y="5926667"/>
          <a:ext cx="5544933" cy="3386666"/>
        </xdr:xfrm>
        <a:graphic>
          <a:graphicData uri="http://schemas.openxmlformats.org/drawingml/2006/chart">
            <c:chart xmlns:c="http://schemas.openxmlformats.org/drawingml/2006/chart" xmlns:r="http://schemas.openxmlformats.org/officeDocument/2006/relationships" r:id="rId5"/>
          </a:graphicData>
        </a:graphic>
      </xdr:graphicFrame>
      <xdr:graphicFrame macro="">
        <xdr:nvGraphicFramePr>
          <xdr:cNvPr id="20" name="Chart 19">
            <a:extLst>
              <a:ext uri="{FF2B5EF4-FFF2-40B4-BE49-F238E27FC236}">
                <a16:creationId xmlns:a16="http://schemas.microsoft.com/office/drawing/2014/main" id="{EEC63052-A69D-9643-9465-2B4644CA31B8}"/>
              </a:ext>
            </a:extLst>
          </xdr:cNvPr>
          <xdr:cNvGraphicFramePr>
            <a:graphicFrameLocks/>
          </xdr:cNvGraphicFramePr>
        </xdr:nvGraphicFramePr>
        <xdr:xfrm>
          <a:off x="2116667" y="9482667"/>
          <a:ext cx="11415889" cy="3206750"/>
        </xdr:xfrm>
        <a:graphic>
          <a:graphicData uri="http://schemas.openxmlformats.org/drawingml/2006/chart">
            <c:chart xmlns:c="http://schemas.openxmlformats.org/drawingml/2006/chart" xmlns:r="http://schemas.openxmlformats.org/officeDocument/2006/relationships" r:id="rId6"/>
          </a:graphicData>
        </a:graphic>
      </xdr:graphicFrame>
    </xdr:grpSp>
    <xdr:clientData/>
  </xdr:twoCellAnchor>
  <xdr:twoCellAnchor editAs="oneCell">
    <xdr:from>
      <xdr:col>13</xdr:col>
      <xdr:colOff>730955</xdr:colOff>
      <xdr:row>10</xdr:row>
      <xdr:rowOff>66928</xdr:rowOff>
    </xdr:from>
    <xdr:to>
      <xdr:col>19</xdr:col>
      <xdr:colOff>0</xdr:colOff>
      <xdr:row>14</xdr:row>
      <xdr:rowOff>16934</xdr:rowOff>
    </xdr:to>
    <mc:AlternateContent xmlns:mc="http://schemas.openxmlformats.org/markup-compatibility/2006">
      <mc:Choice xmlns:a14="http://schemas.microsoft.com/office/drawing/2010/main" Requires="a14">
        <xdr:graphicFrame macro="">
          <xdr:nvGraphicFramePr>
            <xdr:cNvPr id="22" name="Region">
              <a:extLst>
                <a:ext uri="{FF2B5EF4-FFF2-40B4-BE49-F238E27FC236}">
                  <a16:creationId xmlns:a16="http://schemas.microsoft.com/office/drawing/2014/main" id="{50B739BB-1F8A-8F61-9D2B-882962473DE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1534422" y="1760261"/>
              <a:ext cx="4247445" cy="6273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730955</xdr:colOff>
      <xdr:row>13</xdr:row>
      <xdr:rowOff>167318</xdr:rowOff>
    </xdr:from>
    <xdr:to>
      <xdr:col>19</xdr:col>
      <xdr:colOff>0</xdr:colOff>
      <xdr:row>17</xdr:row>
      <xdr:rowOff>88296</xdr:rowOff>
    </xdr:to>
    <mc:AlternateContent xmlns:mc="http://schemas.openxmlformats.org/markup-compatibility/2006">
      <mc:Choice xmlns:a14="http://schemas.microsoft.com/office/drawing/2010/main" Requires="a14">
        <xdr:graphicFrame macro="">
          <xdr:nvGraphicFramePr>
            <xdr:cNvPr id="24" name="Month">
              <a:extLst>
                <a:ext uri="{FF2B5EF4-FFF2-40B4-BE49-F238E27FC236}">
                  <a16:creationId xmlns:a16="http://schemas.microsoft.com/office/drawing/2014/main" id="{E2F5E6B5-AE2D-33D7-9A94-5E54488D0940}"/>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dr:sp macro="" textlink="">
          <xdr:nvSpPr>
            <xdr:cNvPr id="0" name=""/>
            <xdr:cNvSpPr>
              <a:spLocks noTextEdit="1"/>
            </xdr:cNvSpPr>
          </xdr:nvSpPr>
          <xdr:spPr>
            <a:xfrm>
              <a:off x="11534422" y="2368651"/>
              <a:ext cx="4247445" cy="59831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365.6636349537" createdVersion="8" refreshedVersion="8" minRefreshableVersion="3" recordCount="1936" xr:uid="{69E58216-6B04-EA49-95A5-FE1266077536}">
  <cacheSource type="worksheet">
    <worksheetSource name="Table1"/>
  </cacheSource>
  <cacheFields count="21">
    <cacheField name="Discount" numFmtId="0">
      <sharedItems containsSemiMixedTypes="0" containsString="0" containsNumber="1" minValue="0" maxValue="0.21"/>
    </cacheField>
    <cacheField name="Unit Price" numFmtId="0">
      <sharedItems containsSemiMixedTypes="0" containsString="0" containsNumber="1" minValue="1.1399999999999999" maxValue="6783.02"/>
    </cacheField>
    <cacheField name="Shipping Cost" numFmtId="0">
      <sharedItems containsSemiMixedTypes="0" containsString="0" containsNumber="1" minValue="0.49" maxValue="164.73"/>
    </cacheField>
    <cacheField name="Ship Mode" numFmtId="0">
      <sharedItems/>
    </cacheField>
    <cacheField name="Customer Segment" numFmtId="0">
      <sharedItems/>
    </cacheField>
    <cacheField name="Product Category" numFmtId="0">
      <sharedItems/>
    </cacheField>
    <cacheField name="Product Sub-Category" numFmtId="0">
      <sharedItems/>
    </cacheField>
    <cacheField name="Product Container" numFmtId="0">
      <sharedItems/>
    </cacheField>
    <cacheField name="Product Name" numFmtId="0">
      <sharedItems/>
    </cacheField>
    <cacheField name="Product Base Margin" numFmtId="0">
      <sharedItems containsSemiMixedTypes="0" containsString="0" containsNumber="1" minValue="0.35" maxValue="0.85"/>
    </cacheField>
    <cacheField name="Region" numFmtId="0">
      <sharedItems count="4">
        <s v="West"/>
        <s v="East"/>
        <s v="Central"/>
        <s v="South"/>
      </sharedItems>
    </cacheField>
    <cacheField name="State or Province" numFmtId="0">
      <sharedItems count="49">
        <s v="Washington"/>
        <s v="California"/>
        <s v="New Jersey"/>
        <s v="Minnesota"/>
        <s v="New York"/>
        <s v="Montana"/>
        <s v="Oregon"/>
        <s v="Texas"/>
        <s v="Virginia"/>
        <s v="Vermont"/>
        <s v="Ohio"/>
        <s v="Louisiana"/>
        <s v="Illinois"/>
        <s v="Kansas"/>
        <s v="Maine"/>
        <s v="Massachusetts"/>
        <s v="New Hampshire"/>
        <s v="Utah"/>
        <s v="Connecticut"/>
        <s v="Pennsylvania"/>
        <s v="Tennessee"/>
        <s v="Colorado"/>
        <s v="Michigan"/>
        <s v="Oklahoma"/>
        <s v="North Carolina"/>
        <s v="Iowa"/>
        <s v="Florida"/>
        <s v="New Mexico"/>
        <s v="Arizona"/>
        <s v="Georgia"/>
        <s v="Maryland"/>
        <s v="Rhode Island"/>
        <s v="Nebraska"/>
        <s v="Missouri"/>
        <s v="Nevada"/>
        <s v="Kentucky"/>
        <s v="West Virginia"/>
        <s v="Mississippi"/>
        <s v="Indiana"/>
        <s v="South Carolina"/>
        <s v="Arkansas"/>
        <s v="District of Columbia"/>
        <s v="Delaware"/>
        <s v="Alabama"/>
        <s v="Idaho"/>
        <s v="Wisconsin"/>
        <s v="South Dakota"/>
        <s v="Wyoming"/>
        <s v="North Dakota"/>
      </sharedItems>
    </cacheField>
    <cacheField name="Order Date" numFmtId="14">
      <sharedItems containsSemiMixedTypes="0" containsNonDate="0" containsDate="1" containsString="0" minDate="2015-01-01T00:00:00" maxDate="2015-07-01T00:00:00"/>
    </cacheField>
    <cacheField name="Ship Date" numFmtId="14">
      <sharedItems containsSemiMixedTypes="0" containsNonDate="0" containsDate="1" containsString="0" minDate="2015-01-02T00:00:00" maxDate="2015-07-09T00:00:00"/>
    </cacheField>
    <cacheField name="Month" numFmtId="14">
      <sharedItems count="6">
        <s v="Jan"/>
        <s v="Jun"/>
        <s v="Feb"/>
        <s v="May"/>
        <s v="Apr"/>
        <s v="Mar"/>
      </sharedItems>
    </cacheField>
    <cacheField name="Delivery Day" numFmtId="0">
      <sharedItems containsSemiMixedTypes="0" containsString="0" containsNumber="1" containsInteger="1" minValue="0" maxValue="10"/>
    </cacheField>
    <cacheField name="Profit" numFmtId="164">
      <sharedItems containsSemiMixedTypes="0" containsString="0" containsNumber="1" minValue="-16476.838" maxValue="9228.2255999999998"/>
    </cacheField>
    <cacheField name="Quantity ordered new" numFmtId="0">
      <sharedItems containsSemiMixedTypes="0" containsString="0" containsNumber="1" containsInteger="1" minValue="1" maxValue="167"/>
    </cacheField>
    <cacheField name="Sales" numFmtId="164">
      <sharedItems containsSemiMixedTypes="0" containsString="0" containsNumber="1" minValue="2.25" maxValue="45737.33" count="1906">
        <n v="13.01"/>
        <n v="6362.85"/>
        <n v="211.15"/>
        <n v="1164.45"/>
        <n v="22.23"/>
        <n v="13.99"/>
        <n v="14.26"/>
        <n v="33.47"/>
        <n v="379.53"/>
        <n v="18.8"/>
        <n v="945.99"/>
        <n v="455.77"/>
        <n v="231.79"/>
        <n v="1876.69"/>
        <n v="293.06"/>
        <n v="914.29"/>
        <n v="67.489999999999995"/>
        <n v="2.25"/>
        <n v="54.78"/>
        <n v="424.68"/>
        <n v="40.17"/>
        <n v="783.55"/>
        <n v="3838.14"/>
        <n v="58.68"/>
        <n v="53.1"/>
        <n v="647.07000000000005"/>
        <n v="627.04"/>
        <n v="3267.55"/>
        <n v="110.19"/>
        <n v="73.55"/>
        <n v="29.57"/>
        <n v="22.85"/>
        <n v="506.39"/>
        <n v="4"/>
        <n v="589.79999999999995"/>
        <n v="1225.5999999999999"/>
        <n v="1239.06"/>
        <n v="4083.19"/>
        <n v="4902.38"/>
        <n v="5718.85"/>
        <n v="1400.53"/>
        <n v="1821.89"/>
        <n v="90.98"/>
        <n v="10728"/>
        <n v="3127.69"/>
        <n v="41.82"/>
        <n v="2875.72"/>
        <n v="170.8"/>
        <n v="53.54"/>
        <n v="3363.53"/>
        <n v="132.08000000000001"/>
        <n v="45.34"/>
        <n v="216.04"/>
        <n v="6276.34"/>
        <n v="2664.4"/>
        <n v="1526.68"/>
        <n v="1952.56"/>
        <n v="303.58999999999997"/>
        <n v="9459.94"/>
        <n v="1233.32"/>
        <n v="47.31"/>
        <n v="2441.27"/>
        <n v="11.13"/>
        <n v="29.5"/>
        <n v="58.33"/>
        <n v="20.420000000000002"/>
        <n v="26.07"/>
        <n v="122.23"/>
        <n v="228.46"/>
        <n v="77.61"/>
        <n v="99.94"/>
        <n v="59.85"/>
        <n v="1708.73"/>
        <n v="94.97"/>
        <n v="10.23"/>
        <n v="217.23"/>
        <n v="101.74"/>
        <n v="84.52"/>
        <n v="312.58999999999997"/>
        <n v="64.400000000000006"/>
        <n v="14.65"/>
        <n v="453.62"/>
        <n v="193.59"/>
        <n v="929.57"/>
        <n v="62.46"/>
        <n v="28.11"/>
        <n v="5.5"/>
        <n v="667.84"/>
        <n v="292.23"/>
        <n v="772.56"/>
        <n v="1050.08"/>
        <n v="33.82"/>
        <n v="715.55"/>
        <n v="45.63"/>
        <n v="1839.91"/>
        <n v="130.62"/>
        <n v="6945.16"/>
        <n v="30.94"/>
        <n v="3.42"/>
        <n v="901.81"/>
        <n v="186.59"/>
        <n v="250.5"/>
        <n v="221.24"/>
        <n v="46.65"/>
        <n v="164.71"/>
        <n v="79.680000000000007"/>
        <n v="53.26"/>
        <n v="203.49"/>
        <n v="2356.0100000000002"/>
        <n v="224.12"/>
        <n v="140.30000000000001"/>
        <n v="28.2"/>
        <n v="71.55"/>
        <n v="3108.98"/>
        <n v="12599.55"/>
        <n v="34.65"/>
        <n v="85.79"/>
        <n v="17.61"/>
        <n v="27.3"/>
        <n v="64.75"/>
        <n v="62.98"/>
        <n v="21.2"/>
        <n v="173.32"/>
        <n v="42.29"/>
        <n v="730.37"/>
        <n v="450.49"/>
        <n v="58.8"/>
        <n v="120.47"/>
        <n v="1599.96"/>
        <n v="197.59"/>
        <n v="33.04"/>
        <n v="27.45"/>
        <n v="4775.1099999999997"/>
        <n v="57.41"/>
        <n v="2809.87"/>
        <n v="79.930000000000007"/>
        <n v="873.18"/>
        <n v="798.69"/>
        <n v="792.11"/>
        <n v="28.73"/>
        <n v="109.74"/>
        <n v="1543.55"/>
        <n v="1332.82"/>
        <n v="34.64"/>
        <n v="52.47"/>
        <n v="26.38"/>
        <n v="304.33999999999997"/>
        <n v="1300.81"/>
        <n v="67.86"/>
        <n v="747.28"/>
        <n v="18.670000000000002"/>
        <n v="210.77"/>
        <n v="209.12"/>
        <n v="1287.17"/>
        <n v="46.17"/>
        <n v="899.81"/>
        <n v="68.459999999999994"/>
        <n v="885.23"/>
        <n v="836.47"/>
        <n v="189.83"/>
        <n v="61.52"/>
        <n v="8.3000000000000007"/>
        <n v="416.95"/>
        <n v="18.71"/>
        <n v="40.950000000000003"/>
        <n v="1155.73"/>
        <n v="192.3"/>
        <n v="748.1"/>
        <n v="102.54"/>
        <n v="70.16"/>
        <n v="1240.57"/>
        <n v="280.62"/>
        <n v="3206.94"/>
        <n v="43.08"/>
        <n v="66.55"/>
        <n v="103.49"/>
        <n v="192.18"/>
        <n v="89.76"/>
        <n v="28.46"/>
        <n v="1170.21"/>
        <n v="243.32"/>
        <n v="8.5299999999999994"/>
        <n v="40.299999999999997"/>
        <n v="111.88"/>
        <n v="73.97"/>
        <n v="111.86"/>
        <n v="18.489999999999998"/>
        <n v="212.89"/>
        <n v="5555.6"/>
        <n v="55.54"/>
        <n v="1440.34"/>
        <n v="84.76"/>
        <n v="104.84"/>
        <n v="1714.93"/>
        <n v="107.95"/>
        <n v="1967.98"/>
        <n v="394.1"/>
        <n v="266.39"/>
        <n v="51.82"/>
        <n v="9539.6"/>
        <n v="109.86"/>
        <n v="1426.51"/>
        <n v="2331.9"/>
        <n v="27.47"/>
        <n v="460.87"/>
        <n v="394.51"/>
        <n v="38.65"/>
        <n v="279.83"/>
        <n v="126.9"/>
        <n v="22.82"/>
        <n v="188.66"/>
        <n v="1845.23"/>
        <n v="37.159999999999997"/>
        <n v="43.65"/>
        <n v="31.44"/>
        <n v="64.59"/>
        <n v="461.94"/>
        <n v="1216.32"/>
        <n v="1989.32"/>
        <n v="72.760000000000005"/>
        <n v="400.47"/>
        <n v="1531.31"/>
        <n v="919.09"/>
        <n v="236.46"/>
        <n v="73.819999999999993"/>
        <n v="243.11"/>
        <n v="952.26"/>
        <n v="355.92"/>
        <n v="101.71"/>
        <n v="1766.68"/>
        <n v="29.02"/>
        <n v="159.51"/>
        <n v="1838.85"/>
        <n v="35.479999999999997"/>
        <n v="434.31"/>
        <n v="19.86"/>
        <n v="23.26"/>
        <n v="51.83"/>
        <n v="32.4"/>
        <n v="492.9"/>
        <n v="1081.54"/>
        <n v="1132.8399999999999"/>
        <n v="143.63"/>
        <n v="73.040000000000006"/>
        <n v="33.35"/>
        <n v="60.24"/>
        <n v="718.03"/>
        <n v="179.51"/>
        <n v="73.180000000000007"/>
        <n v="8.82"/>
        <n v="5976.09"/>
        <n v="8.77"/>
        <n v="20.87"/>
        <n v="25.7"/>
        <n v="229.57"/>
        <n v="66.7"/>
        <n v="217"/>
        <n v="31670.6"/>
        <n v="239.82"/>
        <n v="66.709999999999994"/>
        <n v="87.16"/>
        <n v="101.26"/>
        <n v="17.399999999999999"/>
        <n v="52.93"/>
        <n v="8637.44"/>
        <n v="59.95"/>
        <n v="5062.49"/>
        <n v="646.97"/>
        <n v="946.29"/>
        <n v="123"/>
        <n v="152.54"/>
        <n v="89.79"/>
        <n v="199.76"/>
        <n v="480.37"/>
        <n v="5.76"/>
        <n v="3112.13"/>
        <n v="2589.0100000000002"/>
        <n v="1893.93"/>
        <n v="211.13"/>
        <n v="25.39"/>
        <n v="87.27"/>
        <n v="403.25"/>
        <n v="414.49"/>
        <n v="469.69"/>
        <n v="8585.67"/>
        <n v="57.37"/>
        <n v="66.319999999999993"/>
        <n v="18.75"/>
        <n v="188.51"/>
        <n v="6720.88"/>
        <n v="102.21"/>
        <n v="31.18"/>
        <n v="267.52999999999997"/>
        <n v="43046.2"/>
        <n v="330.21"/>
        <n v="6831.37"/>
        <n v="10331.09"/>
        <n v="83.86"/>
        <n v="1707.84"/>
        <n v="66.88"/>
        <n v="274.91000000000003"/>
        <n v="1128.74"/>
        <n v="805.99"/>
        <n v="1066.54"/>
        <n v="65.739999999999995"/>
        <n v="5.84"/>
        <n v="405.57"/>
        <n v="32.6"/>
        <n v="515.88"/>
        <n v="25.06"/>
        <n v="578.24"/>
        <n v="116.93"/>
        <n v="170.45"/>
        <n v="285.87"/>
        <n v="20.37"/>
        <n v="17.440000000000001"/>
        <n v="702.68"/>
        <n v="67.239999999999995"/>
        <n v="24.27"/>
        <n v="38.53"/>
        <n v="4910.72"/>
        <n v="116.8"/>
        <n v="32.39"/>
        <n v="227.79"/>
        <n v="5679.59"/>
        <n v="102.32"/>
        <n v="1494.63"/>
        <n v="46.23"/>
        <n v="279.27999999999997"/>
        <n v="70.06"/>
        <n v="81.819999999999993"/>
        <n v="13.16"/>
        <n v="205.98"/>
        <n v="31.46"/>
        <n v="948.97"/>
        <n v="136.99"/>
        <n v="99.36"/>
        <n v="9580"/>
        <n v="28.32"/>
        <n v="2309.4899999999998"/>
        <n v="1232.01"/>
        <n v="506.38"/>
        <n v="1042.72"/>
        <n v="1769.91"/>
        <n v="6686.34"/>
        <n v="4620.05"/>
        <n v="1912.98"/>
        <n v="4170.87"/>
        <n v="818.81"/>
        <n v="34.11"/>
        <n v="154.71"/>
        <n v="192.33"/>
        <n v="6901.25"/>
        <n v="148.94"/>
        <n v="200.68"/>
        <n v="29.92"/>
        <n v="19.73"/>
        <n v="615.54"/>
        <n v="261.33999999999997"/>
        <n v="202.41"/>
        <n v="793.39"/>
        <n v="54.04"/>
        <n v="832.14"/>
        <n v="221.06"/>
        <n v="58.67"/>
        <n v="101.06"/>
        <n v="1429.81"/>
        <n v="34.97"/>
        <n v="308.86"/>
        <n v="485.01"/>
        <n v="81.14"/>
        <n v="10.11"/>
        <n v="6621.17"/>
        <n v="253.78"/>
        <n v="69.959999999999994"/>
        <n v="2716.09"/>
        <n v="21.34"/>
        <n v="17.420000000000002"/>
        <n v="49.81"/>
        <n v="3722.41"/>
        <n v="95.1"/>
        <n v="734.74"/>
        <n v="1882.87"/>
        <n v="8834.58"/>
        <n v="78.540000000000006"/>
        <n v="605.1"/>
        <n v="355.84"/>
        <n v="1346.32"/>
        <n v="292.18"/>
        <n v="322.02999999999997"/>
        <n v="2470.84"/>
        <n v="5250.66"/>
        <n v="1423.35"/>
        <n v="1154.1199999999999"/>
        <n v="32.5"/>
        <n v="193.95"/>
        <n v="158.80000000000001"/>
        <n v="274.26"/>
        <n v="83.16"/>
        <n v="261.93"/>
        <n v="210.1"/>
        <n v="6499.87"/>
        <n v="351.56"/>
        <n v="87.89"/>
        <n v="6.5"/>
        <n v="68.56"/>
        <n v="20.79"/>
        <n v="67.91"/>
        <n v="40.369999999999997"/>
        <n v="122.25"/>
        <n v="206.09"/>
        <n v="66.900000000000006"/>
        <n v="43.13"/>
        <n v="11.21"/>
        <n v="100.38"/>
        <n v="1178.32"/>
        <n v="2016.32"/>
        <n v="612.25"/>
        <n v="313.63"/>
        <n v="397.17"/>
        <n v="63.48"/>
        <n v="47.64"/>
        <n v="1545.58"/>
        <n v="2104.9899999999998"/>
        <n v="353.1"/>
        <n v="257.52"/>
        <n v="411.64"/>
        <n v="17.59"/>
        <n v="141.54"/>
        <n v="905.4"/>
        <n v="243.86"/>
        <n v="39.97"/>
        <n v="92.96"/>
        <n v="1362.2"/>
        <n v="336.64"/>
        <n v="429.33"/>
        <n v="44.66"/>
        <n v="1619.95"/>
        <n v="56.44"/>
        <n v="56.73"/>
        <n v="64.41"/>
        <n v="344.57"/>
        <n v="279.01"/>
        <n v="614.99"/>
        <n v="76.23"/>
        <n v="99.92"/>
        <n v="79.400000000000006"/>
        <n v="15.49"/>
        <n v="18.59"/>
        <n v="834.08"/>
        <n v="50.88"/>
        <n v="958.46"/>
        <n v="368.84"/>
        <n v="30.86"/>
        <n v="568.25"/>
        <n v="126.66"/>
        <n v="93.82"/>
        <n v="8332.91"/>
        <n v="5.9"/>
        <n v="80.23"/>
        <n v="2044.9"/>
        <n v="53.3"/>
        <n v="21.93"/>
        <n v="89.91"/>
        <n v="138.51"/>
        <n v="41.96"/>
        <n v="300.63"/>
        <n v="240.46"/>
        <n v="74.08"/>
        <n v="5.28"/>
        <n v="50.83"/>
        <n v="39.26"/>
        <n v="606.51"/>
        <n v="64.89"/>
        <n v="267.2"/>
        <n v="86.79"/>
        <n v="292.37"/>
        <n v="682.79"/>
        <n v="125.77"/>
        <n v="31.24"/>
        <n v="74.77"/>
        <n v="127.81"/>
        <n v="78.59"/>
        <n v="497.11"/>
        <n v="27.02"/>
        <n v="27.67"/>
        <n v="1033.56"/>
        <n v="19.97"/>
        <n v="660.03"/>
        <n v="199.12"/>
        <n v="63.14"/>
        <n v="44.85"/>
        <n v="49.78"/>
        <n v="16.62"/>
        <n v="517.67999999999995"/>
        <n v="573.30999999999995"/>
        <n v="140.22999999999999"/>
        <n v="594.44000000000005"/>
        <n v="228.5"/>
        <n v="191.1"/>
        <n v="28.05"/>
        <n v="151.77000000000001"/>
        <n v="57.13"/>
        <n v="116.92"/>
        <n v="151.6"/>
        <n v="31.73"/>
        <n v="85.26"/>
        <n v="16.600000000000001"/>
        <n v="2285.41"/>
        <n v="513.52"/>
        <n v="346.52"/>
        <n v="499.31"/>
        <n v="73.099999999999994"/>
        <n v="2115.06"/>
        <n v="47.95"/>
        <n v="134.38"/>
        <n v="76.77"/>
        <n v="782"/>
        <n v="15.73"/>
        <n v="1719.07"/>
        <n v="8.41"/>
        <n v="104.95"/>
        <n v="166.59"/>
        <n v="396.19"/>
        <n v="98.7"/>
        <n v="1782.44"/>
        <n v="72.11"/>
        <n v="124.81"/>
        <n v="881.32"/>
        <n v="41.6"/>
        <n v="1497.22"/>
        <n v="244.81"/>
        <n v="4.55"/>
        <n v="27.63"/>
        <n v="31.21"/>
        <n v="1214.03"/>
        <n v="3.51"/>
        <n v="120.12"/>
        <n v="7.01"/>
        <n v="1452.18"/>
        <n v="619.38"/>
        <n v="18.690000000000001"/>
        <n v="8.8000000000000007"/>
        <n v="477.2"/>
        <n v="2848.38"/>
        <n v="38.58"/>
        <n v="810.47"/>
        <n v="72.83"/>
        <n v="63.66"/>
        <n v="127.22"/>
        <n v="432.44"/>
        <n v="12.18"/>
        <n v="950.43"/>
        <n v="25.37"/>
        <n v="6963.67"/>
        <n v="160.16999999999999"/>
        <n v="7.47"/>
        <n v="370.81"/>
        <n v="119.99"/>
        <n v="650.70000000000005"/>
        <n v="11.41"/>
        <n v="680.39"/>
        <n v="75.52"/>
        <n v="2354.54"/>
        <n v="79.06"/>
        <n v="65.14"/>
        <n v="640.71"/>
        <n v="659.6"/>
        <n v="1137.5999999999999"/>
        <n v="151.55000000000001"/>
        <n v="57.03"/>
        <n v="347.23"/>
        <n v="478.23"/>
        <n v="1670.33"/>
        <n v="100.59"/>
        <n v="598.38"/>
        <n v="39.36"/>
        <n v="322.77"/>
        <n v="65.09"/>
        <n v="98.96"/>
        <n v="13546.94"/>
        <n v="6401.65"/>
        <n v="617.4"/>
        <n v="157.78"/>
        <n v="26.31"/>
        <n v="209.78"/>
        <n v="17.829999999999998"/>
        <n v="2527.79"/>
        <n v="121.87"/>
        <n v="659.42"/>
        <n v="403.53"/>
        <n v="55.17"/>
        <n v="377.44"/>
        <n v="286.39999999999998"/>
        <n v="664.34"/>
        <n v="473.53"/>
        <n v="220.92"/>
        <n v="196.41"/>
        <n v="54.08"/>
        <n v="47.18"/>
        <n v="30.87"/>
        <n v="309.05"/>
        <n v="299.3"/>
        <n v="45.24"/>
        <n v="51.02"/>
        <n v="2291.39"/>
        <n v="9492.92"/>
        <n v="318.47000000000003"/>
        <n v="586.96"/>
        <n v="11272.77"/>
        <n v="144.33000000000001"/>
        <n v="270.55"/>
        <n v="79.62"/>
        <n v="479.79"/>
        <n v="108.99"/>
        <n v="3527.82"/>
        <n v="4698.21"/>
        <n v="258.93"/>
        <n v="277.60000000000002"/>
        <n v="168.04"/>
        <n v="703.46"/>
        <n v="103.61"/>
        <n v="3144.56"/>
        <n v="2653.02"/>
        <n v="66.81"/>
        <n v="90.52"/>
        <n v="55.97"/>
        <n v="311.66000000000003"/>
        <n v="9862.51"/>
        <n v="177.41"/>
        <n v="406.91"/>
        <n v="1332.09"/>
        <n v="105.5"/>
        <n v="101.73"/>
        <n v="37.700000000000003"/>
        <n v="75.81"/>
        <n v="2630"/>
        <n v="333.02"/>
        <n v="27.76"/>
        <n v="3855.28"/>
        <n v="192.49"/>
        <n v="2560.5500000000002"/>
        <n v="227.67"/>
        <n v="8.83"/>
        <n v="34.409999999999997"/>
        <n v="157.27000000000001"/>
        <n v="1013.84"/>
        <n v="110.75"/>
        <n v="181.46"/>
        <n v="1076.3"/>
        <n v="21.46"/>
        <n v="3506.78"/>
        <n v="267.69"/>
        <n v="39.15"/>
        <n v="266.95"/>
        <n v="20552.55"/>
        <n v="87.8"/>
        <n v="3741.39"/>
        <n v="149.32"/>
        <n v="177.01"/>
        <n v="35.159999999999997"/>
        <n v="88.84"/>
        <n v="696.96"/>
        <n v="149.41"/>
        <n v="4556.63"/>
        <n v="2948.61"/>
        <n v="517.85"/>
        <n v="2373.3200000000002"/>
        <n v="325.73"/>
        <n v="127.94"/>
        <n v="1350.94"/>
        <n v="75.17"/>
        <n v="1125.76"/>
        <n v="746.03"/>
        <n v="593.33000000000004"/>
        <n v="13.05"/>
        <n v="58.95"/>
        <n v="3672.89"/>
        <n v="374.81"/>
        <n v="43.27"/>
        <n v="11.74"/>
        <n v="5258.94"/>
        <n v="66.739999999999995"/>
        <n v="1282.67"/>
        <n v="208.83"/>
        <n v="228.3"/>
        <n v="129.53"/>
        <n v="55.68"/>
        <n v="568.24"/>
        <n v="162.91"/>
        <n v="97.65"/>
        <n v="1018.61"/>
        <n v="24.52"/>
        <n v="5775.81"/>
        <n v="1878.24"/>
        <n v="1634.67"/>
        <n v="9280.7199999999993"/>
        <n v="1348.83"/>
        <n v="564.98"/>
        <n v="129.47999999999999"/>
        <n v="8216.2800000000007"/>
        <n v="152.11000000000001"/>
        <n v="35.97"/>
        <n v="85.64"/>
        <n v="2508.15"/>
        <n v="225.62"/>
        <n v="610.65"/>
        <n v="699.24"/>
        <n v="2346.0300000000002"/>
        <n v="33.770000000000003"/>
        <n v="172.79"/>
        <n v="19.66"/>
        <n v="604.35"/>
        <n v="3.13"/>
        <n v="378.23"/>
        <n v="7.15"/>
        <n v="29.85"/>
        <n v="69.75"/>
        <n v="852.53"/>
        <n v="219.66"/>
        <n v="81.900000000000006"/>
        <n v="2343.34"/>
        <n v="327.61"/>
        <n v="1054.69"/>
        <n v="4429.6899999999996"/>
        <n v="878.34"/>
        <n v="676.57"/>
        <n v="459.55"/>
        <n v="536.9"/>
        <n v="8.74"/>
        <n v="182.33"/>
        <n v="131.26"/>
        <n v="240.6"/>
        <n v="236.88"/>
        <n v="2710.47"/>
        <n v="8354.73"/>
        <n v="48.3"/>
        <n v="58.81"/>
        <n v="47.38"/>
        <n v="637.76"/>
        <n v="2156.06"/>
        <n v="761.16"/>
        <n v="682.68"/>
        <n v="73.44"/>
        <n v="2997.07"/>
        <n v="282.85000000000002"/>
        <n v="20.03"/>
        <n v="84.56"/>
        <n v="70.709999999999994"/>
        <n v="51.86"/>
        <n v="56.24"/>
        <n v="627.78"/>
        <n v="283.44"/>
        <n v="10.039999999999999"/>
        <n v="981.65"/>
        <n v="1748.69"/>
        <n v="119.29"/>
        <n v="3.08"/>
        <n v="69.459999999999994"/>
        <n v="1145.72"/>
        <n v="26.37"/>
        <n v="53.44"/>
        <n v="57.34"/>
        <n v="79.02"/>
        <n v="25.45"/>
        <n v="110.72"/>
        <n v="46.94"/>
        <n v="26.18"/>
        <n v="28.66"/>
        <n v="123.18"/>
        <n v="1533.59"/>
        <n v="2.77"/>
        <n v="31.55"/>
        <n v="42.58"/>
        <n v="145.36000000000001"/>
        <n v="3616.52"/>
        <n v="7.96"/>
        <n v="389.59"/>
        <n v="447.89"/>
        <n v="1420.84"/>
        <n v="111.97"/>
        <n v="355.21"/>
        <n v="536.23"/>
        <n v="38.81"/>
        <n v="2144.92"/>
        <n v="484.56"/>
        <n v="471.21"/>
        <n v="182.61"/>
        <n v="36.58"/>
        <n v="2376.12"/>
        <n v="1020.08"/>
        <n v="65.2"/>
        <n v="22.59"/>
        <n v="121.36"/>
        <n v="2013.67"/>
        <n v="1824.33"/>
        <n v="107.65"/>
        <n v="165.21"/>
        <n v="25.15"/>
        <n v="4285.5600000000004"/>
        <n v="631.37"/>
        <n v="267.83"/>
        <n v="2767.95"/>
        <n v="123.03"/>
        <n v="431.84"/>
        <n v="2366.5100000000002"/>
        <n v="291.64"/>
        <n v="252.36"/>
        <n v="575.07000000000005"/>
        <n v="1781.66"/>
        <n v="940.64"/>
        <n v="439.27"/>
        <n v="4410.1899999999996"/>
        <n v="552.89"/>
        <n v="621.55999999999995"/>
        <n v="88.83"/>
        <n v="307.64999999999998"/>
        <n v="76.91"/>
        <n v="151.34"/>
        <n v="290.24"/>
        <n v="971.4"/>
        <n v="193.51"/>
        <n v="157.81"/>
        <n v="19.440000000000001"/>
        <n v="4636.63"/>
        <n v="739.07"/>
        <n v="157.63999999999999"/>
        <n v="42.16"/>
        <n v="14.08"/>
        <n v="256.73"/>
        <n v="58.83"/>
        <n v="1557.66"/>
        <n v="129.43"/>
        <n v="61.39"/>
        <n v="2435.52"/>
        <n v="464.86"/>
        <n v="288.67"/>
        <n v="1030.51"/>
        <n v="2026.91"/>
        <n v="115.53"/>
        <n v="162.38999999999999"/>
        <n v="1316.03"/>
        <n v="1395.41"/>
        <n v="4920.8100000000004"/>
        <n v="28.22"/>
        <n v="74.010000000000005"/>
        <n v="48.1"/>
        <n v="11015.82"/>
        <n v="300.67"/>
        <n v="723.54"/>
        <n v="87.53"/>
        <n v="172.22"/>
        <n v="894.88"/>
        <n v="16.670000000000002"/>
        <n v="195.16"/>
        <n v="879.62"/>
        <n v="361.19"/>
        <n v="1088.26"/>
        <n v="105.75"/>
        <n v="63.93"/>
        <n v="391.4"/>
        <n v="14.53"/>
        <n v="144.03"/>
        <n v="48.81"/>
        <n v="7360.2"/>
        <n v="89.06"/>
        <n v="134.97"/>
        <n v="19.12"/>
        <n v="186.64"/>
        <n v="3.53"/>
        <n v="706.56"/>
        <n v="13121.07"/>
        <n v="110.93"/>
        <n v="118.35"/>
        <n v="17.309999999999999"/>
        <n v="23.56"/>
        <n v="494.49"/>
        <n v="158.13"/>
        <n v="163.01"/>
        <n v="333.04"/>
        <n v="472.44"/>
        <n v="18.73"/>
        <n v="2427.1799999999998"/>
        <n v="434.85"/>
        <n v="19.16"/>
        <n v="1959.88"/>
        <n v="710.16"/>
        <n v="48.25"/>
        <n v="243.24"/>
        <n v="38.54"/>
        <n v="1483.16"/>
        <n v="562.92999999999995"/>
        <n v="29.18"/>
        <n v="1634.13"/>
        <n v="214.14"/>
        <n v="100.79"/>
        <n v="735.7"/>
        <n v="225.59"/>
        <n v="145.12"/>
        <n v="94.27"/>
        <n v="82.21"/>
        <n v="417.47"/>
        <n v="1104.32"/>
        <n v="149.80000000000001"/>
        <n v="6.97"/>
        <n v="367.52"/>
        <n v="1576.35"/>
        <n v="52.16"/>
        <n v="4881.84"/>
        <n v="926.3"/>
        <n v="942.53"/>
        <n v="276.64"/>
        <n v="514.62"/>
        <n v="817.32"/>
        <n v="284.48"/>
        <n v="225.98"/>
        <n v="72.77"/>
        <n v="57.7"/>
        <n v="19.670000000000002"/>
        <n v="514.79"/>
        <n v="893.53"/>
        <n v="2053.6"/>
        <n v="37.89"/>
        <n v="343.79"/>
        <n v="188.09"/>
        <n v="129.54"/>
        <n v="49.44"/>
        <n v="14.29"/>
        <n v="45.28"/>
        <n v="13.57"/>
        <n v="55.48"/>
        <n v="5319.35"/>
        <n v="30.44"/>
        <n v="3251.76"/>
        <n v="22.48"/>
        <n v="267.32"/>
        <n v="284.39"/>
        <n v="974.14"/>
        <n v="128.13"/>
        <n v="464.94"/>
        <n v="2188.06"/>
        <n v="320.93"/>
        <n v="261.85000000000002"/>
        <n v="1834.61"/>
        <n v="261.56"/>
        <n v="114.81"/>
        <n v="546.21"/>
        <n v="272.86"/>
        <n v="2119.54"/>
        <n v="45737.33"/>
        <n v="438.25"/>
        <n v="561.05999999999995"/>
        <n v="11434.33"/>
        <n v="3229.24"/>
        <n v="101.13"/>
        <n v="451.83"/>
        <n v="20.239999999999998"/>
        <n v="1486.34"/>
        <n v="406.26"/>
        <n v="52.1"/>
        <n v="45.87"/>
        <n v="256.77"/>
        <n v="605.82000000000005"/>
        <n v="1569"/>
        <n v="151.46"/>
        <n v="10.19"/>
        <n v="64.19"/>
        <n v="118.57"/>
        <n v="79.47"/>
        <n v="627.28"/>
        <n v="1160.42"/>
        <n v="103.37"/>
        <n v="40.22"/>
        <n v="52.43"/>
        <n v="818.49"/>
        <n v="410.17"/>
        <n v="269.54000000000002"/>
        <n v="106.57"/>
        <n v="38.409999999999997"/>
        <n v="131.34"/>
        <n v="251.61"/>
        <n v="287.99"/>
        <n v="46.86"/>
        <n v="658.62"/>
        <n v="21.96"/>
        <n v="24.57"/>
        <n v="1008.53"/>
        <n v="6968.9"/>
        <n v="41.29"/>
        <n v="88.64"/>
        <n v="1300.54"/>
        <n v="38.06"/>
        <n v="1263.3499999999999"/>
        <n v="202.38"/>
        <n v="56.38"/>
        <n v="119.13"/>
        <n v="809.51"/>
        <n v="643.64"/>
        <n v="244.31"/>
        <n v="466.58"/>
        <n v="2290.69"/>
        <n v="337.59"/>
        <n v="10.65"/>
        <n v="55.13"/>
        <n v="215.32"/>
        <n v="382.85"/>
        <n v="44.8"/>
        <n v="100.99"/>
        <n v="142.06"/>
        <n v="58.52"/>
        <n v="363.74"/>
        <n v="15.93"/>
        <n v="21.28"/>
        <n v="675.83"/>
        <n v="28"/>
        <n v="535.08000000000004"/>
        <n v="222.71"/>
        <n v="220.52"/>
        <n v="68.34"/>
        <n v="522.22"/>
        <n v="28.01"/>
        <n v="80.349999999999994"/>
        <n v="99.69"/>
        <n v="152.49"/>
        <n v="320.75"/>
        <n v="11.35"/>
        <n v="7029.1"/>
        <n v="1059.3800000000001"/>
        <n v="2233.46"/>
        <n v="928.92"/>
        <n v="3845.35"/>
        <n v="3.77"/>
        <n v="343.54"/>
        <n v="3627.08"/>
        <n v="8.34"/>
        <n v="63.32"/>
        <n v="83.72"/>
        <n v="1011.44"/>
        <n v="132.22999999999999"/>
        <n v="210.33"/>
        <n v="882.93"/>
        <n v="1757.15"/>
        <n v="1786.04"/>
        <n v="34.76"/>
        <n v="561.65"/>
        <n v="413.73"/>
        <n v="55.6"/>
        <n v="2099.61"/>
        <n v="96.6"/>
        <n v="558.16999999999996"/>
        <n v="8.39"/>
        <n v="559.42999999999995"/>
        <n v="1216.52"/>
        <n v="1058.3599999999999"/>
        <n v="18.309999999999999"/>
        <n v="4935.22"/>
        <n v="51.03"/>
        <n v="746.91"/>
        <n v="77.47"/>
        <n v="204.34"/>
        <n v="206.04"/>
        <n v="475.42"/>
        <n v="3598.82"/>
        <n v="41.22"/>
        <n v="875.39"/>
        <n v="8.24"/>
        <n v="641.11"/>
        <n v="2130.04"/>
        <n v="82.8"/>
        <n v="99.02"/>
        <n v="46.4"/>
        <n v="551.51"/>
        <n v="142.79"/>
        <n v="585.08000000000004"/>
        <n v="72.75"/>
        <n v="269.33"/>
        <n v="377"/>
        <n v="42.99"/>
        <n v="65.69"/>
        <n v="2748.21"/>
        <n v="93.19"/>
        <n v="363.37"/>
        <n v="480.75"/>
        <n v="16.88"/>
        <n v="925.19"/>
        <n v="408.66"/>
        <n v="122.93"/>
        <n v="32.659999999999997"/>
        <n v="14.85"/>
        <n v="45"/>
        <n v="6569.07"/>
        <n v="88.22"/>
        <n v="40.29"/>
        <n v="151.27000000000001"/>
        <n v="10.51"/>
        <n v="74.930000000000007"/>
        <n v="1370.99"/>
        <n v="1913.84"/>
        <n v="2692.12"/>
        <n v="762.38"/>
        <n v="36.72"/>
        <n v="305.70999999999998"/>
        <n v="277.12"/>
        <n v="100.11"/>
        <n v="31.54"/>
        <n v="4634.6899999999996"/>
        <n v="7304.03"/>
        <n v="632.65"/>
        <n v="290.98"/>
        <n v="21.77"/>
        <n v="384.22"/>
        <n v="31.64"/>
        <n v="565.36"/>
        <n v="32.76"/>
        <n v="336.92"/>
        <n v="114.91"/>
        <n v="934.52"/>
        <n v="260.66000000000003"/>
        <n v="4249.37"/>
        <n v="6676.61"/>
        <n v="291.39999999999998"/>
        <n v="146.5"/>
        <n v="38.979999999999997"/>
        <n v="34.159999999999997"/>
        <n v="120.34"/>
        <n v="153.61000000000001"/>
        <n v="1414.88"/>
        <n v="33.630000000000003"/>
        <n v="1063.81"/>
        <n v="242.7"/>
        <n v="3377.06"/>
        <n v="123.93"/>
        <n v="93.96"/>
        <n v="1818.41"/>
        <n v="8.9499999999999993"/>
        <n v="652.84"/>
        <n v="12750.99"/>
        <n v="20.54"/>
        <n v="7840.04"/>
        <n v="1094.33"/>
        <n v="389.97"/>
        <n v="84.59"/>
        <n v="9666.7199999999993"/>
        <n v="134.58000000000001"/>
        <n v="33.65"/>
        <n v="66.12"/>
        <n v="3.07"/>
        <n v="255.83"/>
        <n v="421.18"/>
        <n v="1377.46"/>
        <n v="6600.63"/>
        <n v="1811.99"/>
        <n v="799.76"/>
        <n v="609.09"/>
        <n v="2761.94"/>
        <n v="33.950000000000003"/>
        <n v="302.33999999999997"/>
        <n v="334.44"/>
        <n v="556.61"/>
        <n v="64.48"/>
        <n v="4845.2700000000004"/>
        <n v="19.68"/>
        <n v="9798.84"/>
        <n v="154.11000000000001"/>
        <n v="242.97"/>
        <n v="200.61"/>
        <n v="237.83"/>
        <n v="53.02"/>
        <n v="248.84"/>
        <n v="7.21"/>
        <n v="253.87"/>
        <n v="5880.46"/>
        <n v="577.25"/>
        <n v="4075.18"/>
        <n v="1798.23"/>
        <n v="727.2"/>
        <n v="6173.42"/>
        <n v="1553.7"/>
        <n v="18.68"/>
        <n v="36.299999999999997"/>
        <n v="16.03"/>
        <n v="25.35"/>
        <n v="19.32"/>
        <n v="86.8"/>
        <n v="381.91"/>
        <n v="761.67"/>
        <n v="5014.07"/>
        <n v="186.19"/>
        <n v="1227.94"/>
        <n v="294.97000000000003"/>
        <n v="2458.0500000000002"/>
        <n v="2465.75"/>
        <n v="650.25"/>
        <n v="272.12"/>
        <n v="428.85"/>
        <n v="342.54"/>
        <n v="27.96"/>
        <n v="1635.38"/>
        <n v="58.48"/>
        <n v="40.049999999999997"/>
        <n v="1117.6600000000001"/>
        <n v="807"/>
        <n v="169.46"/>
        <n v="5768.12"/>
        <n v="55.25"/>
        <n v="551.22"/>
        <n v="83.93"/>
        <n v="990.25"/>
        <n v="14.76"/>
        <n v="808.44"/>
        <n v="67.41"/>
        <n v="55.08"/>
        <n v="1608.11"/>
        <n v="99.75"/>
        <n v="51.41"/>
        <n v="68.72"/>
        <n v="618.96"/>
        <n v="77.540000000000006"/>
        <n v="361.72"/>
        <n v="1373.47"/>
        <n v="91.92"/>
        <n v="73.290000000000006"/>
        <n v="2961.32"/>
        <n v="87.11"/>
        <n v="170.46"/>
        <n v="4.95"/>
        <n v="461.24"/>
        <n v="577.75"/>
        <n v="59.4"/>
        <n v="66.459999999999994"/>
        <n v="35.35"/>
        <n v="248.21"/>
        <n v="4086.5"/>
        <n v="375.03"/>
        <n v="22.11"/>
        <n v="2875.35"/>
        <n v="78.08"/>
        <n v="2013.88"/>
        <n v="201.32"/>
        <n v="298.51"/>
        <n v="3846.06"/>
        <n v="35.93"/>
        <n v="1610.84"/>
        <n v="86.12"/>
        <n v="76.87"/>
        <n v="374.6"/>
        <n v="61.87"/>
        <n v="48.88"/>
        <n v="21.56"/>
        <n v="164.67"/>
        <n v="72.739999999999995"/>
        <n v="418.75"/>
        <n v="469.59"/>
        <n v="136.25"/>
        <n v="558.41"/>
        <n v="290.22000000000003"/>
        <n v="1129.67"/>
        <n v="2439.37"/>
        <n v="92.02"/>
        <n v="283.55"/>
        <n v="9757.48"/>
        <n v="850.64"/>
        <n v="1159.79"/>
        <n v="20.22"/>
        <n v="1548.97"/>
        <n v="337.86"/>
        <n v="84.21"/>
        <n v="38.74"/>
        <n v="134.09"/>
        <n v="191.73"/>
        <n v="618.85"/>
        <n v="115.99"/>
        <n v="19.46"/>
        <n v="44.75"/>
        <n v="9.23"/>
        <n v="96.13"/>
        <n v="73.959999999999994"/>
        <n v="1805.9"/>
        <n v="311.41000000000003"/>
        <n v="3707.05"/>
        <n v="2805.18"/>
        <n v="80.86"/>
        <n v="1096.6300000000001"/>
        <n v="632.12"/>
        <n v="1302.98"/>
        <n v="131.79"/>
        <n v="35.33"/>
        <n v="674.55"/>
        <n v="1721.24"/>
        <n v="668.38"/>
        <n v="324.62"/>
        <n v="40.93"/>
        <n v="53.42"/>
        <n v="8.49"/>
        <n v="69.89"/>
        <n v="77.42"/>
        <n v="7.2"/>
        <n v="61.29"/>
        <n v="109.15"/>
        <n v="1477.84"/>
        <n v="29.08"/>
        <n v="1162.46"/>
        <n v="5911.35"/>
        <n v="4649.8500000000004"/>
        <n v="2259.9899999999998"/>
        <n v="42.46"/>
        <n v="314.06"/>
        <n v="1009.99"/>
        <n v="92.16"/>
        <n v="16.5"/>
        <n v="1202.6600000000001"/>
        <n v="196.69"/>
        <n v="40.28"/>
        <n v="904.31"/>
        <n v="96.86"/>
        <n v="765.65"/>
        <n v="8.7200000000000006"/>
        <n v="6355.69"/>
        <n v="28.09"/>
        <n v="1130.1500000000001"/>
        <n v="54.37"/>
        <n v="100.87"/>
        <n v="1857.08"/>
        <n v="42.56"/>
        <n v="414.91"/>
        <n v="91.39"/>
        <n v="202.29"/>
        <n v="168.71"/>
        <n v="885.65"/>
        <n v="152.05000000000001"/>
        <n v="49.1"/>
        <n v="246.44"/>
        <n v="199.08"/>
        <n v="2039.07"/>
        <n v="436.94"/>
        <n v="37.380000000000003"/>
        <n v="47.4"/>
        <n v="260"/>
        <n v="709.7"/>
        <n v="27.42"/>
        <n v="739.06"/>
        <n v="30.47"/>
        <n v="96.96"/>
        <n v="4.21"/>
        <n v="3550.28"/>
        <n v="1188.6300000000001"/>
        <n v="1009.93"/>
        <n v="140.69999999999999"/>
        <n v="15.95"/>
        <n v="42.35"/>
        <n v="63.78"/>
        <n v="451.61"/>
        <n v="10.41"/>
        <n v="2849.64"/>
        <n v="38.04"/>
        <n v="42.53"/>
        <n v="14.77"/>
        <n v="438.33"/>
        <n v="38.11"/>
        <n v="724.57"/>
        <n v="51.13"/>
        <n v="79.61"/>
        <n v="109.99"/>
        <n v="900.12"/>
        <n v="237.62"/>
        <n v="176.42"/>
        <n v="2084.16"/>
        <n v="43.41"/>
        <n v="46.42"/>
        <n v="1140.95"/>
        <n v="42.69"/>
        <n v="327.41000000000003"/>
        <n v="3786.84"/>
        <n v="2012.11"/>
        <n v="471.66"/>
        <n v="662.8"/>
        <n v="119.86"/>
        <n v="2651.21"/>
        <n v="38.96"/>
        <n v="8048.45"/>
        <n v="1939.03"/>
        <n v="457.63"/>
        <n v="170.75"/>
        <n v="1339.42"/>
        <n v="8.66"/>
        <n v="10554.63"/>
        <n v="1749.64"/>
        <n v="355.4"/>
        <n v="148.36000000000001"/>
        <n v="2814.57"/>
        <n v="88.85"/>
        <n v="70.819999999999993"/>
        <n v="90.44"/>
        <n v="10.72"/>
        <n v="10180.01"/>
        <n v="42.44"/>
        <n v="462.57"/>
        <n v="125.37"/>
        <n v="190.85"/>
        <n v="370.68"/>
        <n v="2400.9499999999998"/>
        <n v="7303.05"/>
        <n v="58.05"/>
        <n v="68.64"/>
        <n v="277.07"/>
        <n v="51.99"/>
        <n v="149.66999999999999"/>
        <n v="61.1"/>
        <n v="193.81"/>
        <n v="257.48"/>
        <n v="3194.99"/>
        <n v="202.98"/>
        <n v="10.86"/>
        <n v="1477.57"/>
        <n v="382.29"/>
        <n v="881.74"/>
        <n v="7384.18"/>
        <n v="448.26"/>
        <n v="95.57"/>
        <n v="214.48"/>
        <n v="1790.1"/>
        <n v="110.68"/>
        <n v="385.45"/>
        <n v="30.1"/>
        <n v="261.20999999999998"/>
        <n v="42.79"/>
        <n v="1828.22"/>
        <n v="29.77"/>
        <n v="147.19"/>
        <n v="39.17"/>
        <n v="87.85"/>
        <n v="7429.63"/>
        <n v="224.29"/>
        <n v="51.2"/>
        <n v="29718.53"/>
        <n v="197.48"/>
        <n v="46.85"/>
        <n v="93.57"/>
        <n v="2694.49"/>
        <n v="174.5"/>
        <n v="26.01"/>
        <n v="1527.97"/>
        <n v="110.86"/>
        <n v="97.98"/>
        <n v="127.83"/>
        <n v="289.88"/>
        <n v="4354.55"/>
        <n v="146.16999999999999"/>
        <n v="42.02"/>
        <n v="3705.14"/>
        <n v="945.36"/>
        <n v="49.24"/>
        <n v="68.45"/>
        <n v="40.69"/>
        <n v="130.11000000000001"/>
        <n v="337.34"/>
        <n v="280.43"/>
        <n v="103.39"/>
        <n v="435.39"/>
        <n v="1051.52"/>
        <n v="25.85"/>
        <n v="119.37"/>
        <n v="257.92"/>
        <n v="207.22"/>
        <n v="237.8"/>
        <n v="448.47"/>
        <n v="1000.26"/>
        <n v="2184.9899999999998"/>
        <n v="1191.2"/>
        <n v="165.71"/>
        <n v="1277.49"/>
        <n v="14.2"/>
        <n v="52.21"/>
        <n v="170.32"/>
        <n v="203.29"/>
        <n v="759.88"/>
        <n v="94.2"/>
        <n v="34.32"/>
        <n v="392.45"/>
        <n v="511.25"/>
        <n v="29.88"/>
        <n v="356.92"/>
        <n v="136.16"/>
        <n v="130.74"/>
        <n v="49.87"/>
        <n v="24.18"/>
        <n v="27587.55"/>
        <n v="1191.58"/>
        <n v="6938.19"/>
        <n v="419.27"/>
        <n v="36"/>
        <n v="11.78"/>
        <n v="20.96"/>
        <n v="26.66"/>
        <n v="29.55"/>
        <n v="1237.4000000000001"/>
        <n v="17.64"/>
        <n v="74.23"/>
        <n v="627.19000000000005"/>
        <n v="612.91999999999996"/>
        <n v="2569.5700000000002"/>
        <n v="78.989999999999995"/>
        <n v="1345.33"/>
        <n v="15.19"/>
        <n v="59.49"/>
        <n v="57.84"/>
        <n v="1425.71"/>
        <n v="25.26"/>
        <n v="736.16"/>
        <n v="31.96"/>
        <n v="98.17"/>
        <n v="264.95"/>
        <n v="53.21"/>
        <n v="122.8"/>
        <n v="282.38"/>
        <n v="924.8"/>
        <n v="821.17"/>
        <n v="194.08"/>
        <n v="237.77"/>
        <n v="316.27999999999997"/>
        <n v="2591.09"/>
        <n v="150.24"/>
        <n v="10364.36"/>
        <n v="657.61"/>
        <n v="241.97"/>
        <n v="120.81"/>
        <n v="41.4"/>
        <n v="159.53"/>
        <n v="536.29"/>
        <n v="10.96"/>
        <n v="4146.28"/>
        <n v="3902.09"/>
        <n v="14.18"/>
        <n v="2118.9899999999998"/>
        <n v="837.64"/>
        <n v="345.07"/>
        <n v="5.48"/>
        <n v="8201.33"/>
        <n v="22.67"/>
        <n v="393.98"/>
        <n v="19.29"/>
        <n v="5.21"/>
        <n v="22.92"/>
        <n v="30.9"/>
        <n v="2363.08"/>
        <n v="328.45"/>
        <n v="386.61"/>
        <n v="43.94"/>
        <n v="43.31"/>
        <n v="284.33999999999997"/>
        <n v="3913.02"/>
        <n v="180.14"/>
        <n v="364.92"/>
        <n v="12.16"/>
        <n v="147.56"/>
        <n v="113.68"/>
        <n v="281.75"/>
        <n v="240.05"/>
        <n v="87.21"/>
        <n v="40.15"/>
        <n v="90.46"/>
        <n v="467.03"/>
        <n v="608.80999999999995"/>
        <n v="808.61"/>
        <n v="637.37"/>
        <n v="232.16"/>
        <n v="360.03"/>
        <n v="260.01"/>
        <n v="273.79000000000002"/>
        <n v="44.62"/>
        <n v="268.64"/>
        <n v="87.68"/>
        <n v="37.619999999999997"/>
        <n v="832.97"/>
        <n v="1042.54"/>
        <n v="76.16"/>
        <n v="1038.1400000000001"/>
        <n v="6296"/>
        <n v="8.7899999999999991"/>
        <n v="2051.6799999999998"/>
        <n v="5295.03"/>
        <n v="80.27"/>
        <n v="3292.02"/>
        <n v="199.43"/>
        <n v="110.71"/>
        <n v="56.68"/>
        <n v="273.33999999999997"/>
        <n v="226.88"/>
        <n v="5220.4799999999996"/>
        <n v="113.44"/>
        <n v="66.02"/>
        <n v="33.020000000000003"/>
        <n v="2273.1"/>
        <n v="19.489999999999998"/>
        <n v="5845.81"/>
        <n v="633.85"/>
        <n v="107.51"/>
        <n v="421.08"/>
        <n v="77.2"/>
        <n v="5587.89"/>
        <n v="159.88999999999999"/>
        <n v="180.48"/>
        <n v="350.48"/>
        <n v="936.8"/>
        <n v="232.5"/>
        <n v="7497.05"/>
        <n v="1336.35"/>
        <n v="1724.01"/>
        <n v="59.79"/>
        <n v="240.21"/>
        <n v="1785.01"/>
        <n v="318.18"/>
        <n v="38.89"/>
        <n v="45.12"/>
        <n v="90.45"/>
        <n v="2125.12"/>
        <n v="45.05"/>
        <n v="7045.02"/>
        <n v="370.62"/>
        <n v="904.25"/>
        <n v="16.309999999999999"/>
        <n v="364.26"/>
        <n v="16.07"/>
        <n v="581.08000000000004"/>
        <n v="27.53"/>
        <n v="32.33"/>
        <n v="642.05999999999995"/>
        <n v="1068.5999999999999"/>
        <n v="226.53"/>
        <n v="68.650000000000006"/>
        <n v="236.83"/>
        <n v="1944.87"/>
        <n v="135.77000000000001"/>
        <n v="55.43"/>
        <n v="20.46"/>
        <n v="931.87"/>
        <n v="21.41"/>
        <n v="59.75"/>
        <n v="162.49"/>
        <n v="819.4"/>
        <n v="1809.75"/>
        <n v="70.03"/>
        <n v="102.43"/>
        <n v="137.76"/>
        <n v="326.02999999999997"/>
        <n v="379.72"/>
        <n v="48.33"/>
        <n v="34.909999999999997"/>
        <n v="47.04"/>
        <n v="10.94"/>
        <n v="731.38"/>
        <n v="344.87"/>
        <n v="523.05999999999995"/>
        <n v="2424.6799999999998"/>
        <n v="2411.4299999999998"/>
        <n v="1278.96"/>
        <n v="25.22"/>
        <n v="34.729999999999997"/>
        <n v="247.53"/>
        <n v="23.89"/>
        <n v="454.4"/>
        <n v="15.65"/>
        <n v="111.92"/>
        <n v="1700.38"/>
        <n v="35.96"/>
        <n v="141.59"/>
        <n v="203.05"/>
        <n v="56.19"/>
        <n v="40.799999999999997"/>
        <n v="117.87"/>
        <n v="1503.05"/>
        <n v="382.33"/>
        <n v="356.61"/>
        <n v="1506.89"/>
        <n v="92.29"/>
        <n v="82.29"/>
        <n v="203.37"/>
        <n v="160.66"/>
        <n v="107.08"/>
        <n v="9705.4599999999991"/>
        <n v="3247.54"/>
        <n v="5582.63"/>
        <n v="2426.36"/>
        <n v="824"/>
        <n v="1347.53"/>
        <n v="11.16"/>
        <n v="45.22"/>
        <n v="75.61"/>
        <n v="67.64"/>
        <n v="240.42"/>
        <n v="184.4"/>
        <n v="3802.01"/>
        <n v="1181.67"/>
        <n v="29.93"/>
        <n v="171.33"/>
        <n v="84.04"/>
        <n v="251.06"/>
        <n v="1173.76"/>
        <n v="50.28"/>
        <n v="2570.4499999999998"/>
        <n v="158.87"/>
        <n v="56.71"/>
        <n v="5086.08"/>
        <n v="1894.45"/>
        <n v="200.72"/>
        <n v="36.82"/>
        <n v="84.6"/>
        <n v="296.75"/>
        <n v="582.20000000000005"/>
        <n v="171.93"/>
        <n v="35.19"/>
        <n v="2037.69"/>
        <n v="722.1"/>
        <n v="140.78"/>
        <n v="129.72"/>
        <n v="12190.98"/>
        <n v="1483.76"/>
        <n v="87.18"/>
        <n v="798.89"/>
        <n v="133.19"/>
        <n v="97.33"/>
        <n v="130.91"/>
        <n v="281.82"/>
        <n v="991.24"/>
        <n v="98.77"/>
        <n v="2495.35"/>
        <n v="200.83"/>
        <n v="348.08"/>
        <n v="131.69"/>
        <n v="13.93"/>
        <n v="31.71"/>
        <n v="60.01"/>
        <n v="1270.7"/>
        <n v="236.87"/>
        <n v="370.91"/>
        <n v="4976.92"/>
        <n v="574.97"/>
        <n v="115.22"/>
        <n v="456.58"/>
        <n v="2642.48"/>
        <n v="61.5"/>
        <n v="1276.8800000000001"/>
        <n v="233.58"/>
        <n v="31.98"/>
        <n v="519.41999999999996"/>
        <n v="2382.7199999999998"/>
        <n v="64.959999999999994"/>
        <n v="19.14"/>
        <n v="45.03"/>
        <n v="153.87"/>
        <n v="2800.33"/>
        <n v="3596.03"/>
        <n v="2353.5500000000002"/>
        <n v="92.57"/>
        <n v="7974.21"/>
        <n v="87.1"/>
        <n v="736.86"/>
        <n v="33.840000000000003"/>
        <n v="14.9"/>
        <n v="39.64"/>
        <n v="139.49"/>
        <n v="1952.43"/>
        <n v="1370.79"/>
        <n v="3501.79"/>
        <n v="63.04"/>
        <n v="451.35"/>
        <n v="119.6"/>
        <n v="59.9"/>
        <n v="99.22"/>
        <n v="1183.82"/>
        <n v="201.77"/>
        <n v="443.66"/>
        <n v="541.76"/>
        <n v="107.66"/>
        <n v="318.83"/>
        <n v="3600.65"/>
        <n v="3936.61"/>
        <n v="78.31"/>
        <n v="14.66"/>
        <n v="83.14"/>
        <n v="215.25"/>
        <n v="1358.02"/>
        <n v="358.84"/>
        <n v="511.57"/>
        <n v="8.65"/>
        <n v="380"/>
        <n v="199.48"/>
        <n v="93.81"/>
        <n v="312.22000000000003"/>
        <n v="43.84"/>
        <n v="141.74"/>
        <n v="8717.75"/>
        <n v="2230.12"/>
        <n v="56.4"/>
        <n v="1488.51"/>
        <n v="801.93"/>
        <n v="44.24"/>
        <n v="79.739999999999995"/>
        <n v="48.32"/>
        <n v="332.16"/>
        <n v="147.62"/>
        <n v="125.9"/>
        <n v="768.81"/>
        <n v="183.39"/>
        <n v="12.9"/>
        <n v="17.89"/>
        <n v="255.88"/>
        <n v="378.82"/>
        <n v="152.18"/>
        <n v="53.89"/>
        <n v="1001.02"/>
        <n v="495.82"/>
        <n v="24.44"/>
        <n v="21.86"/>
        <n v="47.12"/>
        <n v="670.9"/>
        <n v="412.72"/>
        <n v="14.52"/>
        <n v="103.18"/>
        <n v="97.96"/>
        <n v="700.41"/>
        <n v="646.88"/>
        <n v="1029.96"/>
        <n v="52.09"/>
        <n v="1794.88"/>
        <n v="765.04"/>
        <n v="127.12"/>
        <n v="5183.8900000000003"/>
        <n v="36.090000000000003"/>
        <n v="366.26"/>
        <n v="157.99"/>
        <n v="1212.8800000000001"/>
        <n v="125.19"/>
        <n v="1867.04"/>
        <n v="537.79999999999995"/>
        <n v="119.78"/>
        <n v="12.15"/>
        <n v="288.42"/>
        <n v="511.42"/>
        <n v="200.64"/>
        <n v="17.62"/>
        <n v="80.58"/>
        <n v="25.31"/>
        <n v="369.78"/>
        <n v="57.14"/>
        <n v="498.31"/>
        <n v="431.43"/>
        <n v="57.24"/>
        <n v="824.7"/>
        <n v="58.5"/>
        <n v="131.62"/>
        <n v="121.46"/>
        <n v="356.14"/>
        <n v="27.08"/>
        <n v="65.849999999999994"/>
        <n v="50.71"/>
        <n v="19.02"/>
        <n v="193.87"/>
        <n v="1434.51"/>
        <n v="8549.0400000000009"/>
        <n v="2239.0300000000002"/>
        <n v="22.13"/>
        <n v="34.17"/>
        <n v="94.3"/>
        <n v="178.68"/>
        <n v="79.39"/>
        <n v="199.53"/>
        <n v="37.049999999999997"/>
        <n v="68.88"/>
        <n v="549.85"/>
        <n v="48.99"/>
        <n v="681.42"/>
        <n v="66.650000000000006"/>
        <n v="2934.16"/>
        <n v="876.88"/>
        <n v="157.33000000000001"/>
        <n v="27.37"/>
        <n v="98.16"/>
        <n v="116.11"/>
        <n v="95"/>
        <n v="837.57"/>
        <n v="56.22"/>
        <n v="758.97"/>
        <n v="84.44"/>
        <n v="29.99"/>
        <n v="1487.9"/>
        <n v="600.4"/>
        <n v="34.25"/>
        <n v="31.45"/>
        <n v="249.07"/>
        <n v="59.22"/>
        <n v="5572.18"/>
        <n v="522.46"/>
        <n v="513.33000000000004"/>
        <n v="15.7"/>
        <n v="680.65"/>
        <n v="28.34"/>
        <n v="861.3"/>
        <n v="710.36"/>
        <n v="80.2"/>
        <n v="9252.81"/>
        <n v="207.31"/>
        <n v="143.12"/>
        <n v="59.98"/>
        <n v="135.78"/>
        <n v="506.5"/>
      </sharedItems>
    </cacheField>
    <cacheField name="Order ID" numFmtId="0">
      <sharedItems containsSemiMixedTypes="0" containsString="0" containsNumber="1" containsInteger="1" minValue="359" maxValue="91586"/>
    </cacheField>
    <cacheField name="Profit Marginal" numFmtId="10">
      <sharedItems containsSemiMixedTypes="0" containsString="0" containsNumber="1" minValue="-169.02591743119265" maxValue="999.98303030303032"/>
    </cacheField>
  </cacheFields>
  <extLst>
    <ext xmlns:x14="http://schemas.microsoft.com/office/spreadsheetml/2009/9/main" uri="{725AE2AE-9491-48be-B2B4-4EB974FC3084}">
      <x14:pivotCacheDefinition pivotCacheId="118279834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36">
  <r>
    <n v="0.01"/>
    <n v="2.84"/>
    <n v="0.93"/>
    <s v="Express Air"/>
    <s v="Corporate"/>
    <s v="Office Supplies"/>
    <s v="Pens &amp; Art Supplies"/>
    <s v="Wrap Bag"/>
    <s v="SANFORD Liquid Accent™ Tank-Style Highlighters"/>
    <n v="0.54"/>
    <x v="0"/>
    <x v="0"/>
    <d v="2015-01-07T00:00:00"/>
    <d v="2015-01-08T00:00:00"/>
    <x v="0"/>
    <n v="1"/>
    <n v="4.5599999999999996"/>
    <n v="4"/>
    <x v="0"/>
    <n v="88522"/>
    <n v="0.35049961568024596"/>
  </r>
  <r>
    <n v="0.02"/>
    <n v="500.98"/>
    <n v="26"/>
    <s v="Delivery Truck"/>
    <s v="Home Office"/>
    <s v="Furniture"/>
    <s v="Chairs &amp; Chairmats"/>
    <s v="Jumbo Drum"/>
    <s v="Global Troy™ Executive Leather Low-Back Tilter"/>
    <n v="0.6"/>
    <x v="0"/>
    <x v="1"/>
    <d v="2015-06-13T00:00:00"/>
    <d v="2015-06-15T00:00:00"/>
    <x v="1"/>
    <n v="2"/>
    <n v="4390.3665000000001"/>
    <n v="12"/>
    <x v="1"/>
    <n v="90193"/>
    <n v="0.69"/>
  </r>
  <r>
    <n v="0.06"/>
    <n v="9.48"/>
    <n v="7.29"/>
    <s v="Regular Air"/>
    <s v="Home Office"/>
    <s v="Furniture"/>
    <s v="Office Furnishings"/>
    <s v="Small Pack"/>
    <s v="DAX Two-Tone Rosewood/Black Document Frame, Desktop, 5 x 7"/>
    <n v="0.45"/>
    <x v="1"/>
    <x v="2"/>
    <d v="2015-02-15T00:00:00"/>
    <d v="2015-02-17T00:00:00"/>
    <x v="2"/>
    <n v="2"/>
    <n v="-53.809600000000003"/>
    <n v="22"/>
    <x v="2"/>
    <n v="90192"/>
    <n v="-0.25484063461993844"/>
  </r>
  <r>
    <n v="0.09"/>
    <n v="78.69"/>
    <n v="19.989999999999998"/>
    <s v="Regular Air"/>
    <s v="Small Business"/>
    <s v="Furniture"/>
    <s v="Office Furnishings"/>
    <s v="Small Box"/>
    <s v="Howard Miller 12-3/4 Diameter Accuwave DS ™ Wall Clock"/>
    <n v="0.43"/>
    <x v="2"/>
    <x v="3"/>
    <d v="2015-05-12T00:00:00"/>
    <d v="2015-05-14T00:00:00"/>
    <x v="3"/>
    <n v="2"/>
    <n v="803.47050000000002"/>
    <n v="16"/>
    <x v="3"/>
    <n v="86838"/>
    <n v="0.69"/>
  </r>
  <r>
    <n v="0.08"/>
    <n v="3.28"/>
    <n v="2.31"/>
    <s v="Regular Air"/>
    <s v="Small Business"/>
    <s v="Office Supplies"/>
    <s v="Pens &amp; Art Supplies"/>
    <s v="Wrap Bag"/>
    <s v="Newell 321"/>
    <n v="0.56000000000000005"/>
    <x v="2"/>
    <x v="3"/>
    <d v="2015-05-12T00:00:00"/>
    <d v="2015-05-13T00:00:00"/>
    <x v="3"/>
    <n v="1"/>
    <n v="-24.03"/>
    <n v="7"/>
    <x v="4"/>
    <n v="86838"/>
    <n v="-1.0809716599190284"/>
  </r>
  <r>
    <n v="0.05"/>
    <n v="3.28"/>
    <n v="4.2"/>
    <s v="Regular Air"/>
    <s v="Small Business"/>
    <s v="Office Supplies"/>
    <s v="Pens &amp; Art Supplies"/>
    <s v="Wrap Bag"/>
    <s v="Newell 351"/>
    <n v="0.56000000000000005"/>
    <x v="2"/>
    <x v="3"/>
    <d v="2015-05-12T00:00:00"/>
    <d v="2015-05-13T00:00:00"/>
    <x v="3"/>
    <n v="1"/>
    <n v="-37.03"/>
    <n v="4"/>
    <x v="5"/>
    <n v="86838"/>
    <n v="-2.6468906361686919"/>
  </r>
  <r>
    <n v="0.05"/>
    <n v="3.58"/>
    <n v="1.63"/>
    <s v="Regular Air"/>
    <s v="Small Business"/>
    <s v="Office Supplies"/>
    <s v="Rubber Bands"/>
    <s v="Wrap Bag"/>
    <s v="OIC Colored Binder Clips, Assorted Sizes"/>
    <n v="0.36"/>
    <x v="2"/>
    <x v="3"/>
    <d v="2015-05-12T00:00:00"/>
    <d v="2015-05-13T00:00:00"/>
    <x v="3"/>
    <n v="1"/>
    <n v="-0.71"/>
    <n v="4"/>
    <x v="6"/>
    <n v="86838"/>
    <n v="-4.978962131837307E-2"/>
  </r>
  <r>
    <n v="0"/>
    <n v="4.42"/>
    <n v="4.99"/>
    <s v="Regular Air"/>
    <s v="Small Business"/>
    <s v="Office Supplies"/>
    <s v="Envelopes"/>
    <s v="Small Box"/>
    <s v="Grip Seal Envelopes"/>
    <n v="0.38"/>
    <x v="1"/>
    <x v="4"/>
    <d v="2015-04-08T00:00:00"/>
    <d v="2015-04-09T00:00:00"/>
    <x v="4"/>
    <n v="1"/>
    <n v="-59.82"/>
    <n v="7"/>
    <x v="7"/>
    <n v="86837"/>
    <n v="-1.7872721840454138"/>
  </r>
  <r>
    <n v="0.01"/>
    <n v="35.94"/>
    <n v="6.66"/>
    <s v="Regular Air"/>
    <s v="Small Business"/>
    <s v="Office Supplies"/>
    <s v="Envelopes"/>
    <s v="Small Box"/>
    <s v="Tyvek ® Top-Opening Peel &amp; Seel ® Envelopes, Gray"/>
    <n v="0.4"/>
    <x v="1"/>
    <x v="4"/>
    <d v="2015-05-28T00:00:00"/>
    <d v="2015-05-28T00:00:00"/>
    <x v="3"/>
    <n v="0"/>
    <n v="261.87569999999994"/>
    <n v="10"/>
    <x v="8"/>
    <n v="86839"/>
    <n v="0.68999999999999984"/>
  </r>
  <r>
    <n v="0.04"/>
    <n v="2.98"/>
    <n v="1.58"/>
    <s v="Regular Air"/>
    <s v="Small Business"/>
    <s v="Office Supplies"/>
    <s v="Rubber Bands"/>
    <s v="Wrap Bag"/>
    <s v="Staples Gold Paper Clips"/>
    <n v="0.39"/>
    <x v="1"/>
    <x v="4"/>
    <d v="2015-02-12T00:00:00"/>
    <d v="2015-02-15T00:00:00"/>
    <x v="2"/>
    <n v="3"/>
    <n v="2.63"/>
    <n v="6"/>
    <x v="9"/>
    <n v="86836"/>
    <n v="0.13989361702127659"/>
  </r>
  <r>
    <n v="0.05"/>
    <n v="115.99"/>
    <n v="2.5"/>
    <s v="Regular Air"/>
    <s v="Small Business"/>
    <s v="Technology"/>
    <s v="Telephones and Communication"/>
    <s v="Small Box"/>
    <s v="StarTAC 7797"/>
    <n v="0.55000000000000004"/>
    <x v="1"/>
    <x v="4"/>
    <d v="2015-02-12T00:00:00"/>
    <d v="2015-02-14T00:00:00"/>
    <x v="2"/>
    <n v="2"/>
    <n v="652.73309999999992"/>
    <n v="10"/>
    <x v="10"/>
    <n v="86836"/>
    <n v="0.69"/>
  </r>
  <r>
    <n v="0.05"/>
    <n v="26.48"/>
    <n v="6.93"/>
    <s v="Regular Air"/>
    <s v="Small Business"/>
    <s v="Furniture"/>
    <s v="Office Furnishings"/>
    <s v="Small Box"/>
    <s v="DAX Natural Wood-Tone Poster Frame"/>
    <n v="0.49"/>
    <x v="0"/>
    <x v="5"/>
    <d v="2015-05-15T00:00:00"/>
    <d v="2015-05-16T00:00:00"/>
    <x v="3"/>
    <n v="1"/>
    <n v="314.48129999999998"/>
    <n v="17"/>
    <x v="11"/>
    <n v="90031"/>
    <n v="0.69"/>
  </r>
  <r>
    <n v="7.0000000000000007E-2"/>
    <n v="12.99"/>
    <n v="9.44"/>
    <s v="Regular Air"/>
    <s v="Small Business"/>
    <s v="Technology"/>
    <s v="Office Machines"/>
    <s v="Medium Box"/>
    <s v="Hewlett Packard 6S Scientific Calculator"/>
    <n v="0.39"/>
    <x v="0"/>
    <x v="5"/>
    <d v="2015-05-21T00:00:00"/>
    <d v="2015-05-23T00:00:00"/>
    <x v="3"/>
    <n v="2"/>
    <n v="-114.63990000000001"/>
    <n v="18"/>
    <x v="12"/>
    <n v="90032"/>
    <n v="-0.4945851848656112"/>
  </r>
  <r>
    <n v="0.05"/>
    <n v="26.48"/>
    <n v="6.93"/>
    <s v="Regular Air"/>
    <s v="Small Business"/>
    <s v="Furniture"/>
    <s v="Office Furnishings"/>
    <s v="Small Box"/>
    <s v="DAX Natural Wood-Tone Poster Frame"/>
    <n v="0.49"/>
    <x v="1"/>
    <x v="4"/>
    <d v="2015-05-15T00:00:00"/>
    <d v="2015-05-16T00:00:00"/>
    <x v="3"/>
    <n v="1"/>
    <n v="384.38"/>
    <n v="70"/>
    <x v="13"/>
    <n v="41793"/>
    <n v="0.20481805732433167"/>
  </r>
  <r>
    <n v="0.08"/>
    <n v="5"/>
    <n v="3.39"/>
    <s v="Regular Air"/>
    <s v="Small Business"/>
    <s v="Office Supplies"/>
    <s v="Rubber Bands"/>
    <s v="Wrap Bag"/>
    <s v="Advantus Plastic Paper Clips"/>
    <n v="0.37"/>
    <x v="1"/>
    <x v="4"/>
    <d v="2015-05-21T00:00:00"/>
    <d v="2015-05-22T00:00:00"/>
    <x v="3"/>
    <n v="1"/>
    <n v="-17.489999999999998"/>
    <n v="58"/>
    <x v="14"/>
    <n v="42949"/>
    <n v="-5.9680611478878043E-2"/>
  </r>
  <r>
    <n v="7.0000000000000007E-2"/>
    <n v="12.99"/>
    <n v="9.44"/>
    <s v="Regular Air"/>
    <s v="Small Business"/>
    <s v="Technology"/>
    <s v="Office Machines"/>
    <s v="Medium Box"/>
    <s v="Hewlett Packard 6S Scientific Calculator"/>
    <n v="0.39"/>
    <x v="1"/>
    <x v="4"/>
    <d v="2015-05-21T00:00:00"/>
    <d v="2015-05-23T00:00:00"/>
    <x v="3"/>
    <n v="2"/>
    <n v="-114.63990000000001"/>
    <n v="71"/>
    <x v="15"/>
    <n v="42949"/>
    <n v="-0.12538680287436155"/>
  </r>
  <r>
    <n v="0.06"/>
    <n v="55.48"/>
    <n v="14.3"/>
    <s v="Regular Air"/>
    <s v="Corporate"/>
    <s v="Office Supplies"/>
    <s v="Paper"/>
    <s v="Small Box"/>
    <s v="Xerox 194"/>
    <n v="0.37"/>
    <x v="0"/>
    <x v="1"/>
    <d v="2015-01-28T00:00:00"/>
    <d v="2015-01-29T00:00:00"/>
    <x v="0"/>
    <n v="1"/>
    <n v="-28.296800000000001"/>
    <n v="1"/>
    <x v="16"/>
    <n v="87651"/>
    <n v="-0.41927396651355764"/>
  </r>
  <r>
    <n v="0.02"/>
    <n v="1.68"/>
    <n v="1.57"/>
    <s v="Regular Air"/>
    <s v="Corporate"/>
    <s v="Office Supplies"/>
    <s v="Pens &amp; Art Supplies"/>
    <s v="Wrap Bag"/>
    <s v="Newell 323"/>
    <n v="0.59"/>
    <x v="0"/>
    <x v="1"/>
    <d v="2015-01-28T00:00:00"/>
    <d v="2015-01-30T00:00:00"/>
    <x v="0"/>
    <n v="2"/>
    <n v="-5.3071999999999999"/>
    <n v="1"/>
    <x v="17"/>
    <n v="87651"/>
    <n v="-2.3587555555555557"/>
  </r>
  <r>
    <n v="0.04"/>
    <n v="4.1399999999999997"/>
    <n v="6.6"/>
    <s v="Regular Air"/>
    <s v="Corporate"/>
    <s v="Furniture"/>
    <s v="Office Furnishings"/>
    <s v="Small Box"/>
    <s v="Eldon Image Series Black Desk Accessories"/>
    <n v="0.49"/>
    <x v="0"/>
    <x v="1"/>
    <d v="2015-05-02T00:00:00"/>
    <d v="2015-05-04T00:00:00"/>
    <x v="3"/>
    <n v="2"/>
    <n v="8.8940000000000055"/>
    <n v="12"/>
    <x v="18"/>
    <n v="87652"/>
    <n v="0.16235852500912751"/>
  </r>
  <r>
    <n v="0.08"/>
    <n v="34.99"/>
    <n v="7.73"/>
    <s v="Regular Air"/>
    <s v="Corporate"/>
    <s v="Office Supplies"/>
    <s v="Pens &amp; Art Supplies"/>
    <s v="Small Box"/>
    <s v="Hunt Boston® Vacuum Mount KS Pencil Sharpener"/>
    <n v="0.59"/>
    <x v="0"/>
    <x v="6"/>
    <d v="2015-02-22T00:00:00"/>
    <d v="2015-02-23T00:00:00"/>
    <x v="2"/>
    <n v="1"/>
    <n v="144.69"/>
    <n v="13"/>
    <x v="19"/>
    <n v="89199"/>
    <n v="0.34070358858434585"/>
  </r>
  <r>
    <n v="0.01"/>
    <n v="17.98"/>
    <n v="8.51"/>
    <s v="Regular Air"/>
    <s v="Corporate"/>
    <s v="Technology"/>
    <s v="Office Machines"/>
    <s v="Medium Box"/>
    <s v="Canon P1-DHIII Palm Printing Calculator"/>
    <n v="0.4"/>
    <x v="0"/>
    <x v="6"/>
    <d v="2015-03-27T00:00:00"/>
    <d v="2015-03-28T00:00:00"/>
    <x v="5"/>
    <n v="1"/>
    <n v="-35.878799999999998"/>
    <n v="2"/>
    <x v="20"/>
    <n v="89200"/>
    <n v="-0.89317401045556377"/>
  </r>
  <r>
    <n v="0.09"/>
    <n v="125.99"/>
    <n v="7.69"/>
    <s v="Express Air"/>
    <s v="Corporate"/>
    <s v="Technology"/>
    <s v="Telephones and Communication"/>
    <s v="Small Box"/>
    <s v="StarTAC 3000"/>
    <n v="0.59"/>
    <x v="0"/>
    <x v="6"/>
    <d v="2015-01-20T00:00:00"/>
    <d v="2015-01-22T00:00:00"/>
    <x v="0"/>
    <n v="2"/>
    <n v="209.99700000000001"/>
    <n v="8"/>
    <x v="21"/>
    <n v="89202"/>
    <n v="0.26800714695935168"/>
  </r>
  <r>
    <n v="0.06"/>
    <n v="205.99"/>
    <n v="8.99"/>
    <s v="Regular Air"/>
    <s v="Corporate"/>
    <s v="Technology"/>
    <s v="Telephones and Communication"/>
    <s v="Small Box"/>
    <s v="TimeportP7382"/>
    <n v="0.56000000000000005"/>
    <x v="0"/>
    <x v="6"/>
    <d v="2015-03-12T00:00:00"/>
    <d v="2015-03-19T00:00:00"/>
    <x v="5"/>
    <n v="7"/>
    <n v="3568.096"/>
    <n v="22"/>
    <x v="22"/>
    <n v="89203"/>
    <n v="0.92964196199200655"/>
  </r>
  <r>
    <n v="0.03"/>
    <n v="4.24"/>
    <n v="5.41"/>
    <s v="Regular Air"/>
    <s v="Corporate"/>
    <s v="Office Supplies"/>
    <s v="Binders and Binder Accessories"/>
    <s v="Small Box"/>
    <s v="Storex DuraTech Recycled Plastic Frosted Binders"/>
    <n v="0.35"/>
    <x v="0"/>
    <x v="6"/>
    <d v="2015-06-15T00:00:00"/>
    <d v="2015-06-17T00:00:00"/>
    <x v="1"/>
    <n v="2"/>
    <n v="-84.437600000000003"/>
    <n v="13"/>
    <x v="23"/>
    <n v="89201"/>
    <n v="-1.4389502385821404"/>
  </r>
  <r>
    <n v="0.04"/>
    <n v="2.94"/>
    <n v="0.7"/>
    <s v="Regular Air"/>
    <s v="Corporate"/>
    <s v="Office Supplies"/>
    <s v="Pens &amp; Art Supplies"/>
    <s v="Wrap Bag"/>
    <s v="Newell 338"/>
    <n v="0.57999999999999996"/>
    <x v="0"/>
    <x v="6"/>
    <d v="2015-06-15T00:00:00"/>
    <d v="2015-06-16T00:00:00"/>
    <x v="1"/>
    <n v="1"/>
    <n v="24.312000000000001"/>
    <n v="18"/>
    <x v="24"/>
    <n v="89201"/>
    <n v="0.4578531073446328"/>
  </r>
  <r>
    <n v="0"/>
    <n v="99.99"/>
    <n v="19.989999999999998"/>
    <s v="Regular Air"/>
    <s v="Consumer"/>
    <s v="Technology"/>
    <s v="Office Machines"/>
    <s v="Small Box"/>
    <s v="AT&amp;T 2230 Dual Handset Phone With Caller ID/Call Waiting"/>
    <n v="0.52"/>
    <x v="0"/>
    <x v="0"/>
    <d v="2015-05-10T00:00:00"/>
    <d v="2015-05-11T00:00:00"/>
    <x v="3"/>
    <n v="1"/>
    <n v="25.913820000000015"/>
    <n v="6"/>
    <x v="25"/>
    <n v="91454"/>
    <n v="4.0047939171959777E-2"/>
  </r>
  <r>
    <n v="0"/>
    <n v="115.99"/>
    <n v="2.5"/>
    <s v="Regular Air"/>
    <s v="Corporate"/>
    <s v="Technology"/>
    <s v="Telephones and Communication"/>
    <s v="Small Box"/>
    <s v="6160"/>
    <n v="0.56999999999999995"/>
    <x v="0"/>
    <x v="0"/>
    <d v="2015-03-10T00:00:00"/>
    <d v="2015-03-10T00:00:00"/>
    <x v="5"/>
    <n v="0"/>
    <n v="162.666"/>
    <n v="6"/>
    <x v="26"/>
    <n v="88426"/>
    <n v="0.25941885685123756"/>
  </r>
  <r>
    <n v="7.0000000000000007E-2"/>
    <n v="3502.14"/>
    <n v="8.73"/>
    <s v="Delivery Truck"/>
    <s v="Corporate"/>
    <s v="Technology"/>
    <s v="Office Machines"/>
    <s v="Jumbo Box"/>
    <s v="Okidata Pacemark 4410N Wide Format Dot Matrix Printer"/>
    <n v="0.56999999999999995"/>
    <x v="0"/>
    <x v="0"/>
    <d v="2015-01-28T00:00:00"/>
    <d v="2015-01-30T00:00:00"/>
    <x v="0"/>
    <n v="2"/>
    <n v="-6923.5991999999997"/>
    <n v="1"/>
    <x v="27"/>
    <n v="88425"/>
    <n v="-2.1188961760340312"/>
  </r>
  <r>
    <n v="0.02"/>
    <n v="5.98"/>
    <n v="5.79"/>
    <s v="Regular Air"/>
    <s v="Corporate"/>
    <s v="Office Supplies"/>
    <s v="Paper"/>
    <s v="Small Box"/>
    <s v="Xerox 1903"/>
    <n v="0.36"/>
    <x v="0"/>
    <x v="0"/>
    <d v="2015-03-10T00:00:00"/>
    <d v="2015-03-11T00:00:00"/>
    <x v="5"/>
    <n v="1"/>
    <n v="-67.489999999999995"/>
    <n v="17"/>
    <x v="28"/>
    <n v="88426"/>
    <n v="-0.61248752155368003"/>
  </r>
  <r>
    <n v="0.06"/>
    <n v="3.8"/>
    <n v="1.49"/>
    <s v="Regular Air"/>
    <s v="Consumer"/>
    <s v="Office Supplies"/>
    <s v="Binders and Binder Accessories"/>
    <s v="Small Box"/>
    <s v="Durable Pressboard Binders"/>
    <n v="0.38"/>
    <x v="1"/>
    <x v="4"/>
    <d v="2015-04-20T00:00:00"/>
    <d v="2015-04-21T00:00:00"/>
    <x v="4"/>
    <n v="1"/>
    <n v="19.6282"/>
    <n v="20"/>
    <x v="29"/>
    <n v="88075"/>
    <n v="0.26686879673691366"/>
  </r>
  <r>
    <n v="0.06"/>
    <n v="1.76"/>
    <n v="0.7"/>
    <s v="Regular Air"/>
    <s v="Consumer"/>
    <s v="Office Supplies"/>
    <s v="Pens &amp; Art Supplies"/>
    <s v="Wrap Bag"/>
    <s v="Newell 310"/>
    <n v="0.56000000000000005"/>
    <x v="1"/>
    <x v="4"/>
    <d v="2015-04-20T00:00:00"/>
    <d v="2015-04-21T00:00:00"/>
    <x v="4"/>
    <n v="1"/>
    <n v="-1.6524000000000001"/>
    <n v="17"/>
    <x v="30"/>
    <n v="88075"/>
    <n v="-5.5880960432871156E-2"/>
  </r>
  <r>
    <n v="0.02"/>
    <n v="5.98"/>
    <n v="5.15"/>
    <s v="Regular Air"/>
    <s v="Corporate"/>
    <s v="Office Supplies"/>
    <s v="Paper"/>
    <s v="Small Box"/>
    <s v="Xerox 193"/>
    <n v="0.36"/>
    <x v="2"/>
    <x v="7"/>
    <d v="2015-05-09T00:00:00"/>
    <d v="2015-05-11T00:00:00"/>
    <x v="3"/>
    <n v="2"/>
    <n v="2.1400000000000023"/>
    <n v="3"/>
    <x v="31"/>
    <n v="87407"/>
    <n v="9.3654266958424603E-2"/>
  </r>
  <r>
    <n v="0.04"/>
    <n v="29.14"/>
    <n v="4.8600000000000003"/>
    <s v="Regular Air"/>
    <s v="Corporate"/>
    <s v="Office Supplies"/>
    <s v="Paper"/>
    <s v="Wrap Bag"/>
    <s v="Snap-A-Way® Black Print Carbonless Speed Message, No Reply Area, Duplicate"/>
    <n v="0.38"/>
    <x v="2"/>
    <x v="7"/>
    <d v="2015-06-12T00:00:00"/>
    <d v="2015-06-14T00:00:00"/>
    <x v="1"/>
    <n v="2"/>
    <n v="349.40909999999997"/>
    <n v="17"/>
    <x v="32"/>
    <n v="87408"/>
    <n v="0.69"/>
  </r>
  <r>
    <n v="0"/>
    <n v="3.69"/>
    <n v="0.5"/>
    <s v="Regular Air"/>
    <s v="Small Business"/>
    <s v="Office Supplies"/>
    <s v="Labels"/>
    <s v="Small Box"/>
    <s v="Avery 501"/>
    <n v="0.38"/>
    <x v="3"/>
    <x v="8"/>
    <d v="2015-03-02T00:00:00"/>
    <d v="2015-03-04T00:00:00"/>
    <x v="5"/>
    <n v="2"/>
    <n v="-37.5291"/>
    <n v="1"/>
    <x v="33"/>
    <n v="87406"/>
    <n v="-9.3822749999999999"/>
  </r>
  <r>
    <n v="0.02"/>
    <n v="175.99"/>
    <n v="4.99"/>
    <s v="Express Air"/>
    <s v="Small Business"/>
    <s v="Technology"/>
    <s v="Telephones and Communication"/>
    <s v="Small Box"/>
    <s v="5165"/>
    <n v="0.59"/>
    <x v="3"/>
    <x v="8"/>
    <d v="2015-03-02T00:00:00"/>
    <d v="2015-03-02T00:00:00"/>
    <x v="5"/>
    <n v="0"/>
    <n v="101.49"/>
    <n v="4"/>
    <x v="34"/>
    <n v="87406"/>
    <n v="0.17207527975584944"/>
  </r>
  <r>
    <n v="0.05"/>
    <n v="155.06"/>
    <n v="7.07"/>
    <s v="Regular Air"/>
    <s v="Corporate"/>
    <s v="Office Supplies"/>
    <s v="Storage &amp; Organization"/>
    <s v="Small Box"/>
    <s v="Dual Level, Single-Width Filing Carts"/>
    <n v="0.59"/>
    <x v="0"/>
    <x v="1"/>
    <d v="2015-01-02T00:00:00"/>
    <d v="2015-01-09T00:00:00"/>
    <x v="0"/>
    <n v="7"/>
    <n v="845.66399999999987"/>
    <n v="8"/>
    <x v="35"/>
    <n v="87946"/>
    <n v="0.69"/>
  </r>
  <r>
    <n v="0"/>
    <n v="291.73"/>
    <n v="48.8"/>
    <s v="Delivery Truck"/>
    <s v="Corporate"/>
    <s v="Furniture"/>
    <s v="Chairs &amp; Chairmats"/>
    <s v="Jumbo Drum"/>
    <s v="Hon 4070 Series Pagoda™ Armless Upholstered Stacking Chairs"/>
    <n v="0.56000000000000005"/>
    <x v="1"/>
    <x v="4"/>
    <d v="2015-01-02T00:00:00"/>
    <d v="2015-01-02T00:00:00"/>
    <x v="0"/>
    <n v="0"/>
    <n v="-308.928"/>
    <n v="4"/>
    <x v="36"/>
    <n v="37537"/>
    <n v="-0.24932448791826062"/>
  </r>
  <r>
    <n v="7.0000000000000007E-2"/>
    <n v="100.98"/>
    <n v="45"/>
    <s v="Delivery Truck"/>
    <s v="Corporate"/>
    <s v="Furniture"/>
    <s v="Chairs &amp; Chairmats"/>
    <s v="Jumbo Drum"/>
    <s v="Hon Valutask™ Swivel Chairs"/>
    <n v="0.69"/>
    <x v="1"/>
    <x v="4"/>
    <d v="2015-01-02T00:00:00"/>
    <d v="2015-01-04T00:00:00"/>
    <x v="0"/>
    <n v="2"/>
    <n v="-1679.7599999999998"/>
    <n v="43"/>
    <x v="37"/>
    <n v="37537"/>
    <n v="-0.41138423634462262"/>
  </r>
  <r>
    <n v="0.05"/>
    <n v="155.06"/>
    <n v="7.07"/>
    <s v="Regular Air"/>
    <s v="Corporate"/>
    <s v="Office Supplies"/>
    <s v="Storage &amp; Organization"/>
    <s v="Small Box"/>
    <s v="Dual Level, Single-Width Filing Carts"/>
    <n v="0.59"/>
    <x v="1"/>
    <x v="4"/>
    <d v="2015-01-02T00:00:00"/>
    <d v="2015-01-09T00:00:00"/>
    <x v="0"/>
    <n v="7"/>
    <n v="575.39600000000007"/>
    <n v="32"/>
    <x v="38"/>
    <n v="37537"/>
    <n v="0.11737074645376329"/>
  </r>
  <r>
    <n v="0.09"/>
    <n v="122.99"/>
    <n v="70.2"/>
    <s v="Delivery Truck"/>
    <s v="Corporate"/>
    <s v="Furniture"/>
    <s v="Chairs &amp; Chairmats"/>
    <s v="Jumbo Drum"/>
    <s v="Global High-Back Leather Tilter, Burgundy"/>
    <n v="0.74"/>
    <x v="1"/>
    <x v="4"/>
    <d v="2015-02-02T00:00:00"/>
    <d v="2015-02-04T00:00:00"/>
    <x v="2"/>
    <n v="2"/>
    <n v="-2426.5500000000002"/>
    <n v="49"/>
    <x v="39"/>
    <n v="55713"/>
    <n v="-0.42430733451655489"/>
  </r>
  <r>
    <n v="0.09"/>
    <n v="122.99"/>
    <n v="70.2"/>
    <s v="Delivery Truck"/>
    <s v="Corporate"/>
    <s v="Furniture"/>
    <s v="Chairs &amp; Chairmats"/>
    <s v="Jumbo Drum"/>
    <s v="Global High-Back Leather Tilter, Burgundy"/>
    <n v="0.74"/>
    <x v="1"/>
    <x v="9"/>
    <d v="2015-02-02T00:00:00"/>
    <d v="2015-02-04T00:00:00"/>
    <x v="2"/>
    <n v="2"/>
    <n v="-2426.5500000000002"/>
    <n v="12"/>
    <x v="40"/>
    <n v="87947"/>
    <n v="-1.732594089380449"/>
  </r>
  <r>
    <n v="0.04"/>
    <n v="296.18"/>
    <n v="54.12"/>
    <s v="Delivery Truck"/>
    <s v="Corporate"/>
    <s v="Furniture"/>
    <s v="Tables"/>
    <s v="Jumbo Box"/>
    <s v="Hon 94000 Series Round Tables"/>
    <n v="0.76"/>
    <x v="1"/>
    <x v="10"/>
    <d v="2015-03-15T00:00:00"/>
    <d v="2015-03-15T00:00:00"/>
    <x v="5"/>
    <n v="0"/>
    <n v="-715.7782060000003"/>
    <n v="6"/>
    <x v="41"/>
    <n v="87365"/>
    <n v="-0.39287674118635058"/>
  </r>
  <r>
    <n v="0"/>
    <n v="8.09"/>
    <n v="7.96"/>
    <s v="Regular Air"/>
    <s v="Consumer"/>
    <s v="Furniture"/>
    <s v="Office Furnishings"/>
    <s v="Small Box"/>
    <s v="6&quot; Cubicle Wall Clock, Black"/>
    <n v="0.49"/>
    <x v="1"/>
    <x v="10"/>
    <d v="2015-02-02T00:00:00"/>
    <d v="2015-02-03T00:00:00"/>
    <x v="2"/>
    <n v="1"/>
    <n v="-144.56"/>
    <n v="11"/>
    <x v="42"/>
    <n v="87364"/>
    <n v="-1.5889206418993185"/>
  </r>
  <r>
    <n v="0.08"/>
    <n v="896.99"/>
    <n v="19.989999999999998"/>
    <s v="Regular Air"/>
    <s v="Corporate"/>
    <s v="Office Supplies"/>
    <s v="Binders and Binder Accessories"/>
    <s v="Small Box"/>
    <s v="GBC DocuBind TL300 Electric Binding System"/>
    <n v="0.38"/>
    <x v="1"/>
    <x v="10"/>
    <d v="2015-03-30T00:00:00"/>
    <d v="2015-04-02T00:00:00"/>
    <x v="5"/>
    <n v="3"/>
    <n v="7402.32"/>
    <n v="13"/>
    <x v="43"/>
    <n v="87366"/>
    <n v="0.69"/>
  </r>
  <r>
    <n v="0.05"/>
    <n v="161.55000000000001"/>
    <n v="19.989999999999998"/>
    <s v="Regular Air"/>
    <s v="Corporate"/>
    <s v="Office Supplies"/>
    <s v="Storage &amp; Organization"/>
    <s v="Small Box"/>
    <s v="Fellowes Super Stor/Drawer® Files"/>
    <n v="0.66"/>
    <x v="0"/>
    <x v="1"/>
    <d v="2015-06-03T00:00:00"/>
    <d v="2015-06-08T00:00:00"/>
    <x v="1"/>
    <n v="5"/>
    <n v="1892.424"/>
    <n v="19"/>
    <x v="44"/>
    <n v="90596"/>
    <n v="0.60505484878616489"/>
  </r>
  <r>
    <n v="0.09"/>
    <n v="4.91"/>
    <n v="0.5"/>
    <s v="Regular Air"/>
    <s v="Corporate"/>
    <s v="Office Supplies"/>
    <s v="Labels"/>
    <s v="Small Box"/>
    <s v="Avery 493"/>
    <n v="0.36"/>
    <x v="0"/>
    <x v="1"/>
    <d v="2015-03-22T00:00:00"/>
    <d v="2015-03-23T00:00:00"/>
    <x v="5"/>
    <n v="1"/>
    <n v="28.855799999999999"/>
    <n v="9"/>
    <x v="45"/>
    <n v="90597"/>
    <n v="0.69"/>
  </r>
  <r>
    <n v="0.01"/>
    <n v="296.18"/>
    <n v="54.12"/>
    <s v="Delivery Truck"/>
    <s v="Corporate"/>
    <s v="Furniture"/>
    <s v="Tables"/>
    <s v="Jumbo Box"/>
    <s v="Hon 94000 Series Round Tables"/>
    <n v="0.76"/>
    <x v="0"/>
    <x v="1"/>
    <d v="2015-03-22T00:00:00"/>
    <d v="2015-03-25T00:00:00"/>
    <x v="5"/>
    <n v="3"/>
    <n v="173.48"/>
    <n v="9"/>
    <x v="46"/>
    <n v="90597"/>
    <n v="6.0325761896151228E-2"/>
  </r>
  <r>
    <n v="7.0000000000000007E-2"/>
    <n v="19.84"/>
    <n v="4.0999999999999996"/>
    <s v="Regular Air"/>
    <s v="Home Office"/>
    <s v="Office Supplies"/>
    <s v="Pens &amp; Art Supplies"/>
    <s v="Wrap Bag"/>
    <s v="Prismacolor Color Pencil Set"/>
    <n v="0.44"/>
    <x v="0"/>
    <x v="1"/>
    <d v="2015-05-17T00:00:00"/>
    <d v="2015-05-18T00:00:00"/>
    <x v="3"/>
    <n v="1"/>
    <n v="117.852"/>
    <n v="9"/>
    <x v="47"/>
    <n v="87175"/>
    <n v="0.69"/>
  </r>
  <r>
    <n v="0.05"/>
    <n v="5.18"/>
    <n v="2.04"/>
    <s v="Regular Air"/>
    <s v="Home Office"/>
    <s v="Office Supplies"/>
    <s v="Paper"/>
    <s v="Wrap Bag"/>
    <s v="Array® Memo Cubes"/>
    <n v="0.36"/>
    <x v="0"/>
    <x v="1"/>
    <d v="2015-02-18T00:00:00"/>
    <d v="2015-02-20T00:00:00"/>
    <x v="2"/>
    <n v="2"/>
    <n v="34.010400000000004"/>
    <n v="10"/>
    <x v="48"/>
    <n v="87176"/>
    <n v="0.6352334703025776"/>
  </r>
  <r>
    <n v="0.06"/>
    <n v="175.99"/>
    <n v="8.99"/>
    <s v="Regular Air"/>
    <s v="Corporate"/>
    <s v="Technology"/>
    <s v="Telephones and Communication"/>
    <s v="Small Box"/>
    <s v="2180"/>
    <n v="0.56999999999999995"/>
    <x v="0"/>
    <x v="1"/>
    <d v="2015-03-04T00:00:00"/>
    <d v="2015-03-06T00:00:00"/>
    <x v="5"/>
    <n v="2"/>
    <n v="2031.5070000000001"/>
    <n v="23"/>
    <x v="49"/>
    <n v="87177"/>
    <n v="0.60398063938778601"/>
  </r>
  <r>
    <n v="7.0000000000000007E-2"/>
    <n v="8.34"/>
    <n v="1.43"/>
    <s v="Regular Air"/>
    <s v="Home Office"/>
    <s v="Office Supplies"/>
    <s v="Paper"/>
    <s v="Wrap Bag"/>
    <s v="REDIFORM Incoming/Outgoing Call Register, 11&quot; X 8 1/2&quot;, 100 Messages"/>
    <n v="0.35"/>
    <x v="3"/>
    <x v="11"/>
    <d v="2015-05-17T00:00:00"/>
    <d v="2015-05-19T00:00:00"/>
    <x v="3"/>
    <n v="2"/>
    <n v="-190.67999999999998"/>
    <n v="16"/>
    <x v="50"/>
    <n v="87175"/>
    <n v="-1.4436705027256205"/>
  </r>
  <r>
    <n v="0.09"/>
    <n v="4.9800000000000004"/>
    <n v="6.07"/>
    <s v="Regular Air"/>
    <s v="Home Office"/>
    <s v="Office Supplies"/>
    <s v="Paper"/>
    <s v="Small Box"/>
    <s v="Xerox 1897"/>
    <n v="0.36"/>
    <x v="3"/>
    <x v="11"/>
    <d v="2015-05-17T00:00:00"/>
    <d v="2015-05-18T00:00:00"/>
    <x v="3"/>
    <n v="1"/>
    <n v="325.39800000000002"/>
    <n v="9"/>
    <x v="51"/>
    <n v="87175"/>
    <n v="7.176841640935157"/>
  </r>
  <r>
    <n v="0.04"/>
    <n v="12.98"/>
    <n v="3.14"/>
    <s v="Express Air"/>
    <s v="Corporate"/>
    <s v="Office Supplies"/>
    <s v="Scissors, Rulers and Trimmers"/>
    <s v="Small Pack"/>
    <s v="Acme® 8&quot; Straight Scissors"/>
    <n v="0.6"/>
    <x v="3"/>
    <x v="11"/>
    <d v="2015-06-07T00:00:00"/>
    <d v="2015-06-09T00:00:00"/>
    <x v="1"/>
    <n v="2"/>
    <n v="22.817999999999998"/>
    <n v="16"/>
    <x v="52"/>
    <n v="87178"/>
    <n v="0.1056193297537493"/>
  </r>
  <r>
    <n v="0.04"/>
    <n v="160.97999999999999"/>
    <n v="30"/>
    <s v="Delivery Truck"/>
    <s v="Home Office"/>
    <s v="Furniture"/>
    <s v="Chairs &amp; Chairmats"/>
    <s v="Jumbo Drum"/>
    <s v="Office Star - Mid Back Dual function Ergonomic High Back Chair with 2-Way Adjustable Arms"/>
    <n v="0.62"/>
    <x v="2"/>
    <x v="12"/>
    <d v="2015-05-03T00:00:00"/>
    <d v="2015-05-05T00:00:00"/>
    <x v="3"/>
    <n v="2"/>
    <n v="116.1"/>
    <n v="37"/>
    <x v="53"/>
    <n v="44231"/>
    <n v="1.8498041852417171E-2"/>
  </r>
  <r>
    <n v="0.01"/>
    <n v="17.98"/>
    <n v="4"/>
    <s v="Regular Air"/>
    <s v="Home Office"/>
    <s v="Technology"/>
    <s v="Computer Peripherals"/>
    <s v="Small Box"/>
    <s v="Belkin 107-key enhanced keyboard, USB/PS/2 interface"/>
    <n v="0.79"/>
    <x v="2"/>
    <x v="12"/>
    <d v="2015-05-03T00:00:00"/>
    <d v="2015-05-05T00:00:00"/>
    <x v="3"/>
    <n v="2"/>
    <n v="-87.96"/>
    <n v="146"/>
    <x v="54"/>
    <n v="44231"/>
    <n v="-3.3013061101936643E-2"/>
  </r>
  <r>
    <n v="0.04"/>
    <n v="160.97999999999999"/>
    <n v="30"/>
    <s v="Delivery Truck"/>
    <s v="Home Office"/>
    <s v="Furniture"/>
    <s v="Chairs &amp; Chairmats"/>
    <s v="Jumbo Drum"/>
    <s v="Office Star - Mid Back Dual function Ergonomic High Back Chair with 2-Way Adjustable Arms"/>
    <n v="0.62"/>
    <x v="2"/>
    <x v="13"/>
    <d v="2015-05-03T00:00:00"/>
    <d v="2015-05-05T00:00:00"/>
    <x v="3"/>
    <n v="2"/>
    <n v="255.42000000000002"/>
    <n v="9"/>
    <x v="55"/>
    <n v="87306"/>
    <n v="0.16730421568370582"/>
  </r>
  <r>
    <n v="0.06"/>
    <n v="115.99"/>
    <n v="8.99"/>
    <s v="Regular Air"/>
    <s v="Home Office"/>
    <s v="Technology"/>
    <s v="Telephones and Communication"/>
    <s v="Small Box"/>
    <s v="5185"/>
    <n v="0.57999999999999996"/>
    <x v="2"/>
    <x v="13"/>
    <d v="2015-05-03T00:00:00"/>
    <d v="2015-05-04T00:00:00"/>
    <x v="3"/>
    <n v="1"/>
    <n v="685.6146"/>
    <n v="20"/>
    <x v="56"/>
    <n v="87306"/>
    <n v="0.35113625189494818"/>
  </r>
  <r>
    <n v="0.1"/>
    <n v="19.98"/>
    <n v="4"/>
    <s v="Regular Air"/>
    <s v="Consumer"/>
    <s v="Technology"/>
    <s v="Computer Peripherals"/>
    <s v="Small Box"/>
    <s v="Belkin 105-Key Black Keyboard"/>
    <n v="0.68"/>
    <x v="1"/>
    <x v="14"/>
    <d v="2015-06-22T00:00:00"/>
    <d v="2015-06-24T00:00:00"/>
    <x v="1"/>
    <n v="2"/>
    <n v="-16.2"/>
    <n v="16"/>
    <x v="57"/>
    <n v="88205"/>
    <n v="-5.3361441417701508E-2"/>
  </r>
  <r>
    <n v="0.04"/>
    <n v="300.98"/>
    <n v="54.92"/>
    <s v="Delivery Truck"/>
    <s v="Consumer"/>
    <s v="Furniture"/>
    <s v="Bookcases"/>
    <s v="Jumbo Box"/>
    <s v="Atlantic Metals Mobile 5-Shelf Bookcases, Custom Colors"/>
    <n v="0.55000000000000004"/>
    <x v="1"/>
    <x v="15"/>
    <d v="2015-04-06T00:00:00"/>
    <d v="2015-04-07T00:00:00"/>
    <x v="4"/>
    <n v="1"/>
    <n v="2023.75"/>
    <n v="31"/>
    <x v="58"/>
    <n v="42599"/>
    <n v="0.21392841815064365"/>
  </r>
  <r>
    <n v="0.1"/>
    <n v="19.98"/>
    <n v="4"/>
    <s v="Regular Air"/>
    <s v="Consumer"/>
    <s v="Technology"/>
    <s v="Computer Peripherals"/>
    <s v="Small Box"/>
    <s v="Belkin 105-Key Black Keyboard"/>
    <n v="0.68"/>
    <x v="1"/>
    <x v="15"/>
    <d v="2015-06-22T00:00:00"/>
    <d v="2015-06-24T00:00:00"/>
    <x v="1"/>
    <n v="2"/>
    <n v="-20.25"/>
    <n v="65"/>
    <x v="59"/>
    <n v="3397"/>
    <n v="-1.641909642266403E-2"/>
  </r>
  <r>
    <n v="0.09"/>
    <n v="2.88"/>
    <n v="1.49"/>
    <s v="Regular Air"/>
    <s v="Consumer"/>
    <s v="Office Supplies"/>
    <s v="Binders and Binder Accessories"/>
    <s v="Small Box"/>
    <s v="Avery Durable Binders"/>
    <n v="0.36"/>
    <x v="1"/>
    <x v="15"/>
    <d v="2015-06-22T00:00:00"/>
    <d v="2015-06-23T00:00:00"/>
    <x v="1"/>
    <n v="1"/>
    <n v="-3.3809999999999998"/>
    <n v="17"/>
    <x v="60"/>
    <n v="3397"/>
    <n v="-7.1464806594800243E-2"/>
  </r>
  <r>
    <n v="0.04"/>
    <n v="300.98"/>
    <n v="54.92"/>
    <s v="Delivery Truck"/>
    <s v="Consumer"/>
    <s v="Furniture"/>
    <s v="Bookcases"/>
    <s v="Jumbo Box"/>
    <s v="Atlantic Metals Mobile 5-Shelf Bookcases, Custom Colors"/>
    <n v="0.55000000000000004"/>
    <x v="1"/>
    <x v="16"/>
    <d v="2015-04-06T00:00:00"/>
    <d v="2015-04-07T00:00:00"/>
    <x v="4"/>
    <n v="1"/>
    <n v="1684.4762999999998"/>
    <n v="8"/>
    <x v="61"/>
    <n v="88204"/>
    <n v="0.69"/>
  </r>
  <r>
    <n v="0.09"/>
    <n v="2.88"/>
    <n v="1.49"/>
    <s v="Regular Air"/>
    <s v="Consumer"/>
    <s v="Office Supplies"/>
    <s v="Binders and Binder Accessories"/>
    <s v="Small Box"/>
    <s v="Avery Durable Binders"/>
    <n v="0.36"/>
    <x v="1"/>
    <x v="2"/>
    <d v="2015-06-22T00:00:00"/>
    <d v="2015-06-23T00:00:00"/>
    <x v="1"/>
    <n v="1"/>
    <n v="-2.7047999999999996"/>
    <n v="4"/>
    <x v="62"/>
    <n v="88205"/>
    <n v="-0.24301886792452826"/>
  </r>
  <r>
    <n v="0.03"/>
    <n v="4.26"/>
    <n v="1.2"/>
    <s v="Regular Air"/>
    <s v="Home Office"/>
    <s v="Office Supplies"/>
    <s v="Pens &amp; Art Supplies"/>
    <s v="Wrap Bag"/>
    <s v="Dixon Prang® Watercolor Pencils, 10-Color Set with Brush"/>
    <n v="0.44"/>
    <x v="0"/>
    <x v="6"/>
    <d v="2015-01-03T00:00:00"/>
    <d v="2015-01-04T00:00:00"/>
    <x v="0"/>
    <n v="1"/>
    <n v="18.658000000000001"/>
    <n v="7"/>
    <x v="63"/>
    <n v="89583"/>
    <n v="0.63247457627118653"/>
  </r>
  <r>
    <n v="0.01"/>
    <n v="4.91"/>
    <n v="0.5"/>
    <s v="Regular Air"/>
    <s v="Home Office"/>
    <s v="Office Supplies"/>
    <s v="Labels"/>
    <s v="Small Box"/>
    <s v="Avery 493"/>
    <n v="0.36"/>
    <x v="0"/>
    <x v="6"/>
    <d v="2015-04-04T00:00:00"/>
    <d v="2015-04-06T00:00:00"/>
    <x v="4"/>
    <n v="2"/>
    <n v="40.247699999999995"/>
    <n v="12"/>
    <x v="64"/>
    <n v="89584"/>
    <n v="0.69"/>
  </r>
  <r>
    <n v="0.09"/>
    <n v="4"/>
    <n v="1.3"/>
    <s v="Express Air"/>
    <s v="Home Office"/>
    <s v="Office Supplies"/>
    <s v="Paper"/>
    <s v="Wrap Bag"/>
    <s v="EcoTones® Memo Sheets"/>
    <n v="0.37"/>
    <x v="0"/>
    <x v="6"/>
    <d v="2015-04-04T00:00:00"/>
    <d v="2015-04-06T00:00:00"/>
    <x v="4"/>
    <n v="2"/>
    <n v="14.0898"/>
    <n v="5"/>
    <x v="65"/>
    <n v="89584"/>
    <n v="0.69"/>
  </r>
  <r>
    <n v="7.0000000000000007E-2"/>
    <n v="2.12"/>
    <n v="1.99"/>
    <s v="Regular Air"/>
    <s v="Home Office"/>
    <s v="Technology"/>
    <s v="Computer Peripherals"/>
    <s v="Small Pack"/>
    <s v="Fuji Slim Jewel Case CD-R"/>
    <n v="0.55000000000000004"/>
    <x v="0"/>
    <x v="6"/>
    <d v="2015-04-09T00:00:00"/>
    <d v="2015-04-11T00:00:00"/>
    <x v="4"/>
    <n v="2"/>
    <n v="-55.84"/>
    <n v="12"/>
    <x v="66"/>
    <n v="89585"/>
    <n v="-2.1419255849635599"/>
  </r>
  <r>
    <n v="0.03"/>
    <n v="4.26"/>
    <n v="1.2"/>
    <s v="Regular Air"/>
    <s v="Home Office"/>
    <s v="Office Supplies"/>
    <s v="Pens &amp; Art Supplies"/>
    <s v="Wrap Bag"/>
    <s v="Dixon Prang® Watercolor Pencils, 10-Color Set with Brush"/>
    <n v="0.44"/>
    <x v="0"/>
    <x v="0"/>
    <d v="2015-01-03T00:00:00"/>
    <d v="2015-01-04T00:00:00"/>
    <x v="0"/>
    <n v="1"/>
    <n v="9.82"/>
    <n v="29"/>
    <x v="67"/>
    <n v="7909"/>
    <n v="8.034034197823775E-2"/>
  </r>
  <r>
    <n v="0.01"/>
    <n v="4.91"/>
    <n v="0.5"/>
    <s v="Regular Air"/>
    <s v="Home Office"/>
    <s v="Office Supplies"/>
    <s v="Labels"/>
    <s v="Small Box"/>
    <s v="Avery 493"/>
    <n v="0.36"/>
    <x v="0"/>
    <x v="0"/>
    <d v="2015-04-04T00:00:00"/>
    <d v="2015-04-06T00:00:00"/>
    <x v="4"/>
    <n v="2"/>
    <n v="112.06"/>
    <n v="47"/>
    <x v="68"/>
    <n v="13959"/>
    <n v="0.49050161953952554"/>
  </r>
  <r>
    <n v="0.09"/>
    <n v="4"/>
    <n v="1.3"/>
    <s v="Express Air"/>
    <s v="Home Office"/>
    <s v="Office Supplies"/>
    <s v="Paper"/>
    <s v="Wrap Bag"/>
    <s v="EcoTones® Memo Sheets"/>
    <n v="0.37"/>
    <x v="0"/>
    <x v="0"/>
    <d v="2015-04-04T00:00:00"/>
    <d v="2015-04-06T00:00:00"/>
    <x v="4"/>
    <n v="2"/>
    <n v="16.79"/>
    <n v="19"/>
    <x v="69"/>
    <n v="13959"/>
    <n v="0.21633810076021132"/>
  </r>
  <r>
    <n v="7.0000000000000007E-2"/>
    <n v="2.12"/>
    <n v="1.99"/>
    <s v="Regular Air"/>
    <s v="Home Office"/>
    <s v="Technology"/>
    <s v="Computer Peripherals"/>
    <s v="Small Pack"/>
    <s v="Fuji Slim Jewel Case CD-R"/>
    <n v="0.55000000000000004"/>
    <x v="0"/>
    <x v="0"/>
    <d v="2015-04-09T00:00:00"/>
    <d v="2015-04-11T00:00:00"/>
    <x v="4"/>
    <n v="2"/>
    <n v="-55.84"/>
    <n v="46"/>
    <x v="70"/>
    <n v="58914"/>
    <n v="-0.55873524114468687"/>
  </r>
  <r>
    <n v="0.05"/>
    <n v="6.3"/>
    <n v="0.5"/>
    <s v="Regular Air"/>
    <s v="Corporate"/>
    <s v="Office Supplies"/>
    <s v="Labels"/>
    <s v="Small Box"/>
    <s v="Avery 51"/>
    <n v="0.39"/>
    <x v="0"/>
    <x v="17"/>
    <d v="2015-01-12T00:00:00"/>
    <d v="2015-01-13T00:00:00"/>
    <x v="0"/>
    <n v="1"/>
    <n v="41.296499999999995"/>
    <n v="10"/>
    <x v="71"/>
    <n v="86520"/>
    <n v="0.69"/>
  </r>
  <r>
    <n v="0.09"/>
    <n v="205.99"/>
    <n v="3"/>
    <s v="Express Air"/>
    <s v="Corporate"/>
    <s v="Technology"/>
    <s v="Telephones and Communication"/>
    <s v="Small Box"/>
    <s v="6185"/>
    <n v="0.57999999999999996"/>
    <x v="0"/>
    <x v="17"/>
    <d v="2015-01-12T00:00:00"/>
    <d v="2015-01-14T00:00:00"/>
    <x v="0"/>
    <n v="2"/>
    <n v="1179.0237"/>
    <n v="10"/>
    <x v="72"/>
    <n v="86520"/>
    <n v="0.69"/>
  </r>
  <r>
    <n v="0.06"/>
    <n v="8.57"/>
    <n v="6.14"/>
    <s v="Regular Air"/>
    <s v="Home Office"/>
    <s v="Office Supplies"/>
    <s v="Scissors, Rulers and Trimmers"/>
    <s v="Small Pack"/>
    <s v="Acme® Office Executive Series Stainless Steel Trimmers"/>
    <n v="0.59"/>
    <x v="3"/>
    <x v="8"/>
    <d v="2015-04-09T00:00:00"/>
    <d v="2015-04-10T00:00:00"/>
    <x v="4"/>
    <n v="1"/>
    <n v="105.678"/>
    <n v="11"/>
    <x v="73"/>
    <n v="90669"/>
    <n v="1.1127513951774244"/>
  </r>
  <r>
    <n v="0.02"/>
    <n v="1.74"/>
    <n v="4.08"/>
    <s v="Regular Air"/>
    <s v="Small Business"/>
    <s v="Furniture"/>
    <s v="Office Furnishings"/>
    <s v="Small Pack"/>
    <s v="Eldon Regeneration Recycled Desk Accessories, Smoke"/>
    <n v="0.53"/>
    <x v="2"/>
    <x v="12"/>
    <d v="2015-01-27T00:00:00"/>
    <d v="2015-01-28T00:00:00"/>
    <x v="0"/>
    <n v="1"/>
    <n v="-37.39"/>
    <n v="5"/>
    <x v="74"/>
    <n v="86693"/>
    <n v="-3.6549364613880742"/>
  </r>
  <r>
    <n v="7.0000000000000007E-2"/>
    <n v="15.74"/>
    <n v="1.39"/>
    <s v="Regular Air"/>
    <s v="Small Business"/>
    <s v="Office Supplies"/>
    <s v="Envelopes"/>
    <s v="Small Box"/>
    <s v="#10-4 1/8&quot; x 9 1/2&quot; Premium Diagonal Seam Envelopes"/>
    <n v="0.4"/>
    <x v="2"/>
    <x v="12"/>
    <d v="2015-05-25T00:00:00"/>
    <d v="2015-05-26T00:00:00"/>
    <x v="3"/>
    <n v="1"/>
    <n v="149.88869999999997"/>
    <n v="14"/>
    <x v="75"/>
    <n v="86694"/>
    <n v="0.69"/>
  </r>
  <r>
    <n v="0.04"/>
    <n v="18.97"/>
    <n v="9.5399999999999991"/>
    <s v="Regular Air"/>
    <s v="Small Business"/>
    <s v="Office Supplies"/>
    <s v="Paper"/>
    <s v="Small Box"/>
    <s v="Xerox 1939"/>
    <n v="0.37"/>
    <x v="0"/>
    <x v="1"/>
    <d v="2015-05-16T00:00:00"/>
    <d v="2015-05-17T00:00:00"/>
    <x v="3"/>
    <n v="1"/>
    <n v="3.0400000000000027"/>
    <n v="5"/>
    <x v="76"/>
    <n v="88534"/>
    <n v="2.9880086494987249E-2"/>
  </r>
  <r>
    <n v="0.09"/>
    <n v="10.98"/>
    <n v="3.37"/>
    <s v="Regular Air"/>
    <s v="Small Business"/>
    <s v="Office Supplies"/>
    <s v="Scissors, Rulers and Trimmers"/>
    <s v="Small Pack"/>
    <s v="Fiskars® Softgrip Scissors"/>
    <n v="0.56999999999999995"/>
    <x v="0"/>
    <x v="1"/>
    <d v="2015-05-16T00:00:00"/>
    <d v="2015-05-17T00:00:00"/>
    <x v="3"/>
    <n v="1"/>
    <n v="2.7060000000000013"/>
    <n v="8"/>
    <x v="77"/>
    <n v="88534"/>
    <n v="3.2016090866067222E-2"/>
  </r>
  <r>
    <n v="0.03"/>
    <n v="22.84"/>
    <n v="11.54"/>
    <s v="Regular Air"/>
    <s v="Small Business"/>
    <s v="Office Supplies"/>
    <s v="Paper"/>
    <s v="Small Box"/>
    <s v="Xerox 1964"/>
    <n v="0.39"/>
    <x v="1"/>
    <x v="18"/>
    <d v="2015-06-02T00:00:00"/>
    <d v="2015-06-03T00:00:00"/>
    <x v="1"/>
    <n v="1"/>
    <n v="91.955999999999989"/>
    <n v="13"/>
    <x v="78"/>
    <n v="91087"/>
    <n v="0.29417447775040789"/>
  </r>
  <r>
    <n v="0.05"/>
    <n v="10.98"/>
    <n v="3.37"/>
    <s v="Regular Air"/>
    <s v="Small Business"/>
    <s v="Office Supplies"/>
    <s v="Scissors, Rulers and Trimmers"/>
    <s v="Small Pack"/>
    <s v="Fiskars® Softgrip Scissors"/>
    <n v="0.56999999999999995"/>
    <x v="1"/>
    <x v="15"/>
    <d v="2015-06-02T00:00:00"/>
    <d v="2015-06-03T00:00:00"/>
    <x v="1"/>
    <n v="1"/>
    <n v="-2.544"/>
    <n v="6"/>
    <x v="79"/>
    <n v="91087"/>
    <n v="-3.9503105590062107E-2"/>
  </r>
  <r>
    <n v="0.06"/>
    <n v="7.04"/>
    <n v="2.17"/>
    <s v="Regular Air"/>
    <s v="Small Business"/>
    <s v="Office Supplies"/>
    <s v="Paper"/>
    <s v="Wrap Bag"/>
    <s v="Wirebound Message Books, 2 7/8&quot; x 5&quot;, 3 Forms per Page"/>
    <n v="0.38"/>
    <x v="1"/>
    <x v="19"/>
    <d v="2015-01-15T00:00:00"/>
    <d v="2015-01-17T00:00:00"/>
    <x v="0"/>
    <n v="2"/>
    <n v="2.4851999999999999"/>
    <n v="2"/>
    <x v="80"/>
    <n v="91086"/>
    <n v="0.16963822525597269"/>
  </r>
  <r>
    <n v="7.0000000000000007E-2"/>
    <n v="154.13"/>
    <n v="69"/>
    <s v="Express Air"/>
    <s v="Home Office"/>
    <s v="Furniture"/>
    <s v="Tables"/>
    <s v="Large Box"/>
    <s v="Laminate Occasional Tables"/>
    <n v="0.68"/>
    <x v="1"/>
    <x v="19"/>
    <d v="2015-03-16T00:00:00"/>
    <d v="2015-03-16T00:00:00"/>
    <x v="5"/>
    <n v="0"/>
    <n v="-634.73410000000013"/>
    <n v="3"/>
    <x v="81"/>
    <n v="91089"/>
    <n v="-1.3992639213438565"/>
  </r>
  <r>
    <n v="0.01"/>
    <n v="45.98"/>
    <n v="4.8"/>
    <s v="Regular Air"/>
    <s v="Small Business"/>
    <s v="Furniture"/>
    <s v="Office Furnishings"/>
    <s v="Wrap Bag"/>
    <s v="Tenex B1-RE Series Chair Mats for Low Pile Carpets"/>
    <n v="0.68"/>
    <x v="2"/>
    <x v="7"/>
    <d v="2015-03-12T00:00:00"/>
    <d v="2015-03-13T00:00:00"/>
    <x v="5"/>
    <n v="1"/>
    <n v="133.5771"/>
    <n v="4"/>
    <x v="82"/>
    <n v="91088"/>
    <n v="0.69"/>
  </r>
  <r>
    <n v="0.06"/>
    <n v="180.98"/>
    <n v="26.2"/>
    <s v="Delivery Truck"/>
    <s v="Corporate"/>
    <s v="Furniture"/>
    <s v="Chairs &amp; Chairmats"/>
    <s v="Jumbo Drum"/>
    <s v="Global Ergonomic Managers Chair"/>
    <n v="0.59"/>
    <x v="2"/>
    <x v="7"/>
    <d v="2015-04-23T00:00:00"/>
    <d v="2015-04-24T00:00:00"/>
    <x v="4"/>
    <n v="1"/>
    <n v="251.40839999999997"/>
    <n v="5"/>
    <x v="83"/>
    <n v="91090"/>
    <n v="0.27045666275804936"/>
  </r>
  <r>
    <n v="0.09"/>
    <n v="32.979999999999997"/>
    <n v="5.5"/>
    <s v="Regular Air"/>
    <s v="Home Office"/>
    <s v="Technology"/>
    <s v="Computer Peripherals"/>
    <s v="Small Box"/>
    <s v="PC Concepts 116 Key Quantum 3000 Keyboard"/>
    <n v="0.75"/>
    <x v="3"/>
    <x v="20"/>
    <d v="2015-01-22T00:00:00"/>
    <d v="2015-01-23T00:00:00"/>
    <x v="0"/>
    <n v="1"/>
    <n v="-20.258000000000003"/>
    <n v="2"/>
    <x v="84"/>
    <n v="89521"/>
    <n v="-0.32433557476785146"/>
  </r>
  <r>
    <n v="0.09"/>
    <n v="5.98"/>
    <n v="2.5"/>
    <s v="Regular Air"/>
    <s v="Home Office"/>
    <s v="Office Supplies"/>
    <s v="Envelopes"/>
    <s v="Small Box"/>
    <s v="Wausau Papers Astrobrights® Colored Envelopes"/>
    <n v="0.36"/>
    <x v="3"/>
    <x v="20"/>
    <d v="2015-04-20T00:00:00"/>
    <d v="2015-04-22T00:00:00"/>
    <x v="4"/>
    <n v="2"/>
    <n v="13.895999999999999"/>
    <n v="5"/>
    <x v="85"/>
    <n v="89523"/>
    <n v="0.49434364994663821"/>
  </r>
  <r>
    <n v="0.09"/>
    <n v="2.88"/>
    <n v="0.7"/>
    <s v="Regular Air"/>
    <s v="Consumer"/>
    <s v="Office Supplies"/>
    <s v="Pens &amp; Art Supplies"/>
    <s v="Wrap Bag"/>
    <s v="Newell 335"/>
    <n v="0.56000000000000005"/>
    <x v="3"/>
    <x v="20"/>
    <d v="2015-01-15T00:00:00"/>
    <d v="2015-01-16T00:00:00"/>
    <x v="0"/>
    <n v="1"/>
    <n v="-172.71800000000002"/>
    <n v="2"/>
    <x v="86"/>
    <n v="89520"/>
    <n v="-31.403272727272732"/>
  </r>
  <r>
    <n v="0.01"/>
    <n v="79.52"/>
    <n v="48.2"/>
    <s v="Regular Air"/>
    <s v="Home Office"/>
    <s v="Furniture"/>
    <s v="Office Furnishings"/>
    <s v="Medium Box"/>
    <s v="Eldon Cleatmat Plus™ Chair Mats for High Pile Carpets"/>
    <n v="0.74"/>
    <x v="3"/>
    <x v="20"/>
    <d v="2015-04-19T00:00:00"/>
    <d v="2015-04-26T00:00:00"/>
    <x v="4"/>
    <n v="7"/>
    <n v="-40.683999999999997"/>
    <n v="8"/>
    <x v="87"/>
    <n v="89522"/>
    <n v="-6.0918782942022034E-2"/>
  </r>
  <r>
    <n v="0.01"/>
    <n v="65.989999999999995"/>
    <n v="8.99"/>
    <s v="Regular Air"/>
    <s v="Consumer"/>
    <s v="Technology"/>
    <s v="Telephones and Communication"/>
    <s v="Small Box"/>
    <s v="StarTAC Analog"/>
    <n v="0.6"/>
    <x v="3"/>
    <x v="20"/>
    <d v="2015-03-29T00:00:00"/>
    <d v="2015-04-01T00:00:00"/>
    <x v="5"/>
    <n v="3"/>
    <n v="97.86"/>
    <n v="5"/>
    <x v="88"/>
    <n v="89524"/>
    <n v="0.33487321630222766"/>
  </r>
  <r>
    <n v="0.1"/>
    <n v="39.979999999999997"/>
    <n v="4"/>
    <s v="Regular Air"/>
    <s v="Small Business"/>
    <s v="Technology"/>
    <s v="Computer Peripherals"/>
    <s v="Small Box"/>
    <s v="Microsoft Natural Keyboard Elite"/>
    <n v="0.7"/>
    <x v="3"/>
    <x v="20"/>
    <d v="2015-06-18T00:00:00"/>
    <d v="2015-06-22T00:00:00"/>
    <x v="1"/>
    <n v="4"/>
    <n v="360.24"/>
    <n v="21"/>
    <x v="89"/>
    <n v="89525"/>
    <n v="0.46629388008698358"/>
  </r>
  <r>
    <n v="0.01"/>
    <n v="95.99"/>
    <n v="4.9000000000000004"/>
    <s v="Regular Air"/>
    <s v="Corporate"/>
    <s v="Technology"/>
    <s v="Telephones and Communication"/>
    <s v="Small Box"/>
    <s v="T60"/>
    <n v="0.56000000000000005"/>
    <x v="0"/>
    <x v="21"/>
    <d v="2015-05-14T00:00:00"/>
    <d v="2015-05-15T00:00:00"/>
    <x v="3"/>
    <n v="1"/>
    <n v="713.88"/>
    <n v="13"/>
    <x v="90"/>
    <n v="87671"/>
    <n v="0.679833917415816"/>
  </r>
  <r>
    <n v="0.03"/>
    <n v="10.89"/>
    <n v="4.5"/>
    <s v="Regular Air"/>
    <s v="Corporate"/>
    <s v="Office Supplies"/>
    <s v="Appliances"/>
    <s v="Small Box"/>
    <s v="Belkin 6 Outlet Metallic Surge Strip"/>
    <n v="0.59"/>
    <x v="0"/>
    <x v="21"/>
    <d v="2015-01-25T00:00:00"/>
    <d v="2015-01-26T00:00:00"/>
    <x v="0"/>
    <n v="1"/>
    <n v="-18.64"/>
    <n v="3"/>
    <x v="91"/>
    <n v="87672"/>
    <n v="-0.55115316380839741"/>
  </r>
  <r>
    <n v="0.05"/>
    <n v="100.98"/>
    <n v="35.840000000000003"/>
    <s v="Delivery Truck"/>
    <s v="Home Office"/>
    <s v="Furniture"/>
    <s v="Bookcases"/>
    <s v="Jumbo Box"/>
    <s v="Bush Westfield Collection Bookcases, Fully Assembled"/>
    <n v="0.62"/>
    <x v="0"/>
    <x v="0"/>
    <d v="2015-01-02T00:00:00"/>
    <d v="2015-01-04T00:00:00"/>
    <x v="0"/>
    <n v="2"/>
    <n v="-111.4"/>
    <n v="7"/>
    <x v="92"/>
    <n v="89961"/>
    <n v="-0.15568443854377753"/>
  </r>
  <r>
    <n v="0.02"/>
    <n v="4.9800000000000004"/>
    <n v="5.49"/>
    <s v="Regular Air"/>
    <s v="Home Office"/>
    <s v="Office Supplies"/>
    <s v="Paper"/>
    <s v="Small Box"/>
    <s v="Xerox 1952"/>
    <n v="0.38"/>
    <x v="0"/>
    <x v="0"/>
    <d v="2015-01-02T00:00:00"/>
    <d v="2015-01-03T00:00:00"/>
    <x v="0"/>
    <n v="1"/>
    <n v="-77.03"/>
    <n v="9"/>
    <x v="93"/>
    <n v="89961"/>
    <n v="-1.6881437650668418"/>
  </r>
  <r>
    <n v="0.08"/>
    <n v="399.98"/>
    <n v="12.06"/>
    <s v="Delivery Truck"/>
    <s v="Consumer"/>
    <s v="Technology"/>
    <s v="Office Machines"/>
    <s v="Jumbo Box"/>
    <s v="Okidata ML320 Series Turbo Dot Matrix Printers"/>
    <n v="0.56000000000000005"/>
    <x v="3"/>
    <x v="20"/>
    <d v="2015-01-11T00:00:00"/>
    <d v="2015-01-18T00:00:00"/>
    <x v="0"/>
    <n v="7"/>
    <n v="28.514099999999999"/>
    <n v="5"/>
    <x v="94"/>
    <n v="89426"/>
    <n v="1.5497551510671717E-2"/>
  </r>
  <r>
    <n v="0.08"/>
    <n v="43.22"/>
    <n v="16.71"/>
    <s v="Regular Air"/>
    <s v="Corporate"/>
    <s v="Technology"/>
    <s v="Computer Peripherals"/>
    <s v="Small Box"/>
    <s v="Fellowes Mobile Numeric Keypad, Graphite"/>
    <n v="0.66"/>
    <x v="3"/>
    <x v="11"/>
    <d v="2015-01-03T00:00:00"/>
    <d v="2015-01-05T00:00:00"/>
    <x v="0"/>
    <n v="2"/>
    <n v="280.27458000000001"/>
    <n v="3"/>
    <x v="95"/>
    <n v="87463"/>
    <n v="2.1457248507119888"/>
  </r>
  <r>
    <n v="0.05"/>
    <n v="574.74"/>
    <n v="24.49"/>
    <s v="Regular Air"/>
    <s v="Corporate"/>
    <s v="Technology"/>
    <s v="Office Machines"/>
    <s v="Large Box"/>
    <s v="Polycom ViaVideo™ Desktop Video Communications Unit"/>
    <n v="0.37"/>
    <x v="3"/>
    <x v="11"/>
    <d v="2015-01-03T00:00:00"/>
    <d v="2015-01-10T00:00:00"/>
    <x v="0"/>
    <n v="7"/>
    <n v="-112.4263"/>
    <n v="12"/>
    <x v="96"/>
    <n v="87463"/>
    <n v="-1.6187719217411838E-2"/>
  </r>
  <r>
    <n v="0.04"/>
    <n v="10.14"/>
    <n v="2.27"/>
    <s v="Regular Air"/>
    <s v="Corporate"/>
    <s v="Office Supplies"/>
    <s v="Paper"/>
    <s v="Wrap Bag"/>
    <s v="Staples Wirebound Steno Books, 6&quot; x 9&quot;, 12/Pack"/>
    <n v="0.36"/>
    <x v="3"/>
    <x v="11"/>
    <d v="2015-01-03T00:00:00"/>
    <d v="2015-01-07T00:00:00"/>
    <x v="0"/>
    <n v="4"/>
    <n v="24.923999999999999"/>
    <n v="3"/>
    <x v="97"/>
    <n v="87463"/>
    <n v="0.80555914673561724"/>
  </r>
  <r>
    <n v="0.05"/>
    <n v="1.88"/>
    <n v="1.49"/>
    <s v="Regular Air"/>
    <s v="Corporate"/>
    <s v="Office Supplies"/>
    <s v="Binders and Binder Accessories"/>
    <s v="Small Box"/>
    <s v="Staples® General Use 3-Ring Binders"/>
    <n v="0.37"/>
    <x v="1"/>
    <x v="2"/>
    <d v="2015-04-13T00:00:00"/>
    <d v="2015-04-15T00:00:00"/>
    <x v="4"/>
    <n v="2"/>
    <n v="-2.9094999999999995"/>
    <n v="1"/>
    <x v="98"/>
    <n v="87464"/>
    <n v="-0.85073099415204667"/>
  </r>
  <r>
    <n v="0.02"/>
    <n v="49.99"/>
    <n v="19.989999999999998"/>
    <s v="Regular Air"/>
    <s v="Small Business"/>
    <s v="Technology"/>
    <s v="Computer Peripherals"/>
    <s v="Small Box"/>
    <s v="Zoom V.92 USB External Faxmodem"/>
    <n v="0.41"/>
    <x v="0"/>
    <x v="1"/>
    <d v="2015-02-21T00:00:00"/>
    <d v="2015-02-21T00:00:00"/>
    <x v="2"/>
    <n v="0"/>
    <n v="-76.89"/>
    <n v="18"/>
    <x v="99"/>
    <n v="38087"/>
    <n v="-8.526186225479869E-2"/>
  </r>
  <r>
    <n v="7.0000000000000007E-2"/>
    <n v="1.68"/>
    <n v="1.57"/>
    <s v="Regular Air"/>
    <s v="Corporate"/>
    <s v="Office Supplies"/>
    <s v="Pens &amp; Art Supplies"/>
    <s v="Wrap Bag"/>
    <s v="Newell 323"/>
    <n v="0.59"/>
    <x v="0"/>
    <x v="1"/>
    <d v="2015-05-22T00:00:00"/>
    <d v="2015-05-23T00:00:00"/>
    <x v="3"/>
    <n v="1"/>
    <n v="-35.75"/>
    <n v="116"/>
    <x v="100"/>
    <n v="3585"/>
    <n v="-0.19159654858245351"/>
  </r>
  <r>
    <n v="0.02"/>
    <n v="49.99"/>
    <n v="19.989999999999998"/>
    <s v="Regular Air"/>
    <s v="Small Business"/>
    <s v="Technology"/>
    <s v="Computer Peripherals"/>
    <s v="Small Box"/>
    <s v="Zoom V.92 USB External Faxmodem"/>
    <n v="0.41"/>
    <x v="1"/>
    <x v="15"/>
    <d v="2015-02-21T00:00:00"/>
    <d v="2015-02-21T00:00:00"/>
    <x v="2"/>
    <n v="0"/>
    <n v="-76.89"/>
    <n v="5"/>
    <x v="101"/>
    <n v="88360"/>
    <n v="-0.30694610778443115"/>
  </r>
  <r>
    <n v="7.0000000000000007E-2"/>
    <n v="10.06"/>
    <n v="2.06"/>
    <s v="Regular Air"/>
    <s v="Corporate"/>
    <s v="Office Supplies"/>
    <s v="Paper"/>
    <s v="Wrap Bag"/>
    <s v="Riverleaf Stik-Withit® Designer Note Cubes®"/>
    <n v="0.39"/>
    <x v="2"/>
    <x v="7"/>
    <d v="2015-05-22T00:00:00"/>
    <d v="2015-05-22T00:00:00"/>
    <x v="3"/>
    <n v="0"/>
    <n v="152.65559999999999"/>
    <n v="23"/>
    <x v="102"/>
    <n v="88361"/>
    <n v="0.69"/>
  </r>
  <r>
    <n v="7.0000000000000007E-2"/>
    <n v="1.68"/>
    <n v="1.57"/>
    <s v="Regular Air"/>
    <s v="Corporate"/>
    <s v="Office Supplies"/>
    <s v="Pens &amp; Art Supplies"/>
    <s v="Wrap Bag"/>
    <s v="Newell 323"/>
    <n v="0.59"/>
    <x v="2"/>
    <x v="7"/>
    <d v="2015-05-22T00:00:00"/>
    <d v="2015-05-23T00:00:00"/>
    <x v="3"/>
    <n v="1"/>
    <n v="7.1500000000000057"/>
    <n v="29"/>
    <x v="103"/>
    <n v="88361"/>
    <n v="0.15326902465166142"/>
  </r>
  <r>
    <n v="0.1"/>
    <n v="58.1"/>
    <n v="1.49"/>
    <s v="Regular Air"/>
    <s v="Corporate"/>
    <s v="Office Supplies"/>
    <s v="Binders and Binder Accessories"/>
    <s v="Small Box"/>
    <s v="Avery Arch Ring Binders"/>
    <n v="0.38"/>
    <x v="2"/>
    <x v="12"/>
    <d v="2015-02-12T00:00:00"/>
    <d v="2015-02-13T00:00:00"/>
    <x v="2"/>
    <n v="1"/>
    <n v="113.6499"/>
    <n v="3"/>
    <x v="104"/>
    <n v="89092"/>
    <n v="0.69"/>
  </r>
  <r>
    <n v="0.01"/>
    <n v="80.48"/>
    <n v="4.5"/>
    <s v="Regular Air"/>
    <s v="Corporate"/>
    <s v="Office Supplies"/>
    <s v="Appliances"/>
    <s v="Small Box"/>
    <s v="APC 7 Outlet Network SurgeArrest Surge Protector"/>
    <n v="0.55000000000000004"/>
    <x v="2"/>
    <x v="12"/>
    <d v="2015-02-12T00:00:00"/>
    <d v="2015-02-15T00:00:00"/>
    <x v="2"/>
    <n v="3"/>
    <n v="-35.474400000000003"/>
    <n v="1"/>
    <x v="105"/>
    <n v="89092"/>
    <n v="-0.44521084337349398"/>
  </r>
  <r>
    <n v="0.05"/>
    <n v="3.8"/>
    <n v="1.49"/>
    <s v="Regular Air"/>
    <s v="Corporate"/>
    <s v="Office Supplies"/>
    <s v="Binders and Binder Accessories"/>
    <s v="Small Box"/>
    <s v="Durable Pressboard Binders"/>
    <n v="0.38"/>
    <x v="2"/>
    <x v="12"/>
    <d v="2015-04-09T00:00:00"/>
    <d v="2015-04-11T00:00:00"/>
    <x v="4"/>
    <n v="2"/>
    <n v="14.466999999999999"/>
    <n v="14"/>
    <x v="106"/>
    <n v="89093"/>
    <n v="0.27162974089372888"/>
  </r>
  <r>
    <n v="0.09"/>
    <n v="30.73"/>
    <n v="4"/>
    <s v="Regular Air"/>
    <s v="Corporate"/>
    <s v="Technology"/>
    <s v="Computer Peripherals"/>
    <s v="Small Box"/>
    <s v="Fellowes 17-key keypad for PS/2 interface"/>
    <n v="0.75"/>
    <x v="2"/>
    <x v="12"/>
    <d v="2015-04-09T00:00:00"/>
    <d v="2015-04-09T00:00:00"/>
    <x v="4"/>
    <n v="0"/>
    <n v="-99.986400000000003"/>
    <n v="7"/>
    <x v="107"/>
    <n v="89093"/>
    <n v="-0.49135780628040687"/>
  </r>
  <r>
    <n v="0"/>
    <n v="125.99"/>
    <n v="8.08"/>
    <s v="Regular Air"/>
    <s v="Corporate"/>
    <s v="Technology"/>
    <s v="Telephones and Communication"/>
    <s v="Small Box"/>
    <s v="StarTAC ST7762"/>
    <n v="0.56999999999999995"/>
    <x v="2"/>
    <x v="12"/>
    <d v="2015-04-09T00:00:00"/>
    <d v="2015-04-10T00:00:00"/>
    <x v="4"/>
    <n v="1"/>
    <n v="1348.59672"/>
    <n v="22"/>
    <x v="108"/>
    <n v="89093"/>
    <n v="0.57240704411271592"/>
  </r>
  <r>
    <n v="0"/>
    <n v="213.45"/>
    <n v="14.7"/>
    <s v="Delivery Truck"/>
    <s v="Corporate"/>
    <s v="Technology"/>
    <s v="Office Machines"/>
    <s v="Jumbo Drum"/>
    <s v="Panasonic KX-P2130 Dot Matrix Printer"/>
    <n v="0.59"/>
    <x v="0"/>
    <x v="17"/>
    <d v="2015-01-03T00:00:00"/>
    <d v="2015-01-05T00:00:00"/>
    <x v="0"/>
    <n v="2"/>
    <n v="-560.81417999999996"/>
    <n v="1"/>
    <x v="109"/>
    <n v="90430"/>
    <n v="-2.5022942173835445"/>
  </r>
  <r>
    <n v="7.0000000000000007E-2"/>
    <n v="6.54"/>
    <n v="5.27"/>
    <s v="Regular Air"/>
    <s v="Corporate"/>
    <s v="Office Supplies"/>
    <s v="Binders and Binder Accessories"/>
    <s v="Small Box"/>
    <s v="Wilson Jones® Four-Pocket Poly Binders"/>
    <n v="0.36"/>
    <x v="0"/>
    <x v="17"/>
    <d v="2015-03-30T00:00:00"/>
    <d v="2015-04-01T00:00:00"/>
    <x v="5"/>
    <n v="2"/>
    <n v="-66.044499999999999"/>
    <n v="21"/>
    <x v="110"/>
    <n v="90432"/>
    <n v="-0.47073770491803274"/>
  </r>
  <r>
    <n v="0.02"/>
    <n v="6.48"/>
    <n v="9.17"/>
    <s v="Regular Air"/>
    <s v="Corporate"/>
    <s v="Office Supplies"/>
    <s v="Paper"/>
    <s v="Small Box"/>
    <s v="Xerox 1996"/>
    <n v="0.37"/>
    <x v="0"/>
    <x v="17"/>
    <d v="2015-01-10T00:00:00"/>
    <d v="2015-01-11T00:00:00"/>
    <x v="0"/>
    <n v="1"/>
    <n v="-105.68520000000001"/>
    <n v="4"/>
    <x v="111"/>
    <n v="90431"/>
    <n v="-3.7477021276595748"/>
  </r>
  <r>
    <n v="0.09"/>
    <n v="3.29"/>
    <n v="1.35"/>
    <s v="Regular Air"/>
    <s v="Corporate"/>
    <s v="Office Supplies"/>
    <s v="Rubber Bands"/>
    <s v="Wrap Bag"/>
    <s v="Acco® Hot Clips™ Clips to Go"/>
    <n v="0.4"/>
    <x v="0"/>
    <x v="17"/>
    <d v="2015-03-30T00:00:00"/>
    <d v="2015-04-01T00:00:00"/>
    <x v="5"/>
    <n v="2"/>
    <n v="15.66"/>
    <n v="23"/>
    <x v="112"/>
    <n v="90432"/>
    <n v="0.21886792452830189"/>
  </r>
  <r>
    <n v="0"/>
    <n v="161.55000000000001"/>
    <n v="19.989999999999998"/>
    <s v="Regular Air"/>
    <s v="Small Business"/>
    <s v="Office Supplies"/>
    <s v="Storage &amp; Organization"/>
    <s v="Small Box"/>
    <s v="Fellowes Super Stor/Drawer® Files"/>
    <n v="0.66"/>
    <x v="2"/>
    <x v="13"/>
    <d v="2015-04-02T00:00:00"/>
    <d v="2015-04-04T00:00:00"/>
    <x v="4"/>
    <n v="2"/>
    <n v="1167.1580000000001"/>
    <n v="19"/>
    <x v="113"/>
    <n v="88921"/>
    <n v="0.37541508790664468"/>
  </r>
  <r>
    <n v="0"/>
    <n v="161.55000000000001"/>
    <n v="19.989999999999998"/>
    <s v="Regular Air"/>
    <s v="Small Business"/>
    <s v="Office Supplies"/>
    <s v="Storage &amp; Organization"/>
    <s v="Small Box"/>
    <s v="Fellowes Super Stor/Drawer® Files"/>
    <n v="0.66"/>
    <x v="2"/>
    <x v="22"/>
    <d v="2015-04-02T00:00:00"/>
    <d v="2015-04-04T00:00:00"/>
    <x v="4"/>
    <n v="2"/>
    <n v="1014.9200000000001"/>
    <n v="77"/>
    <x v="114"/>
    <n v="51072"/>
    <n v="8.0552083209320974E-2"/>
  </r>
  <r>
    <n v="0.09"/>
    <n v="12.28"/>
    <n v="4.8600000000000003"/>
    <s v="Regular Air"/>
    <s v="Corporate"/>
    <s v="Office Supplies"/>
    <s v="Paper"/>
    <s v="Small Box"/>
    <s v="Xerox 1933"/>
    <n v="0.38"/>
    <x v="2"/>
    <x v="23"/>
    <d v="2015-04-27T00:00:00"/>
    <d v="2015-04-28T00:00:00"/>
    <x v="4"/>
    <n v="1"/>
    <n v="1.73"/>
    <n v="3"/>
    <x v="115"/>
    <n v="88971"/>
    <n v="4.9927849927849932E-2"/>
  </r>
  <r>
    <n v="0.03"/>
    <n v="7.37"/>
    <n v="5.53"/>
    <s v="Regular Air"/>
    <s v="Corporate"/>
    <s v="Technology"/>
    <s v="Computer Peripherals"/>
    <s v="Small Pack"/>
    <s v="Imation 3.5&quot; Unformatted DS/HD Diskettes, 10/Box"/>
    <n v="0.69"/>
    <x v="2"/>
    <x v="23"/>
    <d v="2015-01-16T00:00:00"/>
    <d v="2015-01-18T00:00:00"/>
    <x v="0"/>
    <n v="2"/>
    <n v="-133.69999999999999"/>
    <n v="11"/>
    <x v="116"/>
    <n v="88972"/>
    <n v="-1.5584566965846833"/>
  </r>
  <r>
    <n v="0.05"/>
    <n v="1.86"/>
    <n v="2.58"/>
    <s v="Regular Air"/>
    <s v="Home Office"/>
    <s v="Office Supplies"/>
    <s v="Rubber Bands"/>
    <s v="Wrap Bag"/>
    <s v="Super Bands, 12/Pack"/>
    <n v="0.82"/>
    <x v="1"/>
    <x v="4"/>
    <d v="2015-01-17T00:00:00"/>
    <d v="2015-01-21T00:00:00"/>
    <x v="0"/>
    <n v="4"/>
    <n v="-66.62"/>
    <n v="9"/>
    <x v="117"/>
    <n v="85965"/>
    <n v="-3.7830777967064173"/>
  </r>
  <r>
    <n v="0.09"/>
    <n v="5.4"/>
    <n v="7.78"/>
    <s v="Express Air"/>
    <s v="Home Office"/>
    <s v="Office Supplies"/>
    <s v="Binders and Binder Accessories"/>
    <s v="Small Box"/>
    <s v="3M Organizer Strips"/>
    <n v="0.37"/>
    <x v="1"/>
    <x v="4"/>
    <d v="2015-06-02T00:00:00"/>
    <d v="2015-06-02T00:00:00"/>
    <x v="1"/>
    <n v="0"/>
    <n v="-21.487749999999998"/>
    <n v="4"/>
    <x v="118"/>
    <n v="85966"/>
    <n v="-0.78709706959706949"/>
  </r>
  <r>
    <n v="0.02"/>
    <n v="20.28"/>
    <n v="6.68"/>
    <s v="Regular Air"/>
    <s v="Home Office"/>
    <s v="Furniture"/>
    <s v="Office Furnishings"/>
    <s v="Small Box"/>
    <s v="Seth Thomas 8 1/2&quot; Cubicle Clock"/>
    <n v="0.53"/>
    <x v="1"/>
    <x v="4"/>
    <d v="2015-06-02T00:00:00"/>
    <d v="2015-06-02T00:00:00"/>
    <x v="1"/>
    <n v="0"/>
    <n v="44.677499999999995"/>
    <n v="3"/>
    <x v="119"/>
    <n v="85966"/>
    <n v="0.69"/>
  </r>
  <r>
    <n v="0"/>
    <n v="11.55"/>
    <n v="2.36"/>
    <s v="Regular Air"/>
    <s v="Home Office"/>
    <s v="Office Supplies"/>
    <s v="Pens &amp; Art Supplies"/>
    <s v="Wrap Bag"/>
    <s v="Newell 309"/>
    <n v="0.55000000000000004"/>
    <x v="1"/>
    <x v="4"/>
    <d v="2015-06-02T00:00:00"/>
    <d v="2015-06-03T00:00:00"/>
    <x v="1"/>
    <n v="1"/>
    <n v="23.594999999999999"/>
    <n v="5"/>
    <x v="120"/>
    <n v="85966"/>
    <n v="0.37464274372816769"/>
  </r>
  <r>
    <n v="0.01"/>
    <n v="10.06"/>
    <n v="2.06"/>
    <s v="Regular Air"/>
    <s v="Consumer"/>
    <s v="Office Supplies"/>
    <s v="Paper"/>
    <s v="Wrap Bag"/>
    <s v="Riverleaf Stik-Withit® Designer Note Cubes®"/>
    <n v="0.39"/>
    <x v="1"/>
    <x v="4"/>
    <d v="2015-01-06T00:00:00"/>
    <d v="2015-01-08T00:00:00"/>
    <x v="0"/>
    <n v="2"/>
    <n v="7.59"/>
    <n v="2"/>
    <x v="121"/>
    <n v="85964"/>
    <n v="0.35801886792452831"/>
  </r>
  <r>
    <n v="0"/>
    <n v="65.989999999999995"/>
    <n v="5.92"/>
    <s v="Regular Air"/>
    <s v="Consumer"/>
    <s v="Technology"/>
    <s v="Telephones and Communication"/>
    <s v="Small Box"/>
    <s v="252"/>
    <n v="0.55000000000000004"/>
    <x v="1"/>
    <x v="4"/>
    <d v="2015-01-06T00:00:00"/>
    <d v="2015-01-08T00:00:00"/>
    <x v="0"/>
    <n v="2"/>
    <n v="-107.98699999999999"/>
    <n v="3"/>
    <x v="122"/>
    <n v="85964"/>
    <n v="-0.62304984998846069"/>
  </r>
  <r>
    <n v="0.05"/>
    <n v="2.08"/>
    <n v="2.56"/>
    <s v="Regular Air"/>
    <s v="Home Office"/>
    <s v="Office Supplies"/>
    <s v="Scissors, Rulers and Trimmers"/>
    <s v="Small Pack"/>
    <s v="Kleencut® Forged Office Shears by Acme United Corporation"/>
    <n v="0.55000000000000004"/>
    <x v="1"/>
    <x v="4"/>
    <d v="2015-06-02T00:00:00"/>
    <d v="2015-06-03T00:00:00"/>
    <x v="1"/>
    <n v="1"/>
    <n v="-36.25"/>
    <n v="20"/>
    <x v="123"/>
    <n v="85966"/>
    <n v="-0.85717663750295581"/>
  </r>
  <r>
    <n v="0.05"/>
    <n v="119.99"/>
    <n v="56.14"/>
    <s v="Delivery Truck"/>
    <s v="Consumer"/>
    <s v="Technology"/>
    <s v="Office Machines"/>
    <s v="Jumbo Box"/>
    <s v="Hewlett-Packard 2600DN Business Color Inkjet Printer"/>
    <n v="0.39"/>
    <x v="0"/>
    <x v="17"/>
    <d v="2015-06-09T00:00:00"/>
    <d v="2015-06-11T00:00:00"/>
    <x v="1"/>
    <n v="2"/>
    <n v="-102.5121"/>
    <n v="6"/>
    <x v="124"/>
    <n v="88048"/>
    <n v="-0.14035639470405412"/>
  </r>
  <r>
    <n v="0.03"/>
    <n v="60.89"/>
    <n v="32.409999999999997"/>
    <s v="Delivery Truck"/>
    <s v="Small Business"/>
    <s v="Furniture"/>
    <s v="Chairs &amp; Chairmats"/>
    <s v="Jumbo Drum"/>
    <s v="Global Push Button Manager's Chair, Indigo"/>
    <n v="0.56000000000000005"/>
    <x v="3"/>
    <x v="24"/>
    <d v="2015-04-02T00:00:00"/>
    <d v="2015-04-03T00:00:00"/>
    <x v="4"/>
    <n v="1"/>
    <n v="36.353999999999999"/>
    <n v="7"/>
    <x v="125"/>
    <n v="88527"/>
    <n v="8.0698794645830088E-2"/>
  </r>
  <r>
    <n v="7.0000000000000007E-2"/>
    <n v="5.81"/>
    <n v="8.49"/>
    <s v="Regular Air"/>
    <s v="Small Business"/>
    <s v="Office Supplies"/>
    <s v="Binders and Binder Accessories"/>
    <s v="Small Box"/>
    <s v="Fellowes Black Plastic Comb Bindings"/>
    <n v="0.39"/>
    <x v="2"/>
    <x v="12"/>
    <d v="2015-02-20T00:00:00"/>
    <d v="2015-02-22T00:00:00"/>
    <x v="2"/>
    <n v="2"/>
    <n v="-243.23649999999998"/>
    <n v="10"/>
    <x v="126"/>
    <n v="90237"/>
    <n v="-4.1366751700680267"/>
  </r>
  <r>
    <n v="0.04"/>
    <n v="9.65"/>
    <n v="6.22"/>
    <s v="Regular Air"/>
    <s v="Small Business"/>
    <s v="Furniture"/>
    <s v="Office Furnishings"/>
    <s v="Small Box"/>
    <s v="Eldon Expressions™ Desk Accessory, Wood Pencil Holder, Oak"/>
    <n v="0.55000000000000004"/>
    <x v="2"/>
    <x v="12"/>
    <d v="2015-02-20T00:00:00"/>
    <d v="2015-02-21T00:00:00"/>
    <x v="2"/>
    <n v="1"/>
    <n v="-53.62"/>
    <n v="12"/>
    <x v="127"/>
    <n v="90237"/>
    <n v="-0.44509006391632772"/>
  </r>
  <r>
    <n v="0.06"/>
    <n v="279.81"/>
    <n v="23.19"/>
    <s v="Delivery Truck"/>
    <s v="Small Business"/>
    <s v="Office Supplies"/>
    <s v="Appliances"/>
    <s v="Jumbo Drum"/>
    <s v="Sanyo 2.5 Cubic Foot Mid-Size Office Refrigerators"/>
    <n v="0.59"/>
    <x v="2"/>
    <x v="25"/>
    <d v="2015-02-05T00:00:00"/>
    <d v="2015-02-06T00:00:00"/>
    <x v="2"/>
    <n v="1"/>
    <n v="1103.9723999999999"/>
    <n v="6"/>
    <x v="128"/>
    <n v="90236"/>
    <n v="0.69"/>
  </r>
  <r>
    <n v="0.03"/>
    <n v="28.53"/>
    <n v="1.49"/>
    <s v="Regular Air"/>
    <s v="Small Business"/>
    <s v="Office Supplies"/>
    <s v="Binders and Binder Accessories"/>
    <s v="Small Box"/>
    <s v="Lock-Up Easel 'Spel-Binder'"/>
    <n v="0.38"/>
    <x v="2"/>
    <x v="25"/>
    <d v="2015-03-27T00:00:00"/>
    <d v="2015-03-29T00:00:00"/>
    <x v="5"/>
    <n v="2"/>
    <n v="136.33709999999999"/>
    <n v="7"/>
    <x v="129"/>
    <n v="90238"/>
    <n v="0.69"/>
  </r>
  <r>
    <n v="0.01"/>
    <n v="15.28"/>
    <n v="1.99"/>
    <s v="Regular Air"/>
    <s v="Small Business"/>
    <s v="Technology"/>
    <s v="Computer Peripherals"/>
    <s v="Small Pack"/>
    <s v="Memorex 4.7GB DVD+R, 3/Pack"/>
    <n v="0.42"/>
    <x v="2"/>
    <x v="25"/>
    <d v="2015-03-27T00:00:00"/>
    <d v="2015-03-29T00:00:00"/>
    <x v="5"/>
    <n v="2"/>
    <n v="-12.46"/>
    <n v="2"/>
    <x v="130"/>
    <n v="90238"/>
    <n v="-0.37711864406779666"/>
  </r>
  <r>
    <n v="0.06"/>
    <n v="3.34"/>
    <n v="7.49"/>
    <s v="Express Air"/>
    <s v="Small Business"/>
    <s v="Office Supplies"/>
    <s v="Pens &amp; Art Supplies"/>
    <s v="Wrap Bag"/>
    <s v="Eldon Spacemaker® Box, Quick-Snap Lid, Clear"/>
    <n v="0.54"/>
    <x v="2"/>
    <x v="25"/>
    <d v="2015-04-28T00:00:00"/>
    <d v="2015-04-30T00:00:00"/>
    <x v="4"/>
    <n v="2"/>
    <n v="-175.86"/>
    <n v="8"/>
    <x v="131"/>
    <n v="90239"/>
    <n v="-6.4065573770491806"/>
  </r>
  <r>
    <n v="0"/>
    <n v="442.14"/>
    <n v="14.7"/>
    <s v="Delivery Truck"/>
    <s v="Corporate"/>
    <s v="Technology"/>
    <s v="Office Machines"/>
    <s v="Jumbo Drum"/>
    <s v="Okidata ML390 Turbo Dot Matrix Printers"/>
    <n v="0.56000000000000005"/>
    <x v="0"/>
    <x v="21"/>
    <d v="2015-02-22T00:00:00"/>
    <d v="2015-02-22T00:00:00"/>
    <x v="2"/>
    <n v="0"/>
    <n v="3294.8258999999994"/>
    <n v="10"/>
    <x v="132"/>
    <n v="86621"/>
    <n v="0.69"/>
  </r>
  <r>
    <n v="0.1"/>
    <n v="19.98"/>
    <n v="5.77"/>
    <s v="Express Air"/>
    <s v="Small Business"/>
    <s v="Office Supplies"/>
    <s v="Paper"/>
    <s v="Small Box"/>
    <s v="Xerox Blank Computer Paper"/>
    <n v="0.38"/>
    <x v="0"/>
    <x v="21"/>
    <d v="2015-04-20T00:00:00"/>
    <d v="2015-04-20T00:00:00"/>
    <x v="4"/>
    <n v="0"/>
    <n v="35.090000000000003"/>
    <n v="3"/>
    <x v="133"/>
    <n v="90479"/>
    <n v="0.61121755791673937"/>
  </r>
  <r>
    <n v="0.06"/>
    <n v="259.70999999999998"/>
    <n v="66.67"/>
    <s v="Delivery Truck"/>
    <s v="Small Business"/>
    <s v="Furniture"/>
    <s v="Tables"/>
    <s v="Jumbo Box"/>
    <s v="Bevis Round Bullnose 29&quot; High Table Top"/>
    <n v="0.61"/>
    <x v="0"/>
    <x v="21"/>
    <d v="2015-04-20T00:00:00"/>
    <d v="2015-04-21T00:00:00"/>
    <x v="4"/>
    <n v="1"/>
    <n v="785.63"/>
    <n v="11"/>
    <x v="134"/>
    <n v="90479"/>
    <n v="0.27959656496563901"/>
  </r>
  <r>
    <n v="0.01"/>
    <n v="5.94"/>
    <n v="9.92"/>
    <s v="Regular Air"/>
    <s v="Small Business"/>
    <s v="Office Supplies"/>
    <s v="Binders and Binder Accessories"/>
    <s v="Small Box"/>
    <s v="Storex Dura Pro™ Binders"/>
    <n v="0.38"/>
    <x v="0"/>
    <x v="21"/>
    <d v="2015-05-26T00:00:00"/>
    <d v="2015-06-02T00:00:00"/>
    <x v="3"/>
    <n v="7"/>
    <n v="-256.51900000000001"/>
    <n v="13"/>
    <x v="135"/>
    <n v="90480"/>
    <n v="-3.2092956336794694"/>
  </r>
  <r>
    <n v="0.02"/>
    <n v="125.99"/>
    <n v="3"/>
    <s v="Regular Air"/>
    <s v="Small Business"/>
    <s v="Technology"/>
    <s v="Telephones and Communication"/>
    <s v="Small Box"/>
    <s v="270c"/>
    <n v="0.59"/>
    <x v="0"/>
    <x v="21"/>
    <d v="2015-05-26T00:00:00"/>
    <d v="2015-05-26T00:00:00"/>
    <x v="3"/>
    <n v="0"/>
    <n v="398.358"/>
    <n v="8"/>
    <x v="136"/>
    <n v="90480"/>
    <n v="0.45621521335807053"/>
  </r>
  <r>
    <n v="0.02"/>
    <n v="146.05000000000001"/>
    <n v="80.2"/>
    <s v="Delivery Truck"/>
    <s v="Corporate"/>
    <s v="Furniture"/>
    <s v="Tables"/>
    <s v="Jumbo Box"/>
    <s v="BPI Conference Tables"/>
    <n v="0.71"/>
    <x v="3"/>
    <x v="20"/>
    <d v="2015-02-23T00:00:00"/>
    <d v="2015-02-23T00:00:00"/>
    <x v="2"/>
    <n v="0"/>
    <n v="-101.19200000000001"/>
    <n v="5"/>
    <x v="137"/>
    <n v="89139"/>
    <n v="-0.12669746710238014"/>
  </r>
  <r>
    <n v="0.06"/>
    <n v="65.989999999999995"/>
    <n v="5.92"/>
    <s v="Regular Air"/>
    <s v="Corporate"/>
    <s v="Technology"/>
    <s v="Telephones and Communication"/>
    <s v="Small Box"/>
    <s v="252"/>
    <n v="0.55000000000000004"/>
    <x v="3"/>
    <x v="20"/>
    <d v="2015-02-23T00:00:00"/>
    <d v="2015-02-24T00:00:00"/>
    <x v="2"/>
    <n v="1"/>
    <n v="-3.3320000000000336"/>
    <n v="14"/>
    <x v="138"/>
    <n v="89139"/>
    <n v="-4.2064864728384105E-3"/>
  </r>
  <r>
    <n v="0.09"/>
    <n v="2.88"/>
    <n v="0.99"/>
    <s v="Regular Air"/>
    <s v="Corporate"/>
    <s v="Office Supplies"/>
    <s v="Labels"/>
    <s v="Small Box"/>
    <s v="Avery 514"/>
    <n v="0.36"/>
    <x v="3"/>
    <x v="20"/>
    <d v="2015-03-21T00:00:00"/>
    <d v="2015-03-23T00:00:00"/>
    <x v="5"/>
    <n v="2"/>
    <n v="-145.08199999999999"/>
    <n v="10"/>
    <x v="139"/>
    <n v="89140"/>
    <n v="-5.0498433693003824"/>
  </r>
  <r>
    <n v="0.02"/>
    <n v="2.58"/>
    <n v="1.3"/>
    <s v="Express Air"/>
    <s v="Corporate"/>
    <s v="Office Supplies"/>
    <s v="Pens &amp; Art Supplies"/>
    <s v="Wrap Bag"/>
    <s v="DIXON Oriole® Pencils"/>
    <n v="0.59"/>
    <x v="2"/>
    <x v="3"/>
    <d v="2015-05-28T00:00:00"/>
    <d v="2015-05-29T00:00:00"/>
    <x v="3"/>
    <n v="1"/>
    <n v="1.1080000000000014"/>
    <n v="39"/>
    <x v="140"/>
    <n v="87214"/>
    <n v="1.0096591944596332E-2"/>
  </r>
  <r>
    <n v="0.02"/>
    <n v="65.989999999999995"/>
    <n v="3.9"/>
    <s v="Regular Air"/>
    <s v="Corporate"/>
    <s v="Technology"/>
    <s v="Telephones and Communication"/>
    <s v="Small Box"/>
    <s v="StarTAC Series"/>
    <n v="0.55000000000000004"/>
    <x v="2"/>
    <x v="3"/>
    <d v="2015-05-28T00:00:00"/>
    <d v="2015-05-29T00:00:00"/>
    <x v="3"/>
    <n v="1"/>
    <n v="1061.3790000000001"/>
    <n v="27"/>
    <x v="141"/>
    <n v="87214"/>
    <n v="0.6876220401023615"/>
  </r>
  <r>
    <n v="0.1"/>
    <n v="280.98"/>
    <n v="35.67"/>
    <s v="Delivery Truck"/>
    <s v="Home Office"/>
    <s v="Furniture"/>
    <s v="Tables"/>
    <s v="Jumbo Box"/>
    <s v="Global Adaptabilities™ Conference Tables"/>
    <n v="0.66"/>
    <x v="0"/>
    <x v="21"/>
    <d v="2015-06-10T00:00:00"/>
    <d v="2015-06-11T00:00:00"/>
    <x v="1"/>
    <n v="1"/>
    <n v="-53.744999999999997"/>
    <n v="5"/>
    <x v="142"/>
    <n v="86268"/>
    <n v="-4.032427484581564E-2"/>
  </r>
  <r>
    <n v="0.03"/>
    <n v="8.34"/>
    <n v="2.64"/>
    <s v="Regular Air"/>
    <s v="Home Office"/>
    <s v="Office Supplies"/>
    <s v="Scissors, Rulers and Trimmers"/>
    <s v="Small Pack"/>
    <s v="Acme® Elite Stainless Steel Scissors"/>
    <n v="0.59"/>
    <x v="1"/>
    <x v="19"/>
    <d v="2015-01-31T00:00:00"/>
    <d v="2015-02-02T00:00:00"/>
    <x v="0"/>
    <n v="2"/>
    <n v="0.68399999999999894"/>
    <n v="4"/>
    <x v="143"/>
    <n v="86267"/>
    <n v="1.9745958429561169E-2"/>
  </r>
  <r>
    <n v="0.05"/>
    <n v="17.48"/>
    <n v="1.99"/>
    <s v="Regular Air"/>
    <s v="Consumer"/>
    <s v="Technology"/>
    <s v="Computer Peripherals"/>
    <s v="Small Pack"/>
    <s v="Maxell Pro 80 Minute CD-R, 10/Pack"/>
    <n v="0.45"/>
    <x v="3"/>
    <x v="26"/>
    <d v="2015-01-02T00:00:00"/>
    <d v="2015-01-04T00:00:00"/>
    <x v="0"/>
    <n v="2"/>
    <n v="-127.00800000000001"/>
    <n v="3"/>
    <x v="144"/>
    <n v="85858"/>
    <n v="-2.4205831903945114"/>
  </r>
  <r>
    <n v="0.09"/>
    <n v="2.88"/>
    <n v="0.7"/>
    <s v="Regular Air"/>
    <s v="Consumer"/>
    <s v="Office Supplies"/>
    <s v="Pens &amp; Art Supplies"/>
    <s v="Wrap Bag"/>
    <s v="Newell 340"/>
    <n v="0.56000000000000005"/>
    <x v="0"/>
    <x v="27"/>
    <d v="2015-01-19T00:00:00"/>
    <d v="2015-01-19T00:00:00"/>
    <x v="0"/>
    <n v="0"/>
    <n v="5.7532000000000005"/>
    <n v="10"/>
    <x v="145"/>
    <n v="85857"/>
    <n v="0.21808946171341928"/>
  </r>
  <r>
    <n v="0.05"/>
    <n v="31.76"/>
    <n v="45.51"/>
    <s v="Delivery Truck"/>
    <s v="Small Business"/>
    <s v="Furniture"/>
    <s v="Tables"/>
    <s v="Jumbo Box"/>
    <s v="Hon iLevel™ Computer Training Table"/>
    <n v="0.65"/>
    <x v="1"/>
    <x v="10"/>
    <d v="2015-01-21T00:00:00"/>
    <d v="2015-01-23T00:00:00"/>
    <x v="0"/>
    <n v="2"/>
    <n v="-2177.9860960000001"/>
    <n v="9"/>
    <x v="146"/>
    <n v="86297"/>
    <n v="-7.1564240520470532"/>
  </r>
  <r>
    <n v="0"/>
    <n v="73.98"/>
    <n v="12.14"/>
    <s v="Express Air"/>
    <s v="Corporate"/>
    <s v="Technology"/>
    <s v="Computer Peripherals"/>
    <s v="Small Box"/>
    <s v="Keytronic 105-Key Spanish Keyboard"/>
    <n v="0.67"/>
    <x v="2"/>
    <x v="7"/>
    <d v="2015-05-18T00:00:00"/>
    <d v="2015-05-20T00:00:00"/>
    <x v="3"/>
    <n v="2"/>
    <n v="326.25"/>
    <n v="17"/>
    <x v="147"/>
    <n v="90593"/>
    <n v="0.25080526748718107"/>
  </r>
  <r>
    <n v="0.08"/>
    <n v="6.48"/>
    <n v="7.03"/>
    <s v="Regular Air"/>
    <s v="Corporate"/>
    <s v="Office Supplies"/>
    <s v="Paper"/>
    <s v="Small Box"/>
    <s v="Xerox 214"/>
    <n v="0.37"/>
    <x v="2"/>
    <x v="7"/>
    <d v="2015-05-15T00:00:00"/>
    <d v="2015-05-16T00:00:00"/>
    <x v="3"/>
    <n v="1"/>
    <n v="8.9320000000000093"/>
    <n v="10"/>
    <x v="148"/>
    <n v="90594"/>
    <n v="0.13162393162393177"/>
  </r>
  <r>
    <n v="0.01"/>
    <n v="20.34"/>
    <n v="35"/>
    <s v="Regular Air"/>
    <s v="Corporate"/>
    <s v="Office Supplies"/>
    <s v="Storage &amp; Organization"/>
    <s v="Large Box"/>
    <s v="Tennsco Commercial Shelving"/>
    <n v="0.84"/>
    <x v="2"/>
    <x v="7"/>
    <d v="2015-05-15T00:00:00"/>
    <d v="2015-05-16T00:00:00"/>
    <x v="3"/>
    <n v="1"/>
    <n v="229.63800000000015"/>
    <n v="33"/>
    <x v="149"/>
    <n v="90594"/>
    <n v="0.30729846911465603"/>
  </r>
  <r>
    <n v="0.02"/>
    <n v="5.58"/>
    <n v="5.3"/>
    <s v="Regular Air"/>
    <s v="Home Office"/>
    <s v="Office Supplies"/>
    <s v="Envelopes"/>
    <s v="Small Box"/>
    <s v="Staples Brown Kraft Recycled Clasp Envelopes"/>
    <n v="0.35"/>
    <x v="0"/>
    <x v="28"/>
    <d v="2015-04-07T00:00:00"/>
    <d v="2015-04-12T00:00:00"/>
    <x v="4"/>
    <n v="5"/>
    <n v="-22.48"/>
    <n v="3"/>
    <x v="150"/>
    <n v="88941"/>
    <n v="-1.2040707016604177"/>
  </r>
  <r>
    <n v="0.03"/>
    <n v="40.89"/>
    <n v="18.98"/>
    <s v="Regular Air"/>
    <s v="Home Office"/>
    <s v="Furniture"/>
    <s v="Office Furnishings"/>
    <s v="Small Box"/>
    <s v="Eldon Executive Woodline II Cherry Finish Desk Accessories"/>
    <n v="0.56999999999999995"/>
    <x v="0"/>
    <x v="28"/>
    <d v="2015-04-07T00:00:00"/>
    <d v="2015-04-14T00:00:00"/>
    <x v="4"/>
    <n v="7"/>
    <n v="78.98"/>
    <n v="5"/>
    <x v="151"/>
    <n v="88941"/>
    <n v="0.37472126014138635"/>
  </r>
  <r>
    <n v="0.09"/>
    <n v="35.94"/>
    <n v="6.66"/>
    <s v="Regular Air"/>
    <s v="Home Office"/>
    <s v="Office Supplies"/>
    <s v="Envelopes"/>
    <s v="Small Box"/>
    <s v="Tyvek ® Top-Opening Peel &amp; Seel ® Envelopes, Gray"/>
    <n v="0.4"/>
    <x v="0"/>
    <x v="28"/>
    <d v="2015-06-05T00:00:00"/>
    <d v="2015-06-10T00:00:00"/>
    <x v="1"/>
    <n v="5"/>
    <n v="144.2928"/>
    <n v="6"/>
    <x v="152"/>
    <n v="88942"/>
    <n v="0.69"/>
  </r>
  <r>
    <n v="0"/>
    <n v="170.98"/>
    <n v="13.99"/>
    <s v="Regular Air"/>
    <s v="Home Office"/>
    <s v="Furniture"/>
    <s v="Office Furnishings"/>
    <s v="Medium Box"/>
    <s v="Tenex Antistatic Computer Chair Mats"/>
    <n v="0.75"/>
    <x v="0"/>
    <x v="28"/>
    <d v="2015-06-05T00:00:00"/>
    <d v="2015-06-12T00:00:00"/>
    <x v="1"/>
    <n v="7"/>
    <n v="888.14729999999997"/>
    <n v="7"/>
    <x v="153"/>
    <n v="88942"/>
    <n v="0.69"/>
  </r>
  <r>
    <n v="0.09"/>
    <n v="4.9800000000000004"/>
    <n v="7.44"/>
    <s v="Regular Air"/>
    <s v="Home Office"/>
    <s v="Office Supplies"/>
    <s v="Paper"/>
    <s v="Small Box"/>
    <s v="Xerox 1922"/>
    <n v="0.36"/>
    <x v="0"/>
    <x v="28"/>
    <d v="2015-06-05T00:00:00"/>
    <d v="2015-06-07T00:00:00"/>
    <x v="1"/>
    <n v="2"/>
    <n v="-46.005000000000003"/>
    <n v="9"/>
    <x v="154"/>
    <n v="88942"/>
    <n v="-0.9964262508122157"/>
  </r>
  <r>
    <n v="0.1"/>
    <n v="80.97"/>
    <n v="30.06"/>
    <s v="Delivery Truck"/>
    <s v="Small Business"/>
    <s v="Technology"/>
    <s v="Office Machines"/>
    <s v="Jumbo Box"/>
    <s v="Hewlett-Packard Deskjet 940 REFURBISHED Color Inkjet Printer"/>
    <n v="0.4"/>
    <x v="3"/>
    <x v="29"/>
    <d v="2015-03-30T00:00:00"/>
    <d v="2015-03-31T00:00:00"/>
    <x v="5"/>
    <n v="1"/>
    <n v="128.02529999999999"/>
    <n v="12"/>
    <x v="155"/>
    <n v="88940"/>
    <n v="0.14228037030039675"/>
  </r>
  <r>
    <n v="0.02"/>
    <n v="5.58"/>
    <n v="5.3"/>
    <s v="Regular Air"/>
    <s v="Home Office"/>
    <s v="Office Supplies"/>
    <s v="Envelopes"/>
    <s v="Small Box"/>
    <s v="Staples Brown Kraft Recycled Clasp Envelopes"/>
    <n v="0.35"/>
    <x v="3"/>
    <x v="24"/>
    <d v="2015-04-07T00:00:00"/>
    <d v="2015-04-12T00:00:00"/>
    <x v="4"/>
    <n v="5"/>
    <n v="-29.898400000000002"/>
    <n v="11"/>
    <x v="156"/>
    <n v="5509"/>
    <n v="-0.43672801635991826"/>
  </r>
  <r>
    <n v="0.03"/>
    <n v="40.89"/>
    <n v="18.98"/>
    <s v="Regular Air"/>
    <s v="Home Office"/>
    <s v="Furniture"/>
    <s v="Office Furnishings"/>
    <s v="Small Box"/>
    <s v="Eldon Executive Woodline II Cherry Finish Desk Accessories"/>
    <n v="0.56999999999999995"/>
    <x v="3"/>
    <x v="24"/>
    <d v="2015-04-07T00:00:00"/>
    <d v="2015-04-14T00:00:00"/>
    <x v="4"/>
    <n v="7"/>
    <n v="52.916600000000003"/>
    <n v="21"/>
    <x v="157"/>
    <n v="5509"/>
    <n v="5.9777233035482304E-2"/>
  </r>
  <r>
    <n v="0.09"/>
    <n v="35.94"/>
    <n v="6.66"/>
    <s v="Regular Air"/>
    <s v="Home Office"/>
    <s v="Office Supplies"/>
    <s v="Envelopes"/>
    <s v="Small Box"/>
    <s v="Tyvek ® Top-Opening Peel &amp; Seel ® Envelopes, Gray"/>
    <n v="0.4"/>
    <x v="3"/>
    <x v="24"/>
    <d v="2015-06-05T00:00:00"/>
    <d v="2015-06-10T00:00:00"/>
    <x v="1"/>
    <n v="5"/>
    <n v="72.1858"/>
    <n v="24"/>
    <x v="158"/>
    <n v="36069"/>
    <n v="8.6298133824285389E-2"/>
  </r>
  <r>
    <n v="0.09"/>
    <n v="4.9800000000000004"/>
    <n v="7.44"/>
    <s v="Regular Air"/>
    <s v="Home Office"/>
    <s v="Office Supplies"/>
    <s v="Paper"/>
    <s v="Small Box"/>
    <s v="Xerox 1922"/>
    <n v="0.36"/>
    <x v="3"/>
    <x v="24"/>
    <d v="2015-06-05T00:00:00"/>
    <d v="2015-06-07T00:00:00"/>
    <x v="1"/>
    <n v="2"/>
    <n v="-122.3733"/>
    <n v="37"/>
    <x v="159"/>
    <n v="36069"/>
    <n v="-0.6446467892324711"/>
  </r>
  <r>
    <n v="0.09"/>
    <n v="15.28"/>
    <n v="10.91"/>
    <s v="Regular Air"/>
    <s v="Corporate"/>
    <s v="Office Supplies"/>
    <s v="Binders and Binder Accessories"/>
    <s v="Small Box"/>
    <s v="Recycled Premium Regency Composition Covers"/>
    <n v="0.36"/>
    <x v="1"/>
    <x v="18"/>
    <d v="2015-01-24T00:00:00"/>
    <d v="2015-01-25T00:00:00"/>
    <x v="0"/>
    <n v="1"/>
    <n v="-51.75"/>
    <n v="4"/>
    <x v="160"/>
    <n v="89292"/>
    <n v="-0.84118985695708703"/>
  </r>
  <r>
    <n v="0.04"/>
    <n v="1.98"/>
    <n v="0.7"/>
    <s v="Express Air"/>
    <s v="Corporate"/>
    <s v="Office Supplies"/>
    <s v="Rubber Bands"/>
    <s v="Wrap Bag"/>
    <s v="Brites Rubber Bands, 1 1/2 oz. Box"/>
    <n v="0.83"/>
    <x v="1"/>
    <x v="18"/>
    <d v="2015-05-21T00:00:00"/>
    <d v="2015-05-22T00:00:00"/>
    <x v="3"/>
    <n v="1"/>
    <n v="-1"/>
    <n v="3"/>
    <x v="161"/>
    <n v="89291"/>
    <n v="-0.12048192771084336"/>
  </r>
  <r>
    <n v="0.03"/>
    <n v="55.99"/>
    <n v="5"/>
    <s v="Regular Air"/>
    <s v="Corporate"/>
    <s v="Technology"/>
    <s v="Telephones and Communication"/>
    <s v="Small Pack"/>
    <s v="Accessory36"/>
    <n v="0.83"/>
    <x v="1"/>
    <x v="2"/>
    <d v="2015-05-21T00:00:00"/>
    <d v="2015-05-22T00:00:00"/>
    <x v="3"/>
    <n v="1"/>
    <n v="-221.25399999999999"/>
    <n v="9"/>
    <x v="162"/>
    <n v="89291"/>
    <n v="-0.5306487588439861"/>
  </r>
  <r>
    <n v="0.1"/>
    <n v="1.68"/>
    <n v="1.57"/>
    <s v="Regular Air"/>
    <s v="Corporate"/>
    <s v="Office Supplies"/>
    <s v="Pens &amp; Art Supplies"/>
    <s v="Wrap Bag"/>
    <s v="Newell 323"/>
    <n v="0.59"/>
    <x v="1"/>
    <x v="2"/>
    <d v="2015-06-17T00:00:00"/>
    <d v="2015-06-18T00:00:00"/>
    <x v="1"/>
    <n v="1"/>
    <n v="-11.57"/>
    <n v="11"/>
    <x v="163"/>
    <n v="89293"/>
    <n v="-0.61838588989845"/>
  </r>
  <r>
    <n v="0"/>
    <n v="4.13"/>
    <n v="5.34"/>
    <s v="Regular Air"/>
    <s v="Small Business"/>
    <s v="Office Supplies"/>
    <s v="Binders and Binder Accessories"/>
    <s v="Small Box"/>
    <s v="ACCOHIDE® Binder by Acco"/>
    <n v="0.38"/>
    <x v="2"/>
    <x v="13"/>
    <d v="2015-06-17T00:00:00"/>
    <d v="2015-06-21T00:00:00"/>
    <x v="1"/>
    <n v="4"/>
    <n v="-61.870000000000005"/>
    <n v="9"/>
    <x v="164"/>
    <n v="89761"/>
    <n v="-1.5108669108669108"/>
  </r>
  <r>
    <n v="0.1"/>
    <n v="130.97999999999999"/>
    <n v="54.74"/>
    <s v="Delivery Truck"/>
    <s v="Small Business"/>
    <s v="Furniture"/>
    <s v="Bookcases"/>
    <s v="Jumbo Box"/>
    <s v="O'Sullivan Elevations Bookcase, Cherry Finish"/>
    <n v="0.69"/>
    <x v="2"/>
    <x v="13"/>
    <d v="2015-06-17T00:00:00"/>
    <d v="2015-06-21T00:00:00"/>
    <x v="1"/>
    <n v="4"/>
    <n v="-530.24"/>
    <n v="9"/>
    <x v="165"/>
    <n v="89761"/>
    <n v="-0.45879227847334586"/>
  </r>
  <r>
    <n v="0.09"/>
    <n v="28.48"/>
    <n v="1.99"/>
    <s v="Regular Air"/>
    <s v="Small Business"/>
    <s v="Technology"/>
    <s v="Computer Peripherals"/>
    <s v="Small Pack"/>
    <s v="Memorex 4.7GB DVD+RW, 3/Pack"/>
    <n v="0.4"/>
    <x v="2"/>
    <x v="13"/>
    <d v="2015-01-16T00:00:00"/>
    <d v="2015-01-19T00:00:00"/>
    <x v="0"/>
    <n v="3"/>
    <n v="132.68699999999998"/>
    <n v="7"/>
    <x v="166"/>
    <n v="89762"/>
    <n v="0.68999999999999984"/>
  </r>
  <r>
    <n v="0.08"/>
    <n v="65.989999999999995"/>
    <n v="4.99"/>
    <s v="Express Air"/>
    <s v="Small Business"/>
    <s v="Technology"/>
    <s v="Telephones and Communication"/>
    <s v="Small Box"/>
    <s v="MicroTAC 650"/>
    <n v="0.57999999999999996"/>
    <x v="2"/>
    <x v="13"/>
    <d v="2015-01-16T00:00:00"/>
    <d v="2015-01-18T00:00:00"/>
    <x v="0"/>
    <n v="2"/>
    <n v="496.89"/>
    <n v="14"/>
    <x v="167"/>
    <n v="89762"/>
    <n v="0.66420264670498597"/>
  </r>
  <r>
    <n v="0.04"/>
    <n v="4.9800000000000004"/>
    <n v="4.62"/>
    <s v="Regular Air"/>
    <s v="Small Business"/>
    <s v="Technology"/>
    <s v="Computer Peripherals"/>
    <s v="Small Pack"/>
    <s v="Imation 3.5&quot;, DISKETTE 44766 HGHLD3.52HD/FM, 10/Pack"/>
    <n v="0.64"/>
    <x v="0"/>
    <x v="21"/>
    <d v="2015-03-25T00:00:00"/>
    <d v="2015-03-26T00:00:00"/>
    <x v="5"/>
    <n v="1"/>
    <n v="-135.16"/>
    <n v="20"/>
    <x v="168"/>
    <n v="90837"/>
    <n v="-1.3181197581431636"/>
  </r>
  <r>
    <n v="0.01"/>
    <n v="8.33"/>
    <n v="1.99"/>
    <s v="Regular Air"/>
    <s v="Small Business"/>
    <s v="Technology"/>
    <s v="Computer Peripherals"/>
    <s v="Small Pack"/>
    <s v="80 Minute Slim Jewel Case CD-R , 10/Pack - Staples"/>
    <n v="0.52"/>
    <x v="1"/>
    <x v="30"/>
    <d v="2015-02-14T00:00:00"/>
    <d v="2015-02-15T00:00:00"/>
    <x v="2"/>
    <n v="1"/>
    <n v="15.895199999999999"/>
    <n v="8"/>
    <x v="169"/>
    <n v="87057"/>
    <n v="0.2265564424173318"/>
  </r>
  <r>
    <n v="0.04"/>
    <n v="85.99"/>
    <n v="0.99"/>
    <s v="Regular Air"/>
    <s v="Small Business"/>
    <s v="Technology"/>
    <s v="Telephones and Communication"/>
    <s v="Wrap Bag"/>
    <s v="Accessory34"/>
    <n v="0.55000000000000004"/>
    <x v="1"/>
    <x v="30"/>
    <d v="2015-02-14T00:00:00"/>
    <d v="2015-02-16T00:00:00"/>
    <x v="2"/>
    <n v="2"/>
    <n v="855.99329999999986"/>
    <n v="17"/>
    <x v="170"/>
    <n v="87057"/>
    <n v="0.69"/>
  </r>
  <r>
    <n v="0.01"/>
    <n v="8.33"/>
    <n v="1.99"/>
    <s v="Regular Air"/>
    <s v="Small Business"/>
    <s v="Technology"/>
    <s v="Computer Peripherals"/>
    <s v="Small Pack"/>
    <s v="80 Minute Slim Jewel Case CD-R , 10/Pack - Staples"/>
    <n v="0.52"/>
    <x v="0"/>
    <x v="0"/>
    <d v="2015-02-14T00:00:00"/>
    <d v="2015-02-15T00:00:00"/>
    <x v="2"/>
    <n v="1"/>
    <n v="10.74"/>
    <n v="32"/>
    <x v="171"/>
    <n v="37760"/>
    <n v="3.8272396835578364E-2"/>
  </r>
  <r>
    <n v="0.04"/>
    <n v="1637.53"/>
    <n v="24.49"/>
    <s v="Regular Air"/>
    <s v="Corporate"/>
    <s v="Office Supplies"/>
    <s v="Scissors, Rulers and Trimmers"/>
    <s v="Medium Box"/>
    <s v="High Speed Automatic Electric Letter Opener"/>
    <n v="0.81"/>
    <x v="2"/>
    <x v="12"/>
    <d v="2015-03-20T00:00:00"/>
    <d v="2015-03-22T00:00:00"/>
    <x v="5"/>
    <n v="2"/>
    <n v="-1759.58"/>
    <n v="2"/>
    <x v="172"/>
    <n v="89166"/>
    <n v="-0.54867880284632697"/>
  </r>
  <r>
    <n v="0.01"/>
    <n v="19.98"/>
    <n v="4"/>
    <s v="Regular Air"/>
    <s v="Corporate"/>
    <s v="Technology"/>
    <s v="Computer Peripherals"/>
    <s v="Small Box"/>
    <s v="Belkin 105-Key Black Keyboard"/>
    <n v="0.68"/>
    <x v="1"/>
    <x v="15"/>
    <d v="2015-03-20T00:00:00"/>
    <d v="2015-03-20T00:00:00"/>
    <x v="5"/>
    <n v="0"/>
    <n v="-72.23"/>
    <n v="2"/>
    <x v="173"/>
    <n v="89166"/>
    <n v="-1.6766480965645312"/>
  </r>
  <r>
    <n v="0.09"/>
    <n v="7.38"/>
    <n v="5.21"/>
    <s v="Regular Air"/>
    <s v="Corporate"/>
    <s v="Furniture"/>
    <s v="Office Furnishings"/>
    <s v="Small Box"/>
    <s v="Eldon® Expressions™ Wood Desk Accessories, Oak"/>
    <n v="0.56000000000000005"/>
    <x v="0"/>
    <x v="1"/>
    <d v="2015-06-17T00:00:00"/>
    <d v="2015-06-18T00:00:00"/>
    <x v="1"/>
    <n v="1"/>
    <n v="-27.160000000000004"/>
    <n v="9"/>
    <x v="174"/>
    <n v="86041"/>
    <n v="-0.40811419984973712"/>
  </r>
  <r>
    <n v="0.04"/>
    <n v="5.98"/>
    <n v="5.15"/>
    <s v="Regular Air"/>
    <s v="Corporate"/>
    <s v="Office Supplies"/>
    <s v="Paper"/>
    <s v="Small Box"/>
    <s v="Xerox 193"/>
    <n v="0.36"/>
    <x v="0"/>
    <x v="1"/>
    <d v="2015-06-17T00:00:00"/>
    <d v="2015-06-18T00:00:00"/>
    <x v="1"/>
    <n v="1"/>
    <n v="-52.344000000000008"/>
    <n v="17"/>
    <x v="175"/>
    <n v="86041"/>
    <n v="-0.50578799884046777"/>
  </r>
  <r>
    <n v="0.04"/>
    <n v="15.42"/>
    <n v="10.68"/>
    <s v="Regular Air"/>
    <s v="Corporate"/>
    <s v="Office Supplies"/>
    <s v="Storage &amp; Organization"/>
    <s v="Small Box"/>
    <s v="Decoflex Hanging Personal Folder File, Blue"/>
    <n v="0.57999999999999996"/>
    <x v="0"/>
    <x v="1"/>
    <d v="2015-06-17T00:00:00"/>
    <d v="2015-06-18T00:00:00"/>
    <x v="1"/>
    <n v="1"/>
    <n v="-119.93599999999999"/>
    <n v="12"/>
    <x v="176"/>
    <n v="86041"/>
    <n v="-0.62408159017587672"/>
  </r>
  <r>
    <n v="0.04"/>
    <n v="8.33"/>
    <n v="1.99"/>
    <s v="Regular Air"/>
    <s v="Consumer"/>
    <s v="Technology"/>
    <s v="Computer Peripherals"/>
    <s v="Small Pack"/>
    <s v="80 Minute Slim Jewel Case CD-R , 10/Pack - Staples"/>
    <n v="0.52"/>
    <x v="1"/>
    <x v="30"/>
    <d v="2015-04-04T00:00:00"/>
    <d v="2015-04-09T00:00:00"/>
    <x v="4"/>
    <n v="5"/>
    <n v="9.9267999999999983"/>
    <n v="11"/>
    <x v="177"/>
    <n v="91057"/>
    <n v="0.11059269162210336"/>
  </r>
  <r>
    <n v="0.06"/>
    <n v="7.99"/>
    <n v="5.03"/>
    <s v="Regular Air"/>
    <s v="Consumer"/>
    <s v="Technology"/>
    <s v="Telephones and Communication"/>
    <s v="Medium Box"/>
    <s v="Bell Sonecor JB700 Caller ID"/>
    <n v="0.6"/>
    <x v="2"/>
    <x v="12"/>
    <d v="2015-06-09T00:00:00"/>
    <d v="2015-06-10T00:00:00"/>
    <x v="1"/>
    <n v="1"/>
    <n v="-29.172000000000001"/>
    <n v="4"/>
    <x v="178"/>
    <n v="90973"/>
    <n v="-1.0250175685172171"/>
  </r>
  <r>
    <n v="0.06"/>
    <n v="296.18"/>
    <n v="54.12"/>
    <s v="Delivery Truck"/>
    <s v="Home Office"/>
    <s v="Furniture"/>
    <s v="Tables"/>
    <s v="Jumbo Box"/>
    <s v="Hon 94000 Series Round Tables"/>
    <n v="0.76"/>
    <x v="1"/>
    <x v="14"/>
    <d v="2015-04-14T00:00:00"/>
    <d v="2015-04-15T00:00:00"/>
    <x v="4"/>
    <n v="1"/>
    <n v="-715.7782060000003"/>
    <n v="5"/>
    <x v="179"/>
    <n v="89726"/>
    <n v="-0.6116664581570832"/>
  </r>
  <r>
    <n v="0.01"/>
    <n v="29.1"/>
    <n v="4"/>
    <s v="Express Air"/>
    <s v="Home Office"/>
    <s v="Technology"/>
    <s v="Computer Peripherals"/>
    <s v="Small Box"/>
    <s v="Acco Keyboard-In-A-Box®"/>
    <n v="0.78"/>
    <x v="1"/>
    <x v="16"/>
    <d v="2015-04-14T00:00:00"/>
    <d v="2015-04-16T00:00:00"/>
    <x v="4"/>
    <n v="2"/>
    <n v="-22.82"/>
    <n v="8"/>
    <x v="180"/>
    <n v="89726"/>
    <n v="-9.3785960874568475E-2"/>
  </r>
  <r>
    <n v="0.09"/>
    <n v="6.28"/>
    <n v="5.29"/>
    <s v="Regular Air"/>
    <s v="Corporate"/>
    <s v="Furniture"/>
    <s v="Office Furnishings"/>
    <s v="Small Box"/>
    <s v="Eldon® 200 Class™ Desk Accessories, Burgundy"/>
    <n v="0.43"/>
    <x v="0"/>
    <x v="6"/>
    <d v="2015-05-04T00:00:00"/>
    <d v="2015-05-04T00:00:00"/>
    <x v="3"/>
    <n v="0"/>
    <n v="-5.2"/>
    <n v="1"/>
    <x v="181"/>
    <n v="87277"/>
    <n v="-0.60961313012895668"/>
  </r>
  <r>
    <n v="0.08"/>
    <n v="7.77"/>
    <n v="9.23"/>
    <s v="Regular Air"/>
    <s v="Corporate"/>
    <s v="Office Supplies"/>
    <s v="Appliances"/>
    <s v="Small Box"/>
    <s v="Hoover Commercial Soft Guard Upright Vacuum And Disposable Filtration Bags"/>
    <n v="0.57999999999999996"/>
    <x v="1"/>
    <x v="10"/>
    <d v="2015-03-17T00:00:00"/>
    <d v="2015-03-18T00:00:00"/>
    <x v="5"/>
    <n v="1"/>
    <n v="-83.65"/>
    <n v="5"/>
    <x v="182"/>
    <n v="90583"/>
    <n v="-2.0756823821339951"/>
  </r>
  <r>
    <n v="7.0000000000000007E-2"/>
    <n v="7.59"/>
    <n v="4"/>
    <s v="Regular Air"/>
    <s v="Corporate"/>
    <s v="Furniture"/>
    <s v="Office Furnishings"/>
    <s v="Wrap Bag"/>
    <s v="Master Giant Foot® Doorstop, Safety Yellow"/>
    <n v="0.42"/>
    <x v="1"/>
    <x v="10"/>
    <d v="2015-03-17T00:00:00"/>
    <d v="2015-03-19T00:00:00"/>
    <x v="5"/>
    <n v="2"/>
    <n v="24.39"/>
    <n v="15"/>
    <x v="183"/>
    <n v="90583"/>
    <n v="0.21800143010368253"/>
  </r>
  <r>
    <n v="0.01"/>
    <n v="3.26"/>
    <n v="1.86"/>
    <s v="Regular Air"/>
    <s v="Corporate"/>
    <s v="Office Supplies"/>
    <s v="Pens &amp; Art Supplies"/>
    <s v="Wrap Bag"/>
    <s v="Avery Hi-Liter GlideStik Fluorescent Highlighter, Yellow Ink"/>
    <n v="0.41"/>
    <x v="3"/>
    <x v="26"/>
    <d v="2015-05-04T00:00:00"/>
    <d v="2015-05-06T00:00:00"/>
    <x v="3"/>
    <n v="2"/>
    <n v="-4.6682999999999995"/>
    <n v="20"/>
    <x v="184"/>
    <n v="3332"/>
    <n v="-6.3110720562390157E-2"/>
  </r>
  <r>
    <n v="0.03"/>
    <n v="15.23"/>
    <n v="27.75"/>
    <s v="Delivery Truck"/>
    <s v="Corporate"/>
    <s v="Furniture"/>
    <s v="Tables"/>
    <s v="Jumbo Box"/>
    <s v="Anderson Hickey Conga Table Tops &amp; Accessories"/>
    <n v="0.76"/>
    <x v="1"/>
    <x v="14"/>
    <d v="2015-01-31T00:00:00"/>
    <d v="2015-02-01T00:00:00"/>
    <x v="0"/>
    <n v="1"/>
    <n v="11.650950000000002"/>
    <n v="7"/>
    <x v="185"/>
    <n v="88151"/>
    <n v="0.10415653495440731"/>
  </r>
  <r>
    <n v="0.01"/>
    <n v="3.26"/>
    <n v="1.86"/>
    <s v="Regular Air"/>
    <s v="Corporate"/>
    <s v="Office Supplies"/>
    <s v="Pens &amp; Art Supplies"/>
    <s v="Wrap Bag"/>
    <s v="Avery Hi-Liter GlideStik Fluorescent Highlighter, Yellow Ink"/>
    <n v="0.41"/>
    <x v="1"/>
    <x v="14"/>
    <d v="2015-05-04T00:00:00"/>
    <d v="2015-05-06T00:00:00"/>
    <x v="3"/>
    <n v="2"/>
    <n v="0.70200000000000085"/>
    <n v="5"/>
    <x v="186"/>
    <n v="88152"/>
    <n v="3.7966468361276415E-2"/>
  </r>
  <r>
    <n v="0"/>
    <n v="8.34"/>
    <n v="2.64"/>
    <s v="Express Air"/>
    <s v="Home Office"/>
    <s v="Office Supplies"/>
    <s v="Scissors, Rulers and Trimmers"/>
    <s v="Small Pack"/>
    <s v="Acme® Elite Stainless Steel Scissors"/>
    <n v="0.59"/>
    <x v="3"/>
    <x v="26"/>
    <d v="2015-06-09T00:00:00"/>
    <d v="2015-06-11T00:00:00"/>
    <x v="1"/>
    <n v="2"/>
    <n v="5.8624999999999998"/>
    <n v="23"/>
    <x v="187"/>
    <n v="17446"/>
    <n v="2.7537695523509795E-2"/>
  </r>
  <r>
    <n v="0.04"/>
    <n v="99.23"/>
    <n v="8.99"/>
    <s v="Regular Air"/>
    <s v="Home Office"/>
    <s v="Furniture"/>
    <s v="Office Furnishings"/>
    <s v="Small Pack"/>
    <s v="GE 48&quot; Fluorescent Tube, Cool White Energy Saver, 34 Watts, 30/Box"/>
    <n v="0.35"/>
    <x v="3"/>
    <x v="26"/>
    <d v="2015-01-02T00:00:00"/>
    <d v="2015-01-04T00:00:00"/>
    <x v="0"/>
    <n v="2"/>
    <n v="1916.6757"/>
    <n v="54"/>
    <x v="188"/>
    <n v="11527"/>
    <n v="0.34499886600907193"/>
  </r>
  <r>
    <n v="0"/>
    <n v="8.34"/>
    <n v="2.64"/>
    <s v="Express Air"/>
    <s v="Home Office"/>
    <s v="Office Supplies"/>
    <s v="Scissors, Rulers and Trimmers"/>
    <s v="Small Pack"/>
    <s v="Acme® Elite Stainless Steel Scissors"/>
    <n v="0.59"/>
    <x v="1"/>
    <x v="4"/>
    <d v="2015-06-09T00:00:00"/>
    <d v="2015-06-11T00:00:00"/>
    <x v="1"/>
    <n v="2"/>
    <n v="10.5"/>
    <n v="6"/>
    <x v="189"/>
    <n v="88685"/>
    <n v="0.18905293482175009"/>
  </r>
  <r>
    <n v="0.04"/>
    <n v="99.23"/>
    <n v="8.99"/>
    <s v="Regular Air"/>
    <s v="Home Office"/>
    <s v="Furniture"/>
    <s v="Office Furnishings"/>
    <s v="Small Pack"/>
    <s v="GE 48&quot; Fluorescent Tube, Cool White Energy Saver, 34 Watts, 30/Box"/>
    <n v="0.35"/>
    <x v="1"/>
    <x v="4"/>
    <d v="2015-01-02T00:00:00"/>
    <d v="2015-01-04T00:00:00"/>
    <x v="0"/>
    <n v="2"/>
    <n v="993.83459999999991"/>
    <n v="14"/>
    <x v="190"/>
    <n v="88686"/>
    <n v="0.69"/>
  </r>
  <r>
    <n v="0.08"/>
    <n v="4.8899999999999997"/>
    <n v="4.93"/>
    <s v="Express Air"/>
    <s v="Home Office"/>
    <s v="Technology"/>
    <s v="Computer Peripherals"/>
    <s v="Small Pack"/>
    <s v="Maxell 3.5&quot; DS/HD IBM-Formatted Diskettes, 10/Pack"/>
    <n v="0.66"/>
    <x v="0"/>
    <x v="28"/>
    <d v="2015-05-14T00:00:00"/>
    <d v="2015-05-14T00:00:00"/>
    <x v="3"/>
    <n v="0"/>
    <n v="-165.45"/>
    <n v="17"/>
    <x v="191"/>
    <n v="89647"/>
    <n v="-1.9519820670127417"/>
  </r>
  <r>
    <n v="7.0000000000000007E-2"/>
    <n v="6.68"/>
    <n v="6.92"/>
    <s v="Regular Air"/>
    <s v="Home Office"/>
    <s v="Office Supplies"/>
    <s v="Paper"/>
    <s v="Small Box"/>
    <s v="Xerox 1898"/>
    <n v="0.37"/>
    <x v="0"/>
    <x v="28"/>
    <d v="2015-05-14T00:00:00"/>
    <d v="2015-05-21T00:00:00"/>
    <x v="3"/>
    <n v="7"/>
    <n v="-141.12"/>
    <n v="16"/>
    <x v="192"/>
    <n v="89647"/>
    <n v="-1.346051125524609"/>
  </r>
  <r>
    <n v="7.0000000000000007E-2"/>
    <n v="124.49"/>
    <n v="51.94"/>
    <s v="Delivery Truck"/>
    <s v="Corporate"/>
    <s v="Furniture"/>
    <s v="Tables"/>
    <s v="Jumbo Box"/>
    <s v="Bevis 36 x 72 Conference Tables"/>
    <n v="0.63"/>
    <x v="0"/>
    <x v="28"/>
    <d v="2015-05-24T00:00:00"/>
    <d v="2015-05-25T00:00:00"/>
    <x v="3"/>
    <n v="1"/>
    <n v="1074.44"/>
    <n v="14"/>
    <x v="193"/>
    <n v="91131"/>
    <n v="0.62652119911599891"/>
  </r>
  <r>
    <n v="0.04"/>
    <n v="125.99"/>
    <n v="8.99"/>
    <s v="Regular Air"/>
    <s v="Corporate"/>
    <s v="Technology"/>
    <s v="Telephones and Communication"/>
    <s v="Small Box"/>
    <s v="M70"/>
    <n v="0.59"/>
    <x v="1"/>
    <x v="19"/>
    <d v="2015-01-09T00:00:00"/>
    <d v="2015-01-16T00:00:00"/>
    <x v="0"/>
    <n v="7"/>
    <n v="-627.82191999999998"/>
    <n v="1"/>
    <x v="194"/>
    <n v="91130"/>
    <n v="-5.8158584529874942"/>
  </r>
  <r>
    <n v="0.05"/>
    <n v="328.14"/>
    <n v="91.05"/>
    <s v="Delivery Truck"/>
    <s v="Small Business"/>
    <s v="Office Supplies"/>
    <s v="Appliances"/>
    <s v="Jumbo Drum"/>
    <s v="Sanyo Counter Height Refrigerator with Crisper, 3.6 Cubic Foot, Stainless Steel/Black"/>
    <n v="0.56999999999999995"/>
    <x v="1"/>
    <x v="31"/>
    <d v="2015-01-17T00:00:00"/>
    <d v="2015-01-19T00:00:00"/>
    <x v="0"/>
    <n v="2"/>
    <n v="411.5172"/>
    <n v="6"/>
    <x v="195"/>
    <n v="87347"/>
    <n v="0.20910639335765607"/>
  </r>
  <r>
    <n v="0.09"/>
    <n v="19.23"/>
    <n v="6.15"/>
    <s v="Express Air"/>
    <s v="Corporate"/>
    <s v="Furniture"/>
    <s v="Office Furnishings"/>
    <s v="Small Pack"/>
    <s v="Executive Impressions 13&quot; Clairmont Wall Clock"/>
    <n v="0.44"/>
    <x v="0"/>
    <x v="1"/>
    <d v="2015-04-11T00:00:00"/>
    <d v="2015-04-13T00:00:00"/>
    <x v="4"/>
    <n v="2"/>
    <n v="211.232"/>
    <n v="21"/>
    <x v="196"/>
    <n v="90292"/>
    <n v="0.53598579040852568"/>
  </r>
  <r>
    <n v="0.02"/>
    <n v="20.99"/>
    <n v="4.8099999999999996"/>
    <s v="Regular Air"/>
    <s v="Corporate"/>
    <s v="Technology"/>
    <s v="Telephones and Communication"/>
    <s v="Medium Box"/>
    <s v="1726 Digital Answering Machine"/>
    <n v="0.57999999999999996"/>
    <x v="1"/>
    <x v="14"/>
    <d v="2015-05-27T00:00:00"/>
    <d v="2015-05-29T00:00:00"/>
    <x v="3"/>
    <n v="2"/>
    <n v="49.787999999999997"/>
    <n v="15"/>
    <x v="197"/>
    <n v="90291"/>
    <n v="0.18689890761665229"/>
  </r>
  <r>
    <n v="0.05"/>
    <n v="5.4"/>
    <n v="7.78"/>
    <s v="Express Air"/>
    <s v="Corporate"/>
    <s v="Office Supplies"/>
    <s v="Binders and Binder Accessories"/>
    <s v="Small Box"/>
    <s v="3M Organizer Strips"/>
    <n v="0.37"/>
    <x v="1"/>
    <x v="15"/>
    <d v="2015-05-27T00:00:00"/>
    <d v="2015-05-29T00:00:00"/>
    <x v="3"/>
    <n v="2"/>
    <n v="-132.62950000000001"/>
    <n v="9"/>
    <x v="198"/>
    <n v="90291"/>
    <n v="-2.5594268622153611"/>
  </r>
  <r>
    <n v="0.02"/>
    <n v="200.98"/>
    <n v="55.96"/>
    <s v="Delivery Truck"/>
    <s v="Small Business"/>
    <s v="Furniture"/>
    <s v="Bookcases"/>
    <s v="Jumbo Box"/>
    <s v="O'Sullivan Living Dimensions 3-Shelf Bookcases"/>
    <n v="0.75"/>
    <x v="2"/>
    <x v="22"/>
    <d v="2015-03-14T00:00:00"/>
    <d v="2015-03-16T00:00:00"/>
    <x v="5"/>
    <n v="2"/>
    <n v="-163.63"/>
    <n v="45"/>
    <x v="199"/>
    <n v="24193"/>
    <n v="-1.7152710805484507E-2"/>
  </r>
  <r>
    <n v="0.02"/>
    <n v="4.28"/>
    <n v="5.17"/>
    <s v="Regular Air"/>
    <s v="Small Business"/>
    <s v="Office Supplies"/>
    <s v="Paper"/>
    <s v="Small Box"/>
    <s v="Xerox 1971"/>
    <n v="0.4"/>
    <x v="2"/>
    <x v="22"/>
    <d v="2015-03-14T00:00:00"/>
    <d v="2015-03-15T00:00:00"/>
    <x v="5"/>
    <n v="1"/>
    <n v="-63.87"/>
    <n v="24"/>
    <x v="200"/>
    <n v="24193"/>
    <n v="-0.58137629710540684"/>
  </r>
  <r>
    <n v="0.04"/>
    <n v="85.99"/>
    <n v="0.99"/>
    <s v="Regular Air"/>
    <s v="Small Business"/>
    <s v="Technology"/>
    <s v="Telephones and Communication"/>
    <s v="Wrap Bag"/>
    <s v="Accessory4"/>
    <n v="0.85"/>
    <x v="2"/>
    <x v="22"/>
    <d v="2015-03-14T00:00:00"/>
    <d v="2015-03-16T00:00:00"/>
    <x v="5"/>
    <n v="2"/>
    <n v="-175.17500000000001"/>
    <n v="19"/>
    <x v="201"/>
    <n v="24193"/>
    <n v="-0.12279969996705246"/>
  </r>
  <r>
    <n v="0.02"/>
    <n v="200.98"/>
    <n v="55.96"/>
    <s v="Delivery Truck"/>
    <s v="Small Business"/>
    <s v="Furniture"/>
    <s v="Bookcases"/>
    <s v="Jumbo Box"/>
    <s v="O'Sullivan Living Dimensions 3-Shelf Bookcases"/>
    <n v="0.75"/>
    <x v="3"/>
    <x v="20"/>
    <d v="2015-03-14T00:00:00"/>
    <d v="2015-03-16T00:00:00"/>
    <x v="5"/>
    <n v="2"/>
    <n v="-224.94779999999997"/>
    <n v="11"/>
    <x v="202"/>
    <n v="90917"/>
    <n v="-9.6465457352373579E-2"/>
  </r>
  <r>
    <n v="0.02"/>
    <n v="4.28"/>
    <n v="5.17"/>
    <s v="Regular Air"/>
    <s v="Small Business"/>
    <s v="Office Supplies"/>
    <s v="Paper"/>
    <s v="Small Box"/>
    <s v="Xerox 1971"/>
    <n v="0.4"/>
    <x v="3"/>
    <x v="20"/>
    <d v="2015-03-14T00:00:00"/>
    <d v="2015-03-15T00:00:00"/>
    <x v="5"/>
    <n v="1"/>
    <n v="196.79999999999998"/>
    <n v="6"/>
    <x v="203"/>
    <n v="90917"/>
    <n v="7.1641791044776113"/>
  </r>
  <r>
    <n v="0.03"/>
    <n v="25.98"/>
    <n v="5.37"/>
    <s v="Regular Air"/>
    <s v="Consumer"/>
    <s v="Office Supplies"/>
    <s v="Appliances"/>
    <s v="Medium Box"/>
    <s v="3M Office Air Cleaner"/>
    <n v="0.5"/>
    <x v="2"/>
    <x v="12"/>
    <d v="2015-04-17T00:00:00"/>
    <d v="2015-04-17T00:00:00"/>
    <x v="4"/>
    <n v="0"/>
    <n v="250.03759999999997"/>
    <n v="17"/>
    <x v="204"/>
    <n v="89579"/>
    <n v="0.54253390326990247"/>
  </r>
  <r>
    <n v="7.0000000000000007E-2"/>
    <n v="415.88"/>
    <n v="11.37"/>
    <s v="Regular Air"/>
    <s v="Corporate"/>
    <s v="Office Supplies"/>
    <s v="Storage &amp; Organization"/>
    <s v="Small Box"/>
    <s v="Deluxe Rollaway Locking File with Drawer"/>
    <n v="0.56999999999999995"/>
    <x v="2"/>
    <x v="12"/>
    <d v="2015-05-01T00:00:00"/>
    <d v="2015-05-01T00:00:00"/>
    <x v="3"/>
    <n v="0"/>
    <n v="-539.59"/>
    <n v="1"/>
    <x v="205"/>
    <n v="88929"/>
    <n v="-1.3677473321335329"/>
  </r>
  <r>
    <n v="0.06"/>
    <n v="5.34"/>
    <n v="5.63"/>
    <s v="Regular Air"/>
    <s v="Corporate"/>
    <s v="Office Supplies"/>
    <s v="Binders and Binder Accessories"/>
    <s v="Small Box"/>
    <s v="Pressboard Data Binder, Crimson, 12&quot; X 8 1/2&quot;"/>
    <n v="0.39"/>
    <x v="1"/>
    <x v="19"/>
    <d v="2015-03-19T00:00:00"/>
    <d v="2015-03-19T00:00:00"/>
    <x v="5"/>
    <n v="0"/>
    <n v="-82.822999999999993"/>
    <n v="7"/>
    <x v="206"/>
    <n v="88928"/>
    <n v="-2.1428978007761965"/>
  </r>
  <r>
    <n v="7.0000000000000007E-2"/>
    <n v="65.989999999999995"/>
    <n v="5.26"/>
    <s v="Express Air"/>
    <s v="Corporate"/>
    <s v="Technology"/>
    <s v="Telephones and Communication"/>
    <s v="Small Box"/>
    <s v="8860"/>
    <n v="0.56000000000000005"/>
    <x v="1"/>
    <x v="19"/>
    <d v="2015-03-19T00:00:00"/>
    <d v="2015-03-21T00:00:00"/>
    <x v="5"/>
    <n v="2"/>
    <n v="107.08200000000001"/>
    <n v="5"/>
    <x v="207"/>
    <n v="88928"/>
    <n v="0.3826680484579924"/>
  </r>
  <r>
    <n v="0.1"/>
    <n v="8.8800000000000008"/>
    <n v="6.28"/>
    <s v="Express Air"/>
    <s v="Corporate"/>
    <s v="Office Supplies"/>
    <s v="Binders and Binder Accessories"/>
    <s v="Small Box"/>
    <s v="GBC Instant Index™ System for Binding Systems"/>
    <n v="0.35"/>
    <x v="2"/>
    <x v="32"/>
    <d v="2015-06-12T00:00:00"/>
    <d v="2015-06-14T00:00:00"/>
    <x v="1"/>
    <n v="2"/>
    <n v="-27.283750000000001"/>
    <n v="15"/>
    <x v="208"/>
    <n v="90339"/>
    <n v="-0.21500197005516156"/>
  </r>
  <r>
    <n v="0.03"/>
    <n v="5.28"/>
    <n v="5.66"/>
    <s v="Regular Air"/>
    <s v="Corporate"/>
    <s v="Office Supplies"/>
    <s v="Paper"/>
    <s v="Small Box"/>
    <s v="Xerox 4200 Series MultiUse Premium Copy Paper (20Lb. and 84 Bright)"/>
    <n v="0.4"/>
    <x v="2"/>
    <x v="32"/>
    <d v="2015-01-03T00:00:00"/>
    <d v="2015-01-05T00:00:00"/>
    <x v="0"/>
    <n v="2"/>
    <n v="-51.559199999999997"/>
    <n v="4"/>
    <x v="209"/>
    <n v="90337"/>
    <n v="-2.2593865030674847"/>
  </r>
  <r>
    <n v="0.01"/>
    <n v="110.99"/>
    <n v="2.5"/>
    <s v="Regular Air"/>
    <s v="Corporate"/>
    <s v="Technology"/>
    <s v="Telephones and Communication"/>
    <s v="Small Box"/>
    <s v="T18"/>
    <n v="0.56999999999999995"/>
    <x v="2"/>
    <x v="32"/>
    <d v="2015-01-03T00:00:00"/>
    <d v="2015-01-06T00:00:00"/>
    <x v="0"/>
    <n v="3"/>
    <n v="-263.56572"/>
    <n v="2"/>
    <x v="210"/>
    <n v="90337"/>
    <n v="-1.3970408141630446"/>
  </r>
  <r>
    <n v="0.03"/>
    <n v="160.97999999999999"/>
    <n v="30"/>
    <s v="Delivery Truck"/>
    <s v="Corporate"/>
    <s v="Furniture"/>
    <s v="Chairs &amp; Chairmats"/>
    <s v="Jumbo Drum"/>
    <s v="Office Star - Mid Back Dual function Ergonomic High Back Chair with 2-Way Adjustable Arms"/>
    <n v="0.62"/>
    <x v="2"/>
    <x v="32"/>
    <d v="2015-02-06T00:00:00"/>
    <d v="2015-02-10T00:00:00"/>
    <x v="2"/>
    <n v="4"/>
    <n v="1273.2086999999999"/>
    <n v="11"/>
    <x v="211"/>
    <n v="90338"/>
    <n v="0.69"/>
  </r>
  <r>
    <n v="0.02"/>
    <n v="34.979999999999997"/>
    <n v="7.53"/>
    <s v="Regular Air"/>
    <s v="Corporate"/>
    <s v="Technology"/>
    <s v="Computer Peripherals"/>
    <s v="Small Box"/>
    <s v="Fellowes EZ Multi-Media Keyboard"/>
    <n v="0.76"/>
    <x v="2"/>
    <x v="33"/>
    <d v="2015-03-05T00:00:00"/>
    <d v="2015-03-07T00:00:00"/>
    <x v="5"/>
    <n v="2"/>
    <n v="-159.68"/>
    <n v="1"/>
    <x v="212"/>
    <n v="86383"/>
    <n v="-4.2970936490850384"/>
  </r>
  <r>
    <n v="0.01"/>
    <n v="19.989999999999998"/>
    <n v="11.17"/>
    <s v="Regular Air"/>
    <s v="Corporate"/>
    <s v="Furniture"/>
    <s v="Office Furnishings"/>
    <s v="Large Box"/>
    <s v="Telescoping Adjustable Floor Lamp"/>
    <n v="0.6"/>
    <x v="2"/>
    <x v="33"/>
    <d v="2015-03-05T00:00:00"/>
    <d v="2015-03-08T00:00:00"/>
    <x v="5"/>
    <n v="3"/>
    <n v="27.91"/>
    <n v="2"/>
    <x v="213"/>
    <n v="86383"/>
    <n v="0.63940435280641472"/>
  </r>
  <r>
    <n v="7.0000000000000007E-2"/>
    <n v="9.7100000000000009"/>
    <n v="9.4499999999999993"/>
    <s v="Regular Air"/>
    <s v="Corporate"/>
    <s v="Office Supplies"/>
    <s v="Storage &amp; Organization"/>
    <s v="Small Box"/>
    <s v="Filing/Storage Totes and Swivel Casters"/>
    <n v="0.6"/>
    <x v="1"/>
    <x v="4"/>
    <d v="2015-02-15T00:00:00"/>
    <d v="2015-02-22T00:00:00"/>
    <x v="2"/>
    <n v="7"/>
    <n v="-81.77"/>
    <n v="3"/>
    <x v="214"/>
    <n v="86382"/>
    <n v="-2.6008269720101778"/>
  </r>
  <r>
    <n v="0.04"/>
    <n v="15.98"/>
    <n v="4"/>
    <s v="Regular Air"/>
    <s v="Corporate"/>
    <s v="Technology"/>
    <s v="Computer Peripherals"/>
    <s v="Small Box"/>
    <s v="Logitech Access Keyboard"/>
    <n v="0.37"/>
    <x v="3"/>
    <x v="24"/>
    <d v="2015-06-18T00:00:00"/>
    <d v="2015-06-19T00:00:00"/>
    <x v="1"/>
    <n v="1"/>
    <n v="-19.208000000000002"/>
    <n v="4"/>
    <x v="215"/>
    <n v="86384"/>
    <n v="-0.2973834958971977"/>
  </r>
  <r>
    <n v="0.06"/>
    <n v="22.84"/>
    <n v="5.47"/>
    <s v="Regular Air"/>
    <s v="Corporate"/>
    <s v="Office Supplies"/>
    <s v="Paper"/>
    <s v="Small Box"/>
    <s v="Xerox 1929"/>
    <n v="0.39"/>
    <x v="3"/>
    <x v="24"/>
    <d v="2015-06-18T00:00:00"/>
    <d v="2015-06-20T00:00:00"/>
    <x v="1"/>
    <n v="2"/>
    <n v="7.4399999999999995"/>
    <n v="20"/>
    <x v="216"/>
    <n v="86384"/>
    <n v="1.6105987790622157E-2"/>
  </r>
  <r>
    <n v="0.1"/>
    <n v="154.13"/>
    <n v="69"/>
    <s v="Regular Air"/>
    <s v="Corporate"/>
    <s v="Furniture"/>
    <s v="Tables"/>
    <s v="Large Box"/>
    <s v="Laminate Occasional Tables"/>
    <n v="0.68"/>
    <x v="1"/>
    <x v="10"/>
    <d v="2015-02-02T00:00:00"/>
    <d v="2015-02-03T00:00:00"/>
    <x v="2"/>
    <n v="1"/>
    <n v="-372.48597100000006"/>
    <n v="8"/>
    <x v="217"/>
    <n v="89319"/>
    <n v="-0.30624011033280724"/>
  </r>
  <r>
    <n v="0.05"/>
    <n v="63.94"/>
    <n v="14.48"/>
    <s v="Regular Air"/>
    <s v="Corporate"/>
    <s v="Furniture"/>
    <s v="Office Furnishings"/>
    <s v="Small Box"/>
    <s v="Howard Miller 16&quot; Diameter Gallery Wall Clock"/>
    <n v="0.46"/>
    <x v="1"/>
    <x v="10"/>
    <d v="2015-05-23T00:00:00"/>
    <d v="2015-05-25T00:00:00"/>
    <x v="3"/>
    <n v="2"/>
    <n v="1372.6307999999999"/>
    <n v="31"/>
    <x v="218"/>
    <n v="89320"/>
    <n v="0.69"/>
  </r>
  <r>
    <n v="0.03"/>
    <n v="4.9800000000000004"/>
    <n v="0.8"/>
    <s v="Regular Air"/>
    <s v="Small Business"/>
    <s v="Office Supplies"/>
    <s v="Paper"/>
    <s v="Wrap Bag"/>
    <s v="Rediform S.O.S. Phone Message Books"/>
    <n v="0.36"/>
    <x v="1"/>
    <x v="2"/>
    <d v="2015-05-21T00:00:00"/>
    <d v="2015-05-22T00:00:00"/>
    <x v="3"/>
    <n v="1"/>
    <n v="50.2044"/>
    <n v="15"/>
    <x v="219"/>
    <n v="87804"/>
    <n v="0.69"/>
  </r>
  <r>
    <n v="7.0000000000000007E-2"/>
    <n v="29.17"/>
    <n v="6.27"/>
    <s v="Regular Air"/>
    <s v="Corporate"/>
    <s v="Office Supplies"/>
    <s v="Binders and Binder Accessories"/>
    <s v="Small Box"/>
    <s v="Binding Machine Supplies"/>
    <n v="0.37"/>
    <x v="2"/>
    <x v="7"/>
    <d v="2015-05-02T00:00:00"/>
    <d v="2015-05-06T00:00:00"/>
    <x v="3"/>
    <n v="4"/>
    <n v="236.2371"/>
    <n v="14"/>
    <x v="220"/>
    <n v="89639"/>
    <n v="0.58989961794890999"/>
  </r>
  <r>
    <n v="0.05"/>
    <n v="178.47"/>
    <n v="19.989999999999998"/>
    <s v="Express Air"/>
    <s v="Consumer"/>
    <s v="Office Supplies"/>
    <s v="Storage &amp; Organization"/>
    <s v="Small Box"/>
    <s v="Hot File® 7-Pocket, Floor Stand"/>
    <n v="0.55000000000000004"/>
    <x v="0"/>
    <x v="1"/>
    <d v="2015-05-04T00:00:00"/>
    <d v="2015-05-07T00:00:00"/>
    <x v="3"/>
    <n v="3"/>
    <n v="943"/>
    <n v="9"/>
    <x v="221"/>
    <n v="87905"/>
    <n v="0.61581260489384904"/>
  </r>
  <r>
    <n v="0.09"/>
    <n v="999.99"/>
    <n v="13.99"/>
    <s v="Regular Air"/>
    <s v="Small Business"/>
    <s v="Technology"/>
    <s v="Office Machines"/>
    <s v="Medium Box"/>
    <s v="Polycom Soundstation EX Audio-Conferencing Telephone, Black"/>
    <n v="0.36"/>
    <x v="1"/>
    <x v="2"/>
    <d v="2015-02-06T00:00:00"/>
    <d v="2015-02-08T00:00:00"/>
    <x v="2"/>
    <n v="2"/>
    <n v="-2531.4825000000001"/>
    <n v="1"/>
    <x v="222"/>
    <n v="87700"/>
    <n v="-2.7543358104211775"/>
  </r>
  <r>
    <n v="0.02"/>
    <n v="15.28"/>
    <n v="1.99"/>
    <s v="Regular Air"/>
    <s v="Corporate"/>
    <s v="Technology"/>
    <s v="Computer Peripherals"/>
    <s v="Small Pack"/>
    <s v="Memorex 4.7GB DVD+R, 3/Pack"/>
    <n v="0.42"/>
    <x v="0"/>
    <x v="34"/>
    <d v="2015-01-15T00:00:00"/>
    <d v="2015-01-16T00:00:00"/>
    <x v="0"/>
    <n v="1"/>
    <n v="163.1574"/>
    <n v="15"/>
    <x v="223"/>
    <n v="88479"/>
    <n v="0.69"/>
  </r>
  <r>
    <n v="0"/>
    <n v="85.99"/>
    <n v="3.3"/>
    <s v="Regular Air"/>
    <s v="Corporate"/>
    <s v="Technology"/>
    <s v="Telephones and Communication"/>
    <s v="Small Pack"/>
    <s v="Accessory20"/>
    <n v="0.37"/>
    <x v="0"/>
    <x v="34"/>
    <d v="2015-01-15T00:00:00"/>
    <d v="2015-01-16T00:00:00"/>
    <x v="0"/>
    <n v="1"/>
    <n v="-302.22500000000002"/>
    <n v="1"/>
    <x v="224"/>
    <n v="88479"/>
    <n v="-4.0940801950690879"/>
  </r>
  <r>
    <n v="0.05"/>
    <n v="10.98"/>
    <n v="4.8"/>
    <s v="Regular Air"/>
    <s v="Corporate"/>
    <s v="Office Supplies"/>
    <s v="Envelopes"/>
    <s v="Small Box"/>
    <s v="Manila Recycled Extra-Heavyweight Clasp Envelopes, 6&quot; x 9&quot;"/>
    <n v="0.36"/>
    <x v="0"/>
    <x v="34"/>
    <d v="2015-03-03T00:00:00"/>
    <d v="2015-03-05T00:00:00"/>
    <x v="5"/>
    <n v="2"/>
    <n v="90.62"/>
    <n v="22"/>
    <x v="225"/>
    <n v="88480"/>
    <n v="0.37275307473982972"/>
  </r>
  <r>
    <n v="0.05"/>
    <n v="125.99"/>
    <n v="8.08"/>
    <s v="Regular Air"/>
    <s v="Small Business"/>
    <s v="Technology"/>
    <s v="Telephones and Communication"/>
    <s v="Small Box"/>
    <s v="StarTAC ST7762"/>
    <n v="0.56999999999999995"/>
    <x v="1"/>
    <x v="15"/>
    <d v="2015-06-22T00:00:00"/>
    <d v="2015-06-27T00:00:00"/>
    <x v="1"/>
    <n v="5"/>
    <n v="427.11840000000001"/>
    <n v="9"/>
    <x v="226"/>
    <n v="90695"/>
    <n v="0.44853128347300109"/>
  </r>
  <r>
    <n v="0"/>
    <n v="7.59"/>
    <n v="4"/>
    <s v="Regular Air"/>
    <s v="Small Business"/>
    <s v="Furniture"/>
    <s v="Office Furnishings"/>
    <s v="Wrap Bag"/>
    <s v="Master Giant Foot® Doorstop, Safety Yellow"/>
    <n v="0.42"/>
    <x v="2"/>
    <x v="12"/>
    <d v="2015-05-25T00:00:00"/>
    <d v="2015-05-28T00:00:00"/>
    <x v="3"/>
    <n v="3"/>
    <n v="86.438000000000002"/>
    <n v="43"/>
    <x v="227"/>
    <n v="88085"/>
    <n v="0.24285794560575411"/>
  </r>
  <r>
    <n v="0.03"/>
    <n v="48.04"/>
    <n v="19.989999999999998"/>
    <s v="Regular Air"/>
    <s v="Small Business"/>
    <s v="Office Supplies"/>
    <s v="Paper"/>
    <s v="Small Box"/>
    <s v="14-7/8 x 11 Blue Bar Computer Printout Paper"/>
    <n v="0.37"/>
    <x v="2"/>
    <x v="32"/>
    <d v="2015-04-11T00:00:00"/>
    <d v="2015-04-13T00:00:00"/>
    <x v="4"/>
    <n v="2"/>
    <n v="-4.4599999999999937"/>
    <n v="2"/>
    <x v="228"/>
    <n v="88083"/>
    <n v="-4.3850162225936427E-2"/>
  </r>
  <r>
    <n v="0.09"/>
    <n v="200.98"/>
    <n v="55.96"/>
    <s v="Delivery Truck"/>
    <s v="Small Business"/>
    <s v="Furniture"/>
    <s v="Bookcases"/>
    <s v="Jumbo Box"/>
    <s v="O'Sullivan Living Dimensions 3-Shelf Bookcases"/>
    <n v="0.75"/>
    <x v="2"/>
    <x v="32"/>
    <d v="2015-06-23T00:00:00"/>
    <d v="2015-06-24T00:00:00"/>
    <x v="1"/>
    <n v="1"/>
    <n v="-512.87200000000007"/>
    <n v="9"/>
    <x v="229"/>
    <n v="88084"/>
    <n v="-0.29030271469649288"/>
  </r>
  <r>
    <n v="0.09"/>
    <n v="2.78"/>
    <n v="0.97"/>
    <s v="Regular Air"/>
    <s v="Small Business"/>
    <s v="Office Supplies"/>
    <s v="Pens &amp; Art Supplies"/>
    <s v="Wrap Bag"/>
    <s v="Newell 333"/>
    <n v="0.59"/>
    <x v="2"/>
    <x v="32"/>
    <d v="2015-06-23T00:00:00"/>
    <d v="2015-06-24T00:00:00"/>
    <x v="1"/>
    <n v="1"/>
    <n v="-3.7840000000000003"/>
    <n v="11"/>
    <x v="230"/>
    <n v="88084"/>
    <n v="-0.13039283252929015"/>
  </r>
  <r>
    <n v="0.04"/>
    <n v="130.97999999999999"/>
    <n v="30"/>
    <s v="Delivery Truck"/>
    <s v="Corporate"/>
    <s v="Furniture"/>
    <s v="Chairs &amp; Chairmats"/>
    <s v="Jumbo Drum"/>
    <s v="Office Star - Contemporary Task Swivel chair with 2-way adjustable arms, Plum"/>
    <n v="0.78"/>
    <x v="2"/>
    <x v="3"/>
    <d v="2015-06-25T00:00:00"/>
    <d v="2015-06-28T00:00:00"/>
    <x v="1"/>
    <n v="3"/>
    <n v="-82.903999999999996"/>
    <n v="1"/>
    <x v="231"/>
    <n v="90449"/>
    <n v="-0.51974170898376282"/>
  </r>
  <r>
    <n v="0.05"/>
    <n v="200.99"/>
    <n v="4.2"/>
    <s v="Regular Air"/>
    <s v="Corporate"/>
    <s v="Technology"/>
    <s v="Telephones and Communication"/>
    <s v="Small Box"/>
    <s v="2160i"/>
    <n v="0.59"/>
    <x v="2"/>
    <x v="3"/>
    <d v="2015-06-25T00:00:00"/>
    <d v="2015-06-25T00:00:00"/>
    <x v="1"/>
    <n v="0"/>
    <n v="1268.8064999999999"/>
    <n v="11"/>
    <x v="232"/>
    <n v="90449"/>
    <n v="0.69"/>
  </r>
  <r>
    <n v="0.03"/>
    <n v="15.99"/>
    <n v="11.28"/>
    <s v="Regular Air"/>
    <s v="Home Office"/>
    <s v="Technology"/>
    <s v="Office Machines"/>
    <s v="Medium Box"/>
    <s v="210 Trimline Phone, White"/>
    <n v="0.38"/>
    <x v="0"/>
    <x v="1"/>
    <d v="2015-04-10T00:00:00"/>
    <d v="2015-04-11T00:00:00"/>
    <x v="4"/>
    <n v="1"/>
    <n v="-53.296199999999999"/>
    <n v="2"/>
    <x v="233"/>
    <n v="86010"/>
    <n v="-1.5021476888387826"/>
  </r>
  <r>
    <n v="0.04"/>
    <n v="37.700000000000003"/>
    <n v="2.99"/>
    <s v="Regular Air"/>
    <s v="Home Office"/>
    <s v="Office Supplies"/>
    <s v="Binders and Binder Accessories"/>
    <s v="Small Box"/>
    <s v="Vinyl Sectional Post Binders"/>
    <n v="0.35"/>
    <x v="0"/>
    <x v="1"/>
    <d v="2015-05-27T00:00:00"/>
    <d v="2015-05-28T00:00:00"/>
    <x v="3"/>
    <n v="1"/>
    <n v="299.6739"/>
    <n v="12"/>
    <x v="234"/>
    <n v="86012"/>
    <n v="0.69000000000000006"/>
  </r>
  <r>
    <n v="0.01"/>
    <n v="8.8800000000000008"/>
    <n v="6.28"/>
    <s v="Regular Air"/>
    <s v="Home Office"/>
    <s v="Office Supplies"/>
    <s v="Binders and Binder Accessories"/>
    <s v="Small Box"/>
    <s v="GBC Instant Index™ System for Binding Systems"/>
    <n v="0.35"/>
    <x v="0"/>
    <x v="1"/>
    <d v="2015-01-05T00:00:00"/>
    <d v="2015-01-10T00:00:00"/>
    <x v="0"/>
    <n v="5"/>
    <n v="-15.456"/>
    <n v="2"/>
    <x v="235"/>
    <n v="86013"/>
    <n v="-0.77824773413897286"/>
  </r>
  <r>
    <n v="0.06"/>
    <n v="2.88"/>
    <n v="0.99"/>
    <s v="Regular Air"/>
    <s v="Home Office"/>
    <s v="Office Supplies"/>
    <s v="Labels"/>
    <s v="Small Box"/>
    <s v="Avery 514"/>
    <n v="0.36"/>
    <x v="0"/>
    <x v="1"/>
    <d v="2015-01-05T00:00:00"/>
    <d v="2015-01-14T00:00:00"/>
    <x v="0"/>
    <n v="9"/>
    <n v="16.049399999999999"/>
    <n v="8"/>
    <x v="236"/>
    <n v="86013"/>
    <n v="0.69"/>
  </r>
  <r>
    <n v="0.01"/>
    <n v="55.99"/>
    <n v="5"/>
    <s v="Regular Air"/>
    <s v="Home Office"/>
    <s v="Technology"/>
    <s v="Telephones and Communication"/>
    <s v="Small Pack"/>
    <s v="Accessory36"/>
    <n v="0.83"/>
    <x v="0"/>
    <x v="1"/>
    <d v="2015-05-27T00:00:00"/>
    <d v="2015-05-28T00:00:00"/>
    <x v="3"/>
    <n v="1"/>
    <n v="-235.89500000000001"/>
    <n v="1"/>
    <x v="237"/>
    <n v="86012"/>
    <n v="-4.5513216284005402"/>
  </r>
  <r>
    <n v="0.03"/>
    <n v="29.34"/>
    <n v="7.87"/>
    <s v="Regular Air"/>
    <s v="Corporate"/>
    <s v="Furniture"/>
    <s v="Office Furnishings"/>
    <s v="Small Box"/>
    <s v="Seth Thomas 14&quot; Putty-Colored Wall Clock"/>
    <n v="0.54"/>
    <x v="0"/>
    <x v="1"/>
    <d v="2015-05-08T00:00:00"/>
    <d v="2015-05-10T00:00:00"/>
    <x v="3"/>
    <n v="2"/>
    <n v="-41.32"/>
    <n v="1"/>
    <x v="238"/>
    <n v="86011"/>
    <n v="-1.2753086419753088"/>
  </r>
  <r>
    <n v="7.0000000000000007E-2"/>
    <n v="16.91"/>
    <n v="6.25"/>
    <s v="Regular Air"/>
    <s v="Home Office"/>
    <s v="Office Supplies"/>
    <s v="Storage &amp; Organization"/>
    <s v="Small Box"/>
    <s v="Tenex Personal Self-Stacking Standard File Box, Black/Gray"/>
    <n v="0.57999999999999996"/>
    <x v="1"/>
    <x v="2"/>
    <d v="2015-05-23T00:00:00"/>
    <d v="2015-05-30T00:00:00"/>
    <x v="3"/>
    <n v="7"/>
    <n v="7.9000000000000057"/>
    <n v="31"/>
    <x v="239"/>
    <n v="86014"/>
    <n v="1.6027591803611293E-2"/>
  </r>
  <r>
    <n v="7.0000000000000007E-2"/>
    <n v="165.2"/>
    <n v="19.989999999999998"/>
    <s v="Regular Air"/>
    <s v="Small Business"/>
    <s v="Office Supplies"/>
    <s v="Storage &amp; Organization"/>
    <s v="Small Box"/>
    <s v="Economy Rollaway Files"/>
    <n v="0.59"/>
    <x v="0"/>
    <x v="1"/>
    <d v="2015-01-14T00:00:00"/>
    <d v="2015-01-16T00:00:00"/>
    <x v="0"/>
    <n v="2"/>
    <n v="521.69000000000005"/>
    <n v="7"/>
    <x v="240"/>
    <n v="88061"/>
    <n v="0.48235848882149535"/>
  </r>
  <r>
    <n v="0.08"/>
    <n v="297.64"/>
    <n v="14.7"/>
    <s v="Delivery Truck"/>
    <s v="Small Business"/>
    <s v="Technology"/>
    <s v="Office Machines"/>
    <s v="Jumbo Drum"/>
    <s v="Panasonic KX-P3200 Dot Matrix Printer"/>
    <n v="0.56999999999999995"/>
    <x v="1"/>
    <x v="15"/>
    <d v="2015-01-11T00:00:00"/>
    <d v="2015-01-11T00:00:00"/>
    <x v="0"/>
    <n v="0"/>
    <n v="496.79679999999996"/>
    <n v="5"/>
    <x v="241"/>
    <n v="88060"/>
    <n v="0.43854101196991629"/>
  </r>
  <r>
    <n v="0.02"/>
    <n v="12.99"/>
    <n v="14.37"/>
    <s v="Regular Air"/>
    <s v="Small Business"/>
    <s v="Furniture"/>
    <s v="Office Furnishings"/>
    <s v="Large Box"/>
    <s v="Tensor &quot;Hersey Kiss&quot; Styled Floor Lamp"/>
    <n v="0.73"/>
    <x v="1"/>
    <x v="15"/>
    <d v="2015-01-11T00:00:00"/>
    <d v="2015-01-12T00:00:00"/>
    <x v="0"/>
    <n v="1"/>
    <n v="-556.80960000000005"/>
    <n v="11"/>
    <x v="242"/>
    <n v="88060"/>
    <n v="-3.876694283923972"/>
  </r>
  <r>
    <n v="0.06"/>
    <n v="14.42"/>
    <n v="6.75"/>
    <s v="Regular Air"/>
    <s v="Small Business"/>
    <s v="Office Supplies"/>
    <s v="Appliances"/>
    <s v="Medium Box"/>
    <s v="Holmes Odor Grabber"/>
    <n v="0.52"/>
    <x v="1"/>
    <x v="15"/>
    <d v="2015-01-11T00:00:00"/>
    <d v="2015-01-12T00:00:00"/>
    <x v="0"/>
    <n v="1"/>
    <n v="-27.738800000000001"/>
    <n v="5"/>
    <x v="243"/>
    <n v="88060"/>
    <n v="-0.37977546549835706"/>
  </r>
  <r>
    <n v="0.05"/>
    <n v="4.1399999999999997"/>
    <n v="6.6"/>
    <s v="Express Air"/>
    <s v="Small Business"/>
    <s v="Furniture"/>
    <s v="Office Furnishings"/>
    <s v="Small Box"/>
    <s v="Eldon Image Series Black Desk Accessories"/>
    <n v="0.49"/>
    <x v="1"/>
    <x v="2"/>
    <d v="2015-01-11T00:00:00"/>
    <d v="2015-01-13T00:00:00"/>
    <x v="0"/>
    <n v="2"/>
    <n v="-128.68719999999999"/>
    <n v="7"/>
    <x v="244"/>
    <n v="88060"/>
    <n v="-3.8586866566716638"/>
  </r>
  <r>
    <n v="0.03"/>
    <n v="11.34"/>
    <n v="5.01"/>
    <s v="Regular Air"/>
    <s v="Small Business"/>
    <s v="Office Supplies"/>
    <s v="Paper"/>
    <s v="Small Box"/>
    <s v="Xerox 188"/>
    <n v="0.36"/>
    <x v="1"/>
    <x v="2"/>
    <d v="2015-01-11T00:00:00"/>
    <d v="2015-01-11T00:00:00"/>
    <x v="0"/>
    <n v="0"/>
    <n v="23.2028"/>
    <n v="5"/>
    <x v="245"/>
    <n v="88060"/>
    <n v="0.38517264276228419"/>
  </r>
  <r>
    <n v="7.0000000000000007E-2"/>
    <n v="179.99"/>
    <n v="19.989999999999998"/>
    <s v="Express Air"/>
    <s v="Consumer"/>
    <s v="Technology"/>
    <s v="Computer Peripherals"/>
    <s v="Small Box"/>
    <s v="Motorola SB4200 Cable Modem"/>
    <n v="0.48"/>
    <x v="3"/>
    <x v="29"/>
    <d v="2015-02-08T00:00:00"/>
    <d v="2015-02-08T00:00:00"/>
    <x v="2"/>
    <n v="0"/>
    <n v="-568.53510000000006"/>
    <n v="4"/>
    <x v="246"/>
    <n v="3138"/>
    <n v="-0.79179853209475937"/>
  </r>
  <r>
    <n v="7.0000000000000007E-2"/>
    <n v="179.99"/>
    <n v="19.989999999999998"/>
    <s v="Express Air"/>
    <s v="Consumer"/>
    <s v="Technology"/>
    <s v="Computer Peripherals"/>
    <s v="Small Box"/>
    <s v="Motorola SB4200 Cable Modem"/>
    <n v="0.48"/>
    <x v="1"/>
    <x v="30"/>
    <d v="2015-02-08T00:00:00"/>
    <d v="2015-02-08T00:00:00"/>
    <x v="2"/>
    <n v="0"/>
    <n v="-427.47"/>
    <n v="1"/>
    <x v="247"/>
    <n v="88023"/>
    <n v="-2.3813158041334748"/>
  </r>
  <r>
    <n v="0.03"/>
    <n v="11.97"/>
    <n v="4.9800000000000004"/>
    <s v="Regular Air"/>
    <s v="Corporate"/>
    <s v="Office Supplies"/>
    <s v="Appliances"/>
    <s v="Small Box"/>
    <s v="Staples 6 Outlet Surge"/>
    <n v="0.57999999999999996"/>
    <x v="2"/>
    <x v="12"/>
    <d v="2015-01-27T00:00:00"/>
    <d v="2015-01-28T00:00:00"/>
    <x v="0"/>
    <n v="1"/>
    <n v="-18.190000000000001"/>
    <n v="6"/>
    <x v="248"/>
    <n v="90353"/>
    <n v="-0.24856518174364581"/>
  </r>
  <r>
    <n v="0.06"/>
    <n v="3.36"/>
    <n v="6.27"/>
    <s v="Regular Air"/>
    <s v="Corporate"/>
    <s v="Office Supplies"/>
    <s v="Binders and Binder Accessories"/>
    <s v="Small Box"/>
    <s v="Cardinal Poly Pocket Divider Pockets for Ring Binders"/>
    <n v="0.4"/>
    <x v="2"/>
    <x v="12"/>
    <d v="2015-04-23T00:00:00"/>
    <d v="2015-04-24T00:00:00"/>
    <x v="4"/>
    <n v="1"/>
    <n v="-24.057540000000003"/>
    <n v="2"/>
    <x v="249"/>
    <n v="90354"/>
    <n v="-2.7276122448979594"/>
  </r>
  <r>
    <n v="7.0000000000000007E-2"/>
    <n v="699.99"/>
    <n v="24.49"/>
    <s v="Regular Air"/>
    <s v="Corporate"/>
    <s v="Technology"/>
    <s v="Copiers and Fax"/>
    <s v="Large Box"/>
    <s v="Canon PC1060 Personal Laser Copier"/>
    <n v="0.41"/>
    <x v="2"/>
    <x v="12"/>
    <d v="2015-04-23T00:00:00"/>
    <d v="2015-04-25T00:00:00"/>
    <x v="4"/>
    <n v="2"/>
    <n v="2583.5614799999998"/>
    <n v="9"/>
    <x v="250"/>
    <n v="90354"/>
    <n v="0.432316360697379"/>
  </r>
  <r>
    <n v="0.05"/>
    <n v="2.88"/>
    <n v="0.5"/>
    <s v="Regular Air"/>
    <s v="Corporate"/>
    <s v="Office Supplies"/>
    <s v="Labels"/>
    <s v="Small Box"/>
    <s v="Avery 49"/>
    <n v="0.36"/>
    <x v="0"/>
    <x v="1"/>
    <d v="2015-03-18T00:00:00"/>
    <d v="2015-03-20T00:00:00"/>
    <x v="5"/>
    <n v="2"/>
    <n v="6.0512999999999995"/>
    <n v="3"/>
    <x v="251"/>
    <n v="91062"/>
    <n v="0.69"/>
  </r>
  <r>
    <n v="0.1"/>
    <n v="3.36"/>
    <n v="6.27"/>
    <s v="Express Air"/>
    <s v="Corporate"/>
    <s v="Office Supplies"/>
    <s v="Binders and Binder Accessories"/>
    <s v="Small Box"/>
    <s v="Cardinal Poly Pocket Divider Pockets for Ring Binders"/>
    <n v="0.4"/>
    <x v="1"/>
    <x v="14"/>
    <d v="2015-05-18T00:00:00"/>
    <d v="2015-05-19T00:00:00"/>
    <x v="3"/>
    <n v="1"/>
    <n v="-67.0565"/>
    <n v="5"/>
    <x v="252"/>
    <n v="91063"/>
    <n v="-3.213057019645424"/>
  </r>
  <r>
    <n v="7.0000000000000007E-2"/>
    <n v="12.28"/>
    <n v="4.8600000000000003"/>
    <s v="Regular Air"/>
    <s v="Corporate"/>
    <s v="Office Supplies"/>
    <s v="Paper"/>
    <s v="Small Box"/>
    <s v="Xerox 1933"/>
    <n v="0.38"/>
    <x v="1"/>
    <x v="14"/>
    <d v="2015-05-18T00:00:00"/>
    <d v="2015-05-20T00:00:00"/>
    <x v="3"/>
    <n v="2"/>
    <n v="-7.94"/>
    <n v="2"/>
    <x v="253"/>
    <n v="91063"/>
    <n v="-0.30894941634241246"/>
  </r>
  <r>
    <n v="0.09"/>
    <n v="20.99"/>
    <n v="0.99"/>
    <s v="Regular Air"/>
    <s v="Corporate"/>
    <s v="Technology"/>
    <s v="Telephones and Communication"/>
    <s v="Wrap Bag"/>
    <s v="Accessory25"/>
    <n v="0.56999999999999995"/>
    <x v="1"/>
    <x v="15"/>
    <d v="2015-05-18T00:00:00"/>
    <d v="2015-05-18T00:00:00"/>
    <x v="3"/>
    <n v="0"/>
    <n v="122.292"/>
    <n v="14"/>
    <x v="254"/>
    <n v="91063"/>
    <n v="0.53270026571416129"/>
  </r>
  <r>
    <n v="0.08"/>
    <n v="2.94"/>
    <n v="0.96"/>
    <s v="Regular Air"/>
    <s v="Consumer"/>
    <s v="Office Supplies"/>
    <s v="Pens &amp; Art Supplies"/>
    <s v="Wrap Bag"/>
    <s v="Newell 343"/>
    <n v="0.57999999999999996"/>
    <x v="1"/>
    <x v="4"/>
    <d v="2015-05-15T00:00:00"/>
    <d v="2015-05-17T00:00:00"/>
    <x v="3"/>
    <n v="2"/>
    <n v="-2.12"/>
    <n v="23"/>
    <x v="255"/>
    <n v="8353"/>
    <n v="-3.1784107946026985E-2"/>
  </r>
  <r>
    <n v="0.01"/>
    <n v="4.9800000000000004"/>
    <n v="6.07"/>
    <s v="Regular Air"/>
    <s v="Consumer"/>
    <s v="Office Supplies"/>
    <s v="Paper"/>
    <s v="Small Box"/>
    <s v="Xerox 1897"/>
    <n v="0.36"/>
    <x v="1"/>
    <x v="4"/>
    <d v="2015-02-10T00:00:00"/>
    <d v="2015-02-11T00:00:00"/>
    <x v="2"/>
    <n v="1"/>
    <n v="-69.069999999999993"/>
    <n v="41"/>
    <x v="256"/>
    <n v="10464"/>
    <n v="-0.31829493087557603"/>
  </r>
  <r>
    <n v="0.02"/>
    <n v="1360.14"/>
    <n v="14.7"/>
    <s v="Delivery Truck"/>
    <s v="Consumer"/>
    <s v="Technology"/>
    <s v="Office Machines"/>
    <s v="Jumbo Drum"/>
    <s v="Okidata ML395C Color Dot Matrix Printer"/>
    <n v="0.59"/>
    <x v="1"/>
    <x v="4"/>
    <d v="2015-06-20T00:00:00"/>
    <d v="2015-06-22T00:00:00"/>
    <x v="1"/>
    <n v="2"/>
    <n v="2028.12"/>
    <n v="22"/>
    <x v="257"/>
    <n v="6562"/>
    <n v="6.4037940550542141E-2"/>
  </r>
  <r>
    <n v="0.02"/>
    <n v="9.06"/>
    <n v="9.86"/>
    <s v="Regular Air"/>
    <s v="Consumer"/>
    <s v="Office Supplies"/>
    <s v="Paper"/>
    <s v="Small Box"/>
    <s v="Southworth 25% Cotton Linen-Finish Paper &amp; Envelopes"/>
    <n v="0.4"/>
    <x v="1"/>
    <x v="4"/>
    <d v="2015-06-20T00:00:00"/>
    <d v="2015-06-22T00:00:00"/>
    <x v="1"/>
    <n v="2"/>
    <n v="-63.51"/>
    <n v="24"/>
    <x v="258"/>
    <n v="42852"/>
    <n v="-0.26482361771328494"/>
  </r>
  <r>
    <n v="0.02"/>
    <n v="6.48"/>
    <n v="6.6"/>
    <s v="Regular Air"/>
    <s v="Consumer"/>
    <s v="Office Supplies"/>
    <s v="Paper"/>
    <s v="Small Box"/>
    <s v="Xerox 21"/>
    <n v="0.37"/>
    <x v="0"/>
    <x v="0"/>
    <d v="2015-01-20T00:00:00"/>
    <d v="2015-01-22T00:00:00"/>
    <x v="0"/>
    <n v="2"/>
    <n v="-92.05"/>
    <n v="10"/>
    <x v="259"/>
    <n v="88906"/>
    <n v="-1.3798530954879329"/>
  </r>
  <r>
    <n v="0.04"/>
    <n v="17.149999999999999"/>
    <n v="4.96"/>
    <s v="Regular Air"/>
    <s v="Consumer"/>
    <s v="Office Supplies"/>
    <s v="Storage &amp; Organization"/>
    <s v="Small Box"/>
    <s v="Advantus Rolling Storage Box"/>
    <n v="0.57999999999999996"/>
    <x v="0"/>
    <x v="0"/>
    <d v="2015-01-20T00:00:00"/>
    <d v="2015-01-21T00:00:00"/>
    <x v="0"/>
    <n v="1"/>
    <n v="6.11"/>
    <n v="5"/>
    <x v="260"/>
    <n v="88906"/>
    <n v="7.0100963744837083E-2"/>
  </r>
  <r>
    <n v="0.06"/>
    <n v="8.32"/>
    <n v="2.38"/>
    <s v="Regular Air"/>
    <s v="Consumer"/>
    <s v="Technology"/>
    <s v="Computer Peripherals"/>
    <s v="Small Pack"/>
    <s v="Imation 3.5 IBM Formatted Diskettes, 10/Box"/>
    <n v="0.74"/>
    <x v="0"/>
    <x v="0"/>
    <d v="2015-05-15T00:00:00"/>
    <d v="2015-05-17T00:00:00"/>
    <x v="3"/>
    <n v="2"/>
    <n v="-36.630000000000003"/>
    <n v="12"/>
    <x v="261"/>
    <n v="88905"/>
    <n v="-0.36174205016788469"/>
  </r>
  <r>
    <n v="0.08"/>
    <n v="2.94"/>
    <n v="0.96"/>
    <s v="Regular Air"/>
    <s v="Consumer"/>
    <s v="Office Supplies"/>
    <s v="Pens &amp; Art Supplies"/>
    <s v="Wrap Bag"/>
    <s v="Newell 343"/>
    <n v="0.57999999999999996"/>
    <x v="0"/>
    <x v="0"/>
    <d v="2015-05-15T00:00:00"/>
    <d v="2015-05-17T00:00:00"/>
    <x v="3"/>
    <n v="2"/>
    <n v="-2.12"/>
    <n v="6"/>
    <x v="262"/>
    <n v="88905"/>
    <n v="-0.12183908045977013"/>
  </r>
  <r>
    <n v="0.01"/>
    <n v="4.9800000000000004"/>
    <n v="6.07"/>
    <s v="Regular Air"/>
    <s v="Consumer"/>
    <s v="Office Supplies"/>
    <s v="Paper"/>
    <s v="Small Box"/>
    <s v="Xerox 1897"/>
    <n v="0.36"/>
    <x v="0"/>
    <x v="0"/>
    <d v="2015-02-10T00:00:00"/>
    <d v="2015-02-11T00:00:00"/>
    <x v="2"/>
    <n v="1"/>
    <n v="-35.916399999999996"/>
    <n v="10"/>
    <x v="263"/>
    <n v="88907"/>
    <n v="-0.67856414131872278"/>
  </r>
  <r>
    <n v="0.02"/>
    <n v="1360.14"/>
    <n v="14.7"/>
    <s v="Delivery Truck"/>
    <s v="Consumer"/>
    <s v="Technology"/>
    <s v="Office Machines"/>
    <s v="Jumbo Drum"/>
    <s v="Okidata ML395C Color Dot Matrix Printer"/>
    <n v="0.59"/>
    <x v="0"/>
    <x v="0"/>
    <d v="2015-06-20T00:00:00"/>
    <d v="2015-06-22T00:00:00"/>
    <x v="1"/>
    <n v="2"/>
    <n v="3042.18"/>
    <n v="6"/>
    <x v="264"/>
    <n v="88908"/>
    <n v="0.35220852474807346"/>
  </r>
  <r>
    <n v="0.02"/>
    <n v="9.06"/>
    <n v="9.86"/>
    <s v="Regular Air"/>
    <s v="Consumer"/>
    <s v="Office Supplies"/>
    <s v="Paper"/>
    <s v="Small Box"/>
    <s v="Southworth 25% Cotton Linen-Finish Paper &amp; Envelopes"/>
    <n v="0.4"/>
    <x v="0"/>
    <x v="0"/>
    <d v="2015-06-20T00:00:00"/>
    <d v="2015-06-22T00:00:00"/>
    <x v="1"/>
    <n v="2"/>
    <n v="-31.754999999999999"/>
    <n v="6"/>
    <x v="265"/>
    <n v="88908"/>
    <n v="-0.52969140950792326"/>
  </r>
  <r>
    <n v="7.0000000000000007E-2"/>
    <n v="152.47999999999999"/>
    <n v="6.5"/>
    <s v="Regular Air"/>
    <s v="Small Business"/>
    <s v="Technology"/>
    <s v="Computer Peripherals"/>
    <s v="Small Box"/>
    <s v="Adesso Programmable 142-Key Keyboard"/>
    <n v="0.74"/>
    <x v="3"/>
    <x v="20"/>
    <d v="2015-05-14T00:00:00"/>
    <d v="2015-05-16T00:00:00"/>
    <x v="3"/>
    <n v="2"/>
    <n v="171.83879999999999"/>
    <n v="35"/>
    <x v="266"/>
    <n v="90706"/>
    <n v="3.3943533715622157E-2"/>
  </r>
  <r>
    <n v="0.01"/>
    <n v="55.98"/>
    <n v="4.8600000000000003"/>
    <s v="Express Air"/>
    <s v="Corporate"/>
    <s v="Office Supplies"/>
    <s v="Paper"/>
    <s v="Small Box"/>
    <s v="Xerox 1908"/>
    <n v="0.36"/>
    <x v="3"/>
    <x v="35"/>
    <d v="2015-04-18T00:00:00"/>
    <d v="2015-04-20T00:00:00"/>
    <x v="4"/>
    <n v="2"/>
    <n v="32.940899999999999"/>
    <n v="11"/>
    <x v="267"/>
    <n v="87357"/>
    <n v="5.0915652966907275E-2"/>
  </r>
  <r>
    <n v="0.04"/>
    <n v="65.989999999999995"/>
    <n v="8.99"/>
    <s v="Regular Air"/>
    <s v="Corporate"/>
    <s v="Technology"/>
    <s v="Telephones and Communication"/>
    <s v="Small Box"/>
    <s v="Talkabout T8367"/>
    <n v="0.56000000000000005"/>
    <x v="3"/>
    <x v="35"/>
    <d v="2015-04-18T00:00:00"/>
    <d v="2015-04-19T00:00:00"/>
    <x v="4"/>
    <n v="1"/>
    <n v="131.334"/>
    <n v="17"/>
    <x v="268"/>
    <n v="87357"/>
    <n v="0.13878832070506927"/>
  </r>
  <r>
    <n v="0.01"/>
    <n v="20.98"/>
    <n v="53.03"/>
    <s v="Delivery Truck"/>
    <s v="Corporate"/>
    <s v="Office Supplies"/>
    <s v="Storage &amp; Organization"/>
    <s v="Jumbo Drum"/>
    <s v="Tennsco Lockers, Gray"/>
    <n v="0.78"/>
    <x v="3"/>
    <x v="35"/>
    <d v="2015-02-23T00:00:00"/>
    <d v="2015-02-23T00:00:00"/>
    <x v="2"/>
    <n v="0"/>
    <n v="-282.08179999999999"/>
    <n v="5"/>
    <x v="269"/>
    <n v="87356"/>
    <n v="-2.2933479674796748"/>
  </r>
  <r>
    <n v="0.02"/>
    <n v="48.04"/>
    <n v="5.09"/>
    <s v="Regular Air"/>
    <s v="Corporate"/>
    <s v="Office Supplies"/>
    <s v="Paper"/>
    <s v="Small Box"/>
    <s v="Xerox 1910"/>
    <n v="0.37"/>
    <x v="0"/>
    <x v="1"/>
    <d v="2015-01-13T00:00:00"/>
    <d v="2015-01-13T00:00:00"/>
    <x v="0"/>
    <n v="0"/>
    <n v="105.25259999999999"/>
    <n v="3"/>
    <x v="270"/>
    <n v="90058"/>
    <n v="0.69"/>
  </r>
  <r>
    <n v="0.03"/>
    <n v="6.37"/>
    <n v="5.19"/>
    <s v="Regular Air"/>
    <s v="Corporate"/>
    <s v="Office Supplies"/>
    <s v="Binders and Binder Accessories"/>
    <s v="Small Box"/>
    <s v="C-Line Peel &amp; Stick Add-On Filing Pockets, 8-3/4 x 5-1/8, 10/Pack"/>
    <n v="0.38"/>
    <x v="0"/>
    <x v="1"/>
    <d v="2015-02-01T00:00:00"/>
    <d v="2015-02-02T00:00:00"/>
    <x v="2"/>
    <n v="1"/>
    <n v="-29.092700000000001"/>
    <n v="14"/>
    <x v="271"/>
    <n v="90059"/>
    <n v="-0.32400824145227752"/>
  </r>
  <r>
    <n v="7.0000000000000007E-2"/>
    <n v="12.64"/>
    <n v="4.9800000000000004"/>
    <s v="Regular Air"/>
    <s v="Home Office"/>
    <s v="Furniture"/>
    <s v="Office Furnishings"/>
    <s v="Small Pack"/>
    <s v="Nu-Dell Executive Frame"/>
    <n v="0.48"/>
    <x v="2"/>
    <x v="33"/>
    <d v="2015-06-05T00:00:00"/>
    <d v="2015-06-12T00:00:00"/>
    <x v="1"/>
    <n v="7"/>
    <n v="113.41499999999999"/>
    <n v="16"/>
    <x v="272"/>
    <n v="90867"/>
    <n v="0.56775630756908291"/>
  </r>
  <r>
    <n v="0.02"/>
    <n v="150.97999999999999"/>
    <n v="13.99"/>
    <s v="Express Air"/>
    <s v="Small Business"/>
    <s v="Technology"/>
    <s v="Office Machines"/>
    <s v="Medium Box"/>
    <s v="Canon MP41DH Printing Calculator"/>
    <n v="0.38"/>
    <x v="0"/>
    <x v="6"/>
    <d v="2015-06-22T00:00:00"/>
    <d v="2015-06-24T00:00:00"/>
    <x v="1"/>
    <n v="2"/>
    <n v="26.099999999999998"/>
    <n v="3"/>
    <x v="273"/>
    <n v="89327"/>
    <n v="5.4333118221371018E-2"/>
  </r>
  <r>
    <n v="0.1"/>
    <n v="5.43"/>
    <n v="0.95"/>
    <s v="Regular Air"/>
    <s v="Small Business"/>
    <s v="Office Supplies"/>
    <s v="Paper"/>
    <s v="Wrap Bag"/>
    <s v="Wirebound Message Book, 4 per Page"/>
    <n v="0.36"/>
    <x v="0"/>
    <x v="6"/>
    <d v="2015-06-22T00:00:00"/>
    <d v="2015-06-24T00:00:00"/>
    <x v="1"/>
    <n v="2"/>
    <n v="-2.58"/>
    <n v="1"/>
    <x v="274"/>
    <n v="89327"/>
    <n v="-0.44791666666666669"/>
  </r>
  <r>
    <n v="0.01"/>
    <n v="179.29"/>
    <n v="29.21"/>
    <s v="Delivery Truck"/>
    <s v="Small Business"/>
    <s v="Furniture"/>
    <s v="Tables"/>
    <s v="Jumbo Box"/>
    <s v="Bevis Round Conference Table Top, X-Base"/>
    <n v="0.74"/>
    <x v="0"/>
    <x v="6"/>
    <d v="2015-06-22T00:00:00"/>
    <d v="2015-06-23T00:00:00"/>
    <x v="1"/>
    <n v="1"/>
    <n v="2800.12"/>
    <n v="21"/>
    <x v="275"/>
    <n v="89327"/>
    <n v="0.8997439052995857"/>
  </r>
  <r>
    <n v="0.03"/>
    <n v="1270.99"/>
    <n v="19.989999999999998"/>
    <s v="Regular Air"/>
    <s v="Consumer"/>
    <s v="Office Supplies"/>
    <s v="Binders and Binder Accessories"/>
    <s v="Small Box"/>
    <s v="Fellowes PB500 Electric Punch Plastic Comb Binding Machine with Manual Bind"/>
    <n v="0.35"/>
    <x v="3"/>
    <x v="20"/>
    <d v="2015-01-20T00:00:00"/>
    <d v="2015-01-22T00:00:00"/>
    <x v="0"/>
    <n v="2"/>
    <n v="363.55199999999996"/>
    <n v="2"/>
    <x v="276"/>
    <n v="91127"/>
    <n v="0.14042124209639975"/>
  </r>
  <r>
    <n v="7.0000000000000007E-2"/>
    <n v="2036.48"/>
    <n v="14.7"/>
    <s v="Delivery Truck"/>
    <s v="Consumer"/>
    <s v="Technology"/>
    <s v="Office Machines"/>
    <s v="Jumbo Drum"/>
    <s v="Lexmark 4227 Plus Dot Matrix Printer"/>
    <n v="0.55000000000000004"/>
    <x v="3"/>
    <x v="20"/>
    <d v="2015-01-20T00:00:00"/>
    <d v="2015-01-22T00:00:00"/>
    <x v="0"/>
    <n v="2"/>
    <n v="-11.536000000000001"/>
    <n v="1"/>
    <x v="277"/>
    <n v="91127"/>
    <n v="-6.0910382115495296E-3"/>
  </r>
  <r>
    <n v="0.09"/>
    <n v="17.98"/>
    <n v="8.51"/>
    <s v="Regular Air"/>
    <s v="Home Office"/>
    <s v="Technology"/>
    <s v="Office Machines"/>
    <s v="Medium Box"/>
    <s v="Canon P1-DHIII Palm Printing Calculator"/>
    <n v="0.4"/>
    <x v="0"/>
    <x v="28"/>
    <d v="2015-05-25T00:00:00"/>
    <d v="2015-05-27T00:00:00"/>
    <x v="3"/>
    <n v="2"/>
    <n v="-6.6120000000000108"/>
    <n v="12"/>
    <x v="278"/>
    <n v="90026"/>
    <n v="-3.1317197934921666E-2"/>
  </r>
  <r>
    <n v="0"/>
    <n v="1.88"/>
    <n v="1.49"/>
    <s v="Regular Air"/>
    <s v="Home Office"/>
    <s v="Office Supplies"/>
    <s v="Binders and Binder Accessories"/>
    <s v="Small Box"/>
    <s v="Staples® General Use 3-Ring Binders"/>
    <n v="0.37"/>
    <x v="0"/>
    <x v="28"/>
    <d v="2015-01-17T00:00:00"/>
    <d v="2015-01-18T00:00:00"/>
    <x v="0"/>
    <n v="1"/>
    <n v="-15.5595"/>
    <n v="13"/>
    <x v="279"/>
    <n v="90027"/>
    <n v="-0.61282000787711699"/>
  </r>
  <r>
    <n v="0.06"/>
    <n v="5.78"/>
    <n v="5.67"/>
    <s v="Regular Air"/>
    <s v="Home Office"/>
    <s v="Office Supplies"/>
    <s v="Paper"/>
    <s v="Small Box"/>
    <s v="Xerox 1978"/>
    <n v="0.36"/>
    <x v="0"/>
    <x v="28"/>
    <d v="2015-01-17T00:00:00"/>
    <d v="2015-01-18T00:00:00"/>
    <x v="0"/>
    <n v="1"/>
    <n v="-108.19"/>
    <n v="15"/>
    <x v="280"/>
    <n v="90027"/>
    <n v="-1.2397158244528474"/>
  </r>
  <r>
    <n v="0"/>
    <n v="15.99"/>
    <n v="13.18"/>
    <s v="Regular Air"/>
    <s v="Corporate"/>
    <s v="Office Supplies"/>
    <s v="Binders and Binder Accessories"/>
    <s v="Small Box"/>
    <s v="GBC Pre-Punched Binding Paper, Plastic, White, 8-1/2&quot; x 11&quot;"/>
    <n v="0.37"/>
    <x v="3"/>
    <x v="8"/>
    <d v="2015-04-21T00:00:00"/>
    <d v="2015-04-25T00:00:00"/>
    <x v="4"/>
    <n v="4"/>
    <n v="46.488"/>
    <n v="23"/>
    <x v="281"/>
    <n v="88511"/>
    <n v="0.11528332300061996"/>
  </r>
  <r>
    <n v="0.05"/>
    <n v="59.78"/>
    <n v="10.29"/>
    <s v="Regular Air"/>
    <s v="Small Business"/>
    <s v="Office Supplies"/>
    <s v="Binders and Binder Accessories"/>
    <s v="Small Box"/>
    <s v="GBC Recycled Regency Composition Covers"/>
    <n v="0.39"/>
    <x v="2"/>
    <x v="12"/>
    <d v="2015-05-14T00:00:00"/>
    <d v="2015-05-15T00:00:00"/>
    <x v="3"/>
    <n v="1"/>
    <n v="159.52970000000005"/>
    <n v="7"/>
    <x v="282"/>
    <n v="91174"/>
    <n v="0.38488190306159387"/>
  </r>
  <r>
    <n v="0.08"/>
    <n v="20.99"/>
    <n v="1.25"/>
    <s v="Regular Air"/>
    <s v="Small Business"/>
    <s v="Technology"/>
    <s v="Telephones and Communication"/>
    <s v="Small Pack"/>
    <s v="Accessory29"/>
    <n v="0.83"/>
    <x v="2"/>
    <x v="12"/>
    <d v="2015-05-14T00:00:00"/>
    <d v="2015-05-16T00:00:00"/>
    <x v="3"/>
    <n v="2"/>
    <n v="15.371400000000008"/>
    <n v="28"/>
    <x v="283"/>
    <n v="91174"/>
    <n v="3.2726692073495302E-2"/>
  </r>
  <r>
    <n v="0.05"/>
    <n v="204.1"/>
    <n v="13.99"/>
    <s v="Regular Air"/>
    <s v="Small Business"/>
    <s v="Technology"/>
    <s v="Office Machines"/>
    <s v="Medium Box"/>
    <s v="Soundgear Copyboard Conference Phone, Optional Battery"/>
    <n v="0.37"/>
    <x v="2"/>
    <x v="12"/>
    <d v="2015-05-23T00:00:00"/>
    <d v="2015-05-25T00:00:00"/>
    <x v="3"/>
    <n v="2"/>
    <n v="5924.1122999999998"/>
    <n v="41"/>
    <x v="284"/>
    <n v="91175"/>
    <n v="0.69"/>
  </r>
  <r>
    <n v="0.03"/>
    <n v="13.73"/>
    <n v="6.85"/>
    <s v="Express Air"/>
    <s v="Corporate"/>
    <s v="Furniture"/>
    <s v="Office Furnishings"/>
    <s v="Wrap Bag"/>
    <s v="DAX Wood Document Frame."/>
    <n v="0.54"/>
    <x v="1"/>
    <x v="36"/>
    <d v="2015-06-14T00:00:00"/>
    <d v="2015-06-15T00:00:00"/>
    <x v="1"/>
    <n v="1"/>
    <n v="39.585299999999997"/>
    <n v="4"/>
    <x v="285"/>
    <n v="86250"/>
    <n v="0.69"/>
  </r>
  <r>
    <n v="0.02"/>
    <n v="7.1"/>
    <n v="6.05"/>
    <s v="Regular Air"/>
    <s v="Corporate"/>
    <s v="Office Supplies"/>
    <s v="Binders and Binder Accessories"/>
    <s v="Small Box"/>
    <s v="Wilson Jones Hanging View Binder, White, 1&quot;"/>
    <n v="0.39"/>
    <x v="0"/>
    <x v="27"/>
    <d v="2015-01-20T00:00:00"/>
    <d v="2015-01-20T00:00:00"/>
    <x v="0"/>
    <n v="0"/>
    <n v="-66.378"/>
    <n v="9"/>
    <x v="286"/>
    <n v="90908"/>
    <n v="-1.0008745476477685"/>
  </r>
  <r>
    <n v="0.05"/>
    <n v="1.68"/>
    <n v="1.57"/>
    <s v="Regular Air"/>
    <s v="Corporate"/>
    <s v="Office Supplies"/>
    <s v="Pens &amp; Art Supplies"/>
    <s v="Wrap Bag"/>
    <s v="Newell 323"/>
    <n v="0.59"/>
    <x v="2"/>
    <x v="7"/>
    <d v="2015-01-30T00:00:00"/>
    <d v="2015-01-31T00:00:00"/>
    <x v="0"/>
    <n v="1"/>
    <n v="-33.340000000000003"/>
    <n v="11"/>
    <x v="287"/>
    <n v="90909"/>
    <n v="-1.7781333333333336"/>
  </r>
  <r>
    <n v="0.1"/>
    <n v="218.75"/>
    <n v="69.64"/>
    <s v="Delivery Truck"/>
    <s v="Corporate"/>
    <s v="Furniture"/>
    <s v="Tables"/>
    <s v="Jumbo Box"/>
    <s v="BoxOffice By Design Rectangular and Half-Moon Meeting Room Tables"/>
    <n v="0.77"/>
    <x v="2"/>
    <x v="7"/>
    <d v="2015-01-30T00:00:00"/>
    <d v="2015-02-01T00:00:00"/>
    <x v="0"/>
    <n v="2"/>
    <n v="-201.27599999999998"/>
    <n v="1"/>
    <x v="288"/>
    <n v="90909"/>
    <n v="-1.0677205453291603"/>
  </r>
  <r>
    <n v="0.06"/>
    <n v="549.99"/>
    <n v="49"/>
    <s v="Delivery Truck"/>
    <s v="Corporate"/>
    <s v="Technology"/>
    <s v="Copiers and Fax"/>
    <s v="Jumbo Drum"/>
    <s v="Sharp 1540cs Digital Laser Copier"/>
    <n v="0.35"/>
    <x v="2"/>
    <x v="7"/>
    <d v="2015-06-12T00:00:00"/>
    <d v="2015-06-13T00:00:00"/>
    <x v="1"/>
    <n v="1"/>
    <n v="4637.4071999999996"/>
    <n v="13"/>
    <x v="289"/>
    <n v="90910"/>
    <n v="0.69"/>
  </r>
  <r>
    <n v="0.08"/>
    <n v="115.99"/>
    <n v="5.99"/>
    <s v="Express Air"/>
    <s v="Corporate"/>
    <s v="Technology"/>
    <s v="Telephones and Communication"/>
    <s v="Small Box"/>
    <s v="2160"/>
    <n v="0.56999999999999995"/>
    <x v="2"/>
    <x v="7"/>
    <d v="2015-06-12T00:00:00"/>
    <d v="2015-06-13T00:00:00"/>
    <x v="1"/>
    <n v="1"/>
    <n v="-239.54149999999998"/>
    <n v="1"/>
    <x v="290"/>
    <n v="90910"/>
    <n v="-2.3436209764210938"/>
  </r>
  <r>
    <n v="0"/>
    <n v="15.04"/>
    <n v="1.97"/>
    <s v="Regular Air"/>
    <s v="Corporate"/>
    <s v="Office Supplies"/>
    <s v="Paper"/>
    <s v="Wrap Bag"/>
    <s v="White GlueTop Scratch Pads"/>
    <n v="0.39"/>
    <x v="2"/>
    <x v="7"/>
    <d v="2015-01-30T00:00:00"/>
    <d v="2015-02-01T00:00:00"/>
    <x v="0"/>
    <n v="2"/>
    <n v="21.514199999999999"/>
    <n v="2"/>
    <x v="291"/>
    <n v="90909"/>
    <n v="0.69"/>
  </r>
  <r>
    <n v="0"/>
    <n v="6.88"/>
    <n v="2"/>
    <s v="Express Air"/>
    <s v="Home Office"/>
    <s v="Office Supplies"/>
    <s v="Paper"/>
    <s v="Wrap Bag"/>
    <s v="Adams Phone Message Book, 200 Message Capacity, 8 1/16” x 11”"/>
    <n v="0.39"/>
    <x v="0"/>
    <x v="1"/>
    <d v="2015-01-28T00:00:00"/>
    <d v="2015-01-29T00:00:00"/>
    <x v="0"/>
    <n v="1"/>
    <n v="34.068000000000005"/>
    <n v="36"/>
    <x v="292"/>
    <n v="17155"/>
    <n v="0.12734272791836432"/>
  </r>
  <r>
    <n v="7.0000000000000007E-2"/>
    <n v="2036.48"/>
    <n v="14.7"/>
    <s v="Delivery Truck"/>
    <s v="Corporate"/>
    <s v="Technology"/>
    <s v="Office Machines"/>
    <s v="Jumbo Drum"/>
    <s v="Lexmark 4227 Plus Dot Matrix Printer"/>
    <n v="0.55000000000000004"/>
    <x v="0"/>
    <x v="1"/>
    <d v="2015-02-21T00:00:00"/>
    <d v="2015-02-21T00:00:00"/>
    <x v="2"/>
    <n v="0"/>
    <n v="4073.25"/>
    <n v="25"/>
    <x v="293"/>
    <n v="2433"/>
    <n v="9.4625077242590519E-2"/>
  </r>
  <r>
    <n v="0.01"/>
    <n v="4.9800000000000004"/>
    <n v="7.44"/>
    <s v="Regular Air"/>
    <s v="Corporate"/>
    <s v="Office Supplies"/>
    <s v="Paper"/>
    <s v="Small Box"/>
    <s v="Xerox 1922"/>
    <n v="0.36"/>
    <x v="0"/>
    <x v="1"/>
    <d v="2015-04-15T00:00:00"/>
    <d v="2015-04-24T00:00:00"/>
    <x v="4"/>
    <n v="9"/>
    <n v="-179.59199999999998"/>
    <n v="63"/>
    <x v="294"/>
    <n v="8165"/>
    <n v="-0.54387208140274368"/>
  </r>
  <r>
    <n v="0.08"/>
    <n v="124.49"/>
    <n v="51.94"/>
    <s v="Delivery Truck"/>
    <s v="Corporate"/>
    <s v="Furniture"/>
    <s v="Tables"/>
    <s v="Jumbo Box"/>
    <s v="Bevis 36 x 72 Conference Tables"/>
    <n v="0.63"/>
    <x v="0"/>
    <x v="1"/>
    <d v="2015-06-18T00:00:00"/>
    <d v="2015-06-19T00:00:00"/>
    <x v="1"/>
    <n v="1"/>
    <n v="-500.38"/>
    <n v="56"/>
    <x v="295"/>
    <n v="359"/>
    <n v="-7.3247386688175292E-2"/>
  </r>
  <r>
    <n v="7.0000000000000007E-2"/>
    <n v="2036.48"/>
    <n v="14.7"/>
    <s v="Delivery Truck"/>
    <s v="Corporate"/>
    <s v="Technology"/>
    <s v="Office Machines"/>
    <s v="Jumbo Drum"/>
    <s v="Lexmark 4227 Plus Dot Matrix Printer"/>
    <n v="0.55000000000000004"/>
    <x v="0"/>
    <x v="17"/>
    <d v="2015-02-21T00:00:00"/>
    <d v="2015-02-21T00:00:00"/>
    <x v="2"/>
    <n v="0"/>
    <n v="6028.41"/>
    <n v="6"/>
    <x v="296"/>
    <n v="86190"/>
    <n v="0.58352119669850899"/>
  </r>
  <r>
    <n v="0.01"/>
    <n v="4.9800000000000004"/>
    <n v="7.44"/>
    <s v="Regular Air"/>
    <s v="Corporate"/>
    <s v="Office Supplies"/>
    <s v="Paper"/>
    <s v="Small Box"/>
    <s v="Xerox 1922"/>
    <n v="0.36"/>
    <x v="0"/>
    <x v="17"/>
    <d v="2015-04-15T00:00:00"/>
    <d v="2015-04-24T00:00:00"/>
    <x v="4"/>
    <n v="9"/>
    <n v="-161.6328"/>
    <n v="16"/>
    <x v="297"/>
    <n v="86191"/>
    <n v="-1.9274123539232053"/>
  </r>
  <r>
    <n v="0.08"/>
    <n v="124.49"/>
    <n v="51.94"/>
    <s v="Delivery Truck"/>
    <s v="Corporate"/>
    <s v="Furniture"/>
    <s v="Tables"/>
    <s v="Jumbo Box"/>
    <s v="Bevis 36 x 72 Conference Tables"/>
    <n v="0.63"/>
    <x v="0"/>
    <x v="17"/>
    <d v="2015-06-18T00:00:00"/>
    <d v="2015-06-19T00:00:00"/>
    <x v="1"/>
    <n v="1"/>
    <n v="-250.19"/>
    <n v="14"/>
    <x v="298"/>
    <n v="86192"/>
    <n v="-0.14649498782087317"/>
  </r>
  <r>
    <n v="0"/>
    <n v="6.88"/>
    <n v="2"/>
    <s v="Express Air"/>
    <s v="Home Office"/>
    <s v="Office Supplies"/>
    <s v="Paper"/>
    <s v="Wrap Bag"/>
    <s v="Adams Phone Message Book, 200 Message Capacity, 8 1/16” x 11”"/>
    <n v="0.39"/>
    <x v="0"/>
    <x v="17"/>
    <d v="2015-01-28T00:00:00"/>
    <d v="2015-01-29T00:00:00"/>
    <x v="0"/>
    <n v="1"/>
    <n v="46.147199999999991"/>
    <n v="9"/>
    <x v="299"/>
    <n v="86189"/>
    <n v="0.69"/>
  </r>
  <r>
    <n v="0.03"/>
    <n v="32.479999999999997"/>
    <n v="35"/>
    <s v="Express Air"/>
    <s v="Home Office"/>
    <s v="Office Supplies"/>
    <s v="Storage &amp; Organization"/>
    <s v="Large Box"/>
    <s v="Fellowes Neat Ideas® Storage Cubes"/>
    <n v="0.81"/>
    <x v="0"/>
    <x v="17"/>
    <d v="2015-01-28T00:00:00"/>
    <d v="2015-01-28T00:00:00"/>
    <x v="0"/>
    <n v="0"/>
    <n v="-1116.3348000000001"/>
    <n v="8"/>
    <x v="300"/>
    <n v="86189"/>
    <n v="-4.0607282383325449"/>
  </r>
  <r>
    <n v="0.02"/>
    <n v="280.98"/>
    <n v="57"/>
    <s v="Delivery Truck"/>
    <s v="Consumer"/>
    <s v="Furniture"/>
    <s v="Chairs &amp; Chairmats"/>
    <s v="Jumbo Drum"/>
    <s v="Hon 2090 “Pillow Soft” Series Mid Back Swivel/Tilt Chairs"/>
    <n v="0.78"/>
    <x v="3"/>
    <x v="37"/>
    <d v="2015-03-04T00:00:00"/>
    <d v="2015-03-05T00:00:00"/>
    <x v="5"/>
    <n v="1"/>
    <n v="1141.7939999999999"/>
    <n v="4"/>
    <x v="301"/>
    <n v="88879"/>
    <n v="1.0115651079965269"/>
  </r>
  <r>
    <n v="0.09"/>
    <n v="70.97"/>
    <n v="3.5"/>
    <s v="Regular Air"/>
    <s v="Consumer"/>
    <s v="Office Supplies"/>
    <s v="Appliances"/>
    <s v="Small Box"/>
    <s v="Tripp Lite Isotel 8 Ultra 8 Outlet Metal Surge"/>
    <n v="0.59"/>
    <x v="3"/>
    <x v="37"/>
    <d v="2015-04-15T00:00:00"/>
    <d v="2015-04-15T00:00:00"/>
    <x v="4"/>
    <n v="0"/>
    <n v="-99.568000000000012"/>
    <n v="12"/>
    <x v="302"/>
    <n v="88880"/>
    <n v="-0.12353503145200315"/>
  </r>
  <r>
    <n v="0.08"/>
    <n v="67.28"/>
    <n v="19.989999999999998"/>
    <s v="Express Air"/>
    <s v="Consumer"/>
    <s v="Office Supplies"/>
    <s v="Binders and Binder Accessories"/>
    <s v="Small Box"/>
    <s v="Catalog Binders with Expanding Posts"/>
    <n v="0.4"/>
    <x v="3"/>
    <x v="37"/>
    <d v="2015-04-01T00:00:00"/>
    <d v="2015-04-03T00:00:00"/>
    <x v="4"/>
    <n v="2"/>
    <n v="224.85059999999999"/>
    <n v="16"/>
    <x v="303"/>
    <n v="88882"/>
    <n v="0.21082247266862938"/>
  </r>
  <r>
    <n v="0.06"/>
    <n v="7.99"/>
    <n v="5.03"/>
    <s v="Regular Air"/>
    <s v="Consumer"/>
    <s v="Technology"/>
    <s v="Telephones and Communication"/>
    <s v="Medium Box"/>
    <s v="Bell Sonecor JB700 Caller ID"/>
    <n v="0.6"/>
    <x v="0"/>
    <x v="34"/>
    <d v="2015-01-13T00:00:00"/>
    <d v="2015-01-13T00:00:00"/>
    <x v="0"/>
    <n v="0"/>
    <n v="-122.13300000000001"/>
    <n v="10"/>
    <x v="304"/>
    <n v="88881"/>
    <n v="-1.857818679647095"/>
  </r>
  <r>
    <n v="0.05"/>
    <n v="4.13"/>
    <n v="5.04"/>
    <s v="Regular Air"/>
    <s v="Home Office"/>
    <s v="Office Supplies"/>
    <s v="Binders and Binder Accessories"/>
    <s v="Small Box"/>
    <s v="ACCOHIDE® 3-Ring Binder, Blue, 1&quot;"/>
    <n v="0.38"/>
    <x v="2"/>
    <x v="12"/>
    <d v="2015-03-13T00:00:00"/>
    <d v="2015-03-14T00:00:00"/>
    <x v="5"/>
    <n v="1"/>
    <n v="-12.1555"/>
    <n v="1"/>
    <x v="305"/>
    <n v="86555"/>
    <n v="-2.0814212328767123"/>
  </r>
  <r>
    <n v="0.08"/>
    <n v="415.88"/>
    <n v="11.37"/>
    <s v="Regular Air"/>
    <s v="Corporate"/>
    <s v="Office Supplies"/>
    <s v="Storage &amp; Organization"/>
    <s v="Small Box"/>
    <s v="Deluxe Rollaway Locking File with Drawer"/>
    <n v="0.56999999999999995"/>
    <x v="2"/>
    <x v="12"/>
    <d v="2015-02-26T00:00:00"/>
    <d v="2015-02-27T00:00:00"/>
    <x v="2"/>
    <n v="1"/>
    <n v="-269.08440000000002"/>
    <n v="1"/>
    <x v="306"/>
    <n v="86556"/>
    <n v="-0.66347215030697537"/>
  </r>
  <r>
    <n v="0.06"/>
    <n v="4.4800000000000004"/>
    <n v="49"/>
    <s v="Regular Air"/>
    <s v="Corporate"/>
    <s v="Office Supplies"/>
    <s v="Appliances"/>
    <s v="Large Box"/>
    <s v="Hoover Portapower™ Portable Vacuum"/>
    <n v="0.6"/>
    <x v="0"/>
    <x v="1"/>
    <d v="2015-01-13T00:00:00"/>
    <d v="2015-01-17T00:00:00"/>
    <x v="0"/>
    <n v="4"/>
    <n v="-566"/>
    <n v="4"/>
    <x v="307"/>
    <n v="88645"/>
    <n v="-17.361963190184049"/>
  </r>
  <r>
    <n v="0.03"/>
    <n v="162.93"/>
    <n v="19.989999999999998"/>
    <s v="Regular Air"/>
    <s v="Corporate"/>
    <s v="Office Supplies"/>
    <s v="Envelopes"/>
    <s v="Small Box"/>
    <s v="Multimedia Mailers"/>
    <n v="0.39"/>
    <x v="1"/>
    <x v="18"/>
    <d v="2015-05-13T00:00:00"/>
    <d v="2015-05-14T00:00:00"/>
    <x v="3"/>
    <n v="1"/>
    <n v="293.14"/>
    <n v="3"/>
    <x v="308"/>
    <n v="88644"/>
    <n v="0.56823292238505074"/>
  </r>
  <r>
    <n v="0.01"/>
    <n v="11.58"/>
    <n v="5.72"/>
    <s v="Regular Air"/>
    <s v="Corporate"/>
    <s v="Office Supplies"/>
    <s v="Envelopes"/>
    <s v="Small Box"/>
    <s v="Peel &amp; Seel® Recycled Catalog Envelopes, Brown"/>
    <n v="0.35"/>
    <x v="1"/>
    <x v="18"/>
    <d v="2015-05-13T00:00:00"/>
    <d v="2015-05-15T00:00:00"/>
    <x v="3"/>
    <n v="2"/>
    <n v="-6.61"/>
    <n v="2"/>
    <x v="309"/>
    <n v="88644"/>
    <n v="-0.26376695929768557"/>
  </r>
  <r>
    <n v="0.01"/>
    <n v="55.99"/>
    <n v="5"/>
    <s v="Regular Air"/>
    <s v="Corporate"/>
    <s v="Technology"/>
    <s v="Telephones and Communication"/>
    <s v="Small Pack"/>
    <s v="Accessory6"/>
    <n v="0.8"/>
    <x v="1"/>
    <x v="14"/>
    <d v="2015-05-13T00:00:00"/>
    <d v="2015-05-14T00:00:00"/>
    <x v="3"/>
    <n v="1"/>
    <n v="-57.541000000000004"/>
    <n v="12"/>
    <x v="310"/>
    <n v="88644"/>
    <n v="-9.9510583840619823E-2"/>
  </r>
  <r>
    <n v="0.04"/>
    <n v="15.51"/>
    <n v="17.78"/>
    <s v="Regular Air"/>
    <s v="Corporate"/>
    <s v="Office Supplies"/>
    <s v="Storage &amp; Organization"/>
    <s v="Small Box"/>
    <s v="Tenex File Box, Personal Filing Tote with Lid, Black"/>
    <n v="0.59"/>
    <x v="1"/>
    <x v="15"/>
    <d v="2015-01-21T00:00:00"/>
    <d v="2015-01-23T00:00:00"/>
    <x v="0"/>
    <n v="2"/>
    <n v="-266.22000000000003"/>
    <n v="7"/>
    <x v="311"/>
    <n v="88646"/>
    <n v="-2.2767467715727361"/>
  </r>
  <r>
    <n v="0.06"/>
    <n v="13.9"/>
    <n v="7.59"/>
    <s v="Regular Air"/>
    <s v="Corporate"/>
    <s v="Office Supplies"/>
    <s v="Scissors, Rulers and Trimmers"/>
    <s v="Small Pack"/>
    <s v="Acme Hot Forged Carbon Steel Scissors with Nickel-Plated Handles, 3 7/8&quot; Cut, 8&quot;L"/>
    <n v="0.56000000000000005"/>
    <x v="1"/>
    <x v="16"/>
    <d v="2015-05-13T00:00:00"/>
    <d v="2015-05-14T00:00:00"/>
    <x v="3"/>
    <n v="1"/>
    <n v="-67.59"/>
    <n v="12"/>
    <x v="312"/>
    <n v="88644"/>
    <n v="-0.39653857436198303"/>
  </r>
  <r>
    <n v="0.08"/>
    <n v="30.53"/>
    <n v="19.989999999999998"/>
    <s v="Regular Air"/>
    <s v="Small Business"/>
    <s v="Office Supplies"/>
    <s v="Labels"/>
    <s v="Small Box"/>
    <s v="Avery 4027 File Folder Labels for Dot Matrix Printers, 5000 Labels per Box, White"/>
    <n v="0.39"/>
    <x v="2"/>
    <x v="12"/>
    <d v="2015-01-17T00:00:00"/>
    <d v="2015-01-17T00:00:00"/>
    <x v="0"/>
    <n v="0"/>
    <n v="-239.8656"/>
    <n v="10"/>
    <x v="313"/>
    <n v="86307"/>
    <n v="-0.83907230559345158"/>
  </r>
  <r>
    <n v="0.01"/>
    <n v="1.68"/>
    <n v="1.57"/>
    <s v="Regular Air"/>
    <s v="Small Business"/>
    <s v="Office Supplies"/>
    <s v="Pens &amp; Art Supplies"/>
    <s v="Wrap Bag"/>
    <s v="Newell 323"/>
    <n v="0.59"/>
    <x v="2"/>
    <x v="12"/>
    <d v="2015-01-17T00:00:00"/>
    <d v="2015-01-19T00:00:00"/>
    <x v="0"/>
    <n v="2"/>
    <n v="-53.444000000000003"/>
    <n v="12"/>
    <x v="314"/>
    <n v="86307"/>
    <n v="-2.6236622484045165"/>
  </r>
  <r>
    <n v="0.09"/>
    <n v="13.79"/>
    <n v="8.7799999999999994"/>
    <s v="Regular Air"/>
    <s v="Consumer"/>
    <s v="Furniture"/>
    <s v="Office Furnishings"/>
    <s v="Small Box"/>
    <s v="9-3/4 Diameter Round Wall Clock"/>
    <n v="0.43"/>
    <x v="2"/>
    <x v="38"/>
    <d v="2015-03-15T00:00:00"/>
    <d v="2015-03-17T00:00:00"/>
    <x v="5"/>
    <n v="2"/>
    <n v="-22.12"/>
    <n v="1"/>
    <x v="315"/>
    <n v="86309"/>
    <n v="-1.2683486238532109"/>
  </r>
  <r>
    <n v="0.04"/>
    <n v="39.479999999999997"/>
    <n v="1.99"/>
    <s v="Regular Air"/>
    <s v="Consumer"/>
    <s v="Technology"/>
    <s v="Computer Peripherals"/>
    <s v="Small Pack"/>
    <s v="80 Minute CD-R Spindle, 100/Pack - Staples"/>
    <n v="0.54"/>
    <x v="2"/>
    <x v="38"/>
    <d v="2015-06-19T00:00:00"/>
    <d v="2015-06-22T00:00:00"/>
    <x v="1"/>
    <n v="3"/>
    <n v="484.84919999999994"/>
    <n v="18"/>
    <x v="316"/>
    <n v="86311"/>
    <n v="0.69"/>
  </r>
  <r>
    <n v="0.04"/>
    <n v="3.7"/>
    <n v="1.61"/>
    <s v="Regular Air"/>
    <s v="Consumer"/>
    <s v="Furniture"/>
    <s v="Office Furnishings"/>
    <s v="Wrap Bag"/>
    <s v="3M Hangers With Command Adhesive"/>
    <n v="0.44"/>
    <x v="2"/>
    <x v="38"/>
    <d v="2015-06-19T00:00:00"/>
    <d v="2015-06-20T00:00:00"/>
    <x v="1"/>
    <n v="1"/>
    <n v="18"/>
    <n v="18"/>
    <x v="317"/>
    <n v="86311"/>
    <n v="0.26769779892920881"/>
  </r>
  <r>
    <n v="0.03"/>
    <n v="3.8"/>
    <n v="1.49"/>
    <s v="Regular Air"/>
    <s v="Consumer"/>
    <s v="Office Supplies"/>
    <s v="Binders and Binder Accessories"/>
    <s v="Small Box"/>
    <s v="Durable Pressboard Binders"/>
    <n v="0.38"/>
    <x v="2"/>
    <x v="38"/>
    <d v="2015-02-15T00:00:00"/>
    <d v="2015-02-17T00:00:00"/>
    <x v="2"/>
    <n v="2"/>
    <n v="15.2745"/>
    <n v="6"/>
    <x v="318"/>
    <n v="86308"/>
    <n v="0.62935723114956732"/>
  </r>
  <r>
    <n v="7.0000000000000007E-2"/>
    <n v="7.98"/>
    <n v="1.25"/>
    <s v="Regular Air"/>
    <s v="Consumer"/>
    <s v="Office Supplies"/>
    <s v="Paper"/>
    <s v="Wrap Bag"/>
    <s v="Adams Telephone Message Book w/Frequently-Called Numbers Space, 400 Messages per Book"/>
    <n v="0.35"/>
    <x v="2"/>
    <x v="38"/>
    <d v="2015-02-15T00:00:00"/>
    <d v="2015-02-17T00:00:00"/>
    <x v="2"/>
    <n v="2"/>
    <n v="26.585699999999999"/>
    <n v="5"/>
    <x v="319"/>
    <n v="86308"/>
    <n v="0.69"/>
  </r>
  <r>
    <n v="7.0000000000000007E-2"/>
    <n v="417.4"/>
    <n v="75.23"/>
    <s v="Delivery Truck"/>
    <s v="Consumer"/>
    <s v="Furniture"/>
    <s v="Tables"/>
    <s v="Jumbo Box"/>
    <s v="Bretford “Just In Time” Height-Adjustable Multi-Task Work Tables"/>
    <n v="0.79"/>
    <x v="2"/>
    <x v="38"/>
    <d v="2015-02-15T00:00:00"/>
    <d v="2015-02-16T00:00:00"/>
    <x v="2"/>
    <n v="1"/>
    <n v="-575.35199999999998"/>
    <n v="12"/>
    <x v="320"/>
    <n v="86308"/>
    <n v="-0.11716245275641859"/>
  </r>
  <r>
    <n v="0.1"/>
    <n v="6.48"/>
    <n v="5.9"/>
    <s v="Regular Air"/>
    <s v="Small Business"/>
    <s v="Office Supplies"/>
    <s v="Paper"/>
    <s v="Small Box"/>
    <s v="Xerox 1976"/>
    <n v="0.37"/>
    <x v="2"/>
    <x v="38"/>
    <d v="2015-06-10T00:00:00"/>
    <d v="2015-06-10T00:00:00"/>
    <x v="1"/>
    <n v="0"/>
    <n v="-51.634999999999998"/>
    <n v="19"/>
    <x v="321"/>
    <n v="86310"/>
    <n v="-0.44208047945205481"/>
  </r>
  <r>
    <n v="0.06"/>
    <n v="6.48"/>
    <n v="7.37"/>
    <s v="Regular Air"/>
    <s v="Corporate"/>
    <s v="Office Supplies"/>
    <s v="Paper"/>
    <s v="Small Box"/>
    <s v="Xerox 210"/>
    <n v="0.37"/>
    <x v="1"/>
    <x v="30"/>
    <d v="2015-03-13T00:00:00"/>
    <d v="2015-03-14T00:00:00"/>
    <x v="5"/>
    <n v="1"/>
    <n v="-75.44"/>
    <n v="5"/>
    <x v="322"/>
    <n v="87579"/>
    <n v="-2.3291139240506329"/>
  </r>
  <r>
    <n v="0.02"/>
    <n v="35.99"/>
    <n v="5"/>
    <s v="Regular Air"/>
    <s v="Home Office"/>
    <s v="Technology"/>
    <s v="Telephones and Communication"/>
    <s v="Small Box"/>
    <s v="Accessory27"/>
    <n v="0.85"/>
    <x v="0"/>
    <x v="21"/>
    <d v="2015-02-03T00:00:00"/>
    <d v="2015-02-05T00:00:00"/>
    <x v="2"/>
    <n v="2"/>
    <n v="-120.934"/>
    <n v="7"/>
    <x v="323"/>
    <n v="87020"/>
    <n v="-0.53090126871241061"/>
  </r>
  <r>
    <n v="0.09"/>
    <n v="154.13"/>
    <n v="69"/>
    <s v="Express Air"/>
    <s v="Corporate"/>
    <s v="Furniture"/>
    <s v="Tables"/>
    <s v="Large Box"/>
    <s v="Laminate Occasional Tables"/>
    <n v="0.68"/>
    <x v="0"/>
    <x v="1"/>
    <d v="2015-03-14T00:00:00"/>
    <d v="2015-03-15T00:00:00"/>
    <x v="5"/>
    <n v="1"/>
    <n v="-1763.7477000000003"/>
    <n v="38"/>
    <x v="324"/>
    <n v="28647"/>
    <n v="-0.31054137710644614"/>
  </r>
  <r>
    <n v="0.03"/>
    <n v="1.88"/>
    <n v="1.49"/>
    <s v="Regular Air"/>
    <s v="Home Office"/>
    <s v="Office Supplies"/>
    <s v="Binders and Binder Accessories"/>
    <s v="Small Box"/>
    <s v="Staples® General Use 3-Ring Binders"/>
    <n v="0.37"/>
    <x v="0"/>
    <x v="1"/>
    <d v="2015-01-24T00:00:00"/>
    <d v="2015-01-25T00:00:00"/>
    <x v="0"/>
    <n v="1"/>
    <n v="-15.099500000000001"/>
    <n v="52"/>
    <x v="325"/>
    <n v="34882"/>
    <n v="-0.1475713448006255"/>
  </r>
  <r>
    <n v="0.09"/>
    <n v="154.13"/>
    <n v="69"/>
    <s v="Express Air"/>
    <s v="Corporate"/>
    <s v="Furniture"/>
    <s v="Tables"/>
    <s v="Large Box"/>
    <s v="Laminate Occasional Tables"/>
    <n v="0.68"/>
    <x v="1"/>
    <x v="4"/>
    <d v="2015-03-14T00:00:00"/>
    <d v="2015-03-15T00:00:00"/>
    <x v="5"/>
    <n v="1"/>
    <n v="-1763.7477000000003"/>
    <n v="10"/>
    <x v="326"/>
    <n v="91144"/>
    <n v="-1.1800564019188697"/>
  </r>
  <r>
    <n v="0.02"/>
    <n v="15.57"/>
    <n v="1.39"/>
    <s v="Regular Air"/>
    <s v="Consumer"/>
    <s v="Office Supplies"/>
    <s v="Envelopes"/>
    <s v="Small Box"/>
    <s v="Park Ridge™ Embossed Executive Business Envelopes"/>
    <n v="0.38"/>
    <x v="0"/>
    <x v="21"/>
    <d v="2015-04-29T00:00:00"/>
    <d v="2015-04-30T00:00:00"/>
    <x v="4"/>
    <n v="1"/>
    <n v="23.5428"/>
    <n v="3"/>
    <x v="327"/>
    <n v="88198"/>
    <n v="0.50925373134328356"/>
  </r>
  <r>
    <n v="0.02"/>
    <n v="20.89"/>
    <n v="11.52"/>
    <s v="Regular Air"/>
    <s v="Consumer"/>
    <s v="Office Supplies"/>
    <s v="Storage &amp; Organization"/>
    <s v="Small Box"/>
    <s v="Iris® 3-Drawer Stacking Bin, Black"/>
    <n v="0.83"/>
    <x v="0"/>
    <x v="21"/>
    <d v="2015-04-29T00:00:00"/>
    <d v="2015-04-30T00:00:00"/>
    <x v="4"/>
    <n v="1"/>
    <n v="-276.11279999999999"/>
    <n v="13"/>
    <x v="328"/>
    <n v="88198"/>
    <n v="-0.98865940991120027"/>
  </r>
  <r>
    <n v="0.06"/>
    <n v="17.98"/>
    <n v="4"/>
    <s v="Regular Air"/>
    <s v="Consumer"/>
    <s v="Technology"/>
    <s v="Computer Peripherals"/>
    <s v="Small Box"/>
    <s v="Belkin 107-key enhanced keyboard, USB/PS/2 interface"/>
    <n v="0.79"/>
    <x v="0"/>
    <x v="21"/>
    <d v="2015-03-24T00:00:00"/>
    <d v="2015-03-25T00:00:00"/>
    <x v="5"/>
    <n v="1"/>
    <n v="-78.13"/>
    <n v="4"/>
    <x v="329"/>
    <n v="88197"/>
    <n v="-1.1151869825863545"/>
  </r>
  <r>
    <n v="0.06"/>
    <n v="5.38"/>
    <n v="5.24"/>
    <s v="Express Air"/>
    <s v="Consumer"/>
    <s v="Office Supplies"/>
    <s v="Binders and Binder Accessories"/>
    <s v="Small Box"/>
    <s v="Acco PRESSTEX® Data Binder with Storage Hooks, Dark Blue, 14 7/8&quot; X 11&quot;"/>
    <n v="0.36"/>
    <x v="0"/>
    <x v="21"/>
    <d v="2015-04-29T00:00:00"/>
    <d v="2015-04-30T00:00:00"/>
    <x v="4"/>
    <n v="1"/>
    <n v="-64.670940000000002"/>
    <n v="14"/>
    <x v="330"/>
    <n v="88198"/>
    <n v="-0.79040503544365692"/>
  </r>
  <r>
    <n v="0.03"/>
    <n v="7.35"/>
    <n v="5.96"/>
    <s v="Regular Air"/>
    <s v="Consumer"/>
    <s v="Office Supplies"/>
    <s v="Paper"/>
    <s v="Small Box"/>
    <s v="1/4 Fold Party Design Invitations &amp; White Envelopes, 24 8-1/2&quot; X 11&quot; Cards, 25 Env./Pack"/>
    <n v="0.38"/>
    <x v="0"/>
    <x v="21"/>
    <d v="2015-04-29T00:00:00"/>
    <d v="2015-04-30T00:00:00"/>
    <x v="4"/>
    <n v="1"/>
    <n v="-11.113199999999999"/>
    <n v="1"/>
    <x v="331"/>
    <n v="88198"/>
    <n v="-0.84446808510638294"/>
  </r>
  <r>
    <n v="0.03"/>
    <n v="14.2"/>
    <n v="5.3"/>
    <s v="Regular Air"/>
    <s v="Consumer"/>
    <s v="Furniture"/>
    <s v="Office Furnishings"/>
    <s v="Wrap Bag"/>
    <s v="Coloredge Poster Frame"/>
    <n v="0.46"/>
    <x v="2"/>
    <x v="22"/>
    <d v="2015-01-07T00:00:00"/>
    <d v="2015-01-08T00:00:00"/>
    <x v="0"/>
    <n v="1"/>
    <n v="107.02"/>
    <n v="14"/>
    <x v="332"/>
    <n v="88196"/>
    <n v="0.51956500631129232"/>
  </r>
  <r>
    <n v="0.1"/>
    <n v="6.88"/>
    <n v="2"/>
    <s v="Regular Air"/>
    <s v="Home Office"/>
    <s v="Office Supplies"/>
    <s v="Paper"/>
    <s v="Wrap Bag"/>
    <s v="Adams Phone Message Book, 200 Message Capacity, 8 1/16” x 11”"/>
    <n v="0.39"/>
    <x v="1"/>
    <x v="18"/>
    <d v="2015-02-26T00:00:00"/>
    <d v="2015-02-27T00:00:00"/>
    <x v="2"/>
    <n v="1"/>
    <n v="18.420000000000002"/>
    <n v="5"/>
    <x v="333"/>
    <n v="91432"/>
    <n v="0.58550540368722193"/>
  </r>
  <r>
    <n v="0.06"/>
    <n v="195.99"/>
    <n v="8.99"/>
    <s v="Regular Air"/>
    <s v="Home Office"/>
    <s v="Technology"/>
    <s v="Telephones and Communication"/>
    <s v="Small Box"/>
    <s v="T28 WORLD"/>
    <n v="0.6"/>
    <x v="1"/>
    <x v="14"/>
    <d v="2015-02-26T00:00:00"/>
    <d v="2015-02-28T00:00:00"/>
    <x v="2"/>
    <n v="2"/>
    <n v="349.47"/>
    <n v="6"/>
    <x v="334"/>
    <n v="91432"/>
    <n v="0.36826243189984931"/>
  </r>
  <r>
    <n v="0.05"/>
    <n v="6.48"/>
    <n v="8.4"/>
    <s v="Regular Air"/>
    <s v="Home Office"/>
    <s v="Office Supplies"/>
    <s v="Paper"/>
    <s v="Small Box"/>
    <s v="Xerox 212"/>
    <n v="0.37"/>
    <x v="1"/>
    <x v="16"/>
    <d v="2015-04-01T00:00:00"/>
    <d v="2015-04-03T00:00:00"/>
    <x v="4"/>
    <n v="2"/>
    <n v="-226.34640000000002"/>
    <n v="21"/>
    <x v="335"/>
    <n v="91433"/>
    <n v="-1.6522841083290751"/>
  </r>
  <r>
    <n v="0.05"/>
    <n v="55.99"/>
    <n v="5"/>
    <s v="Regular Air"/>
    <s v="Home Office"/>
    <s v="Technology"/>
    <s v="Telephones and Communication"/>
    <s v="Small Pack"/>
    <s v="Accessory6"/>
    <n v="0.8"/>
    <x v="1"/>
    <x v="9"/>
    <d v="2015-04-01T00:00:00"/>
    <d v="2015-04-01T00:00:00"/>
    <x v="4"/>
    <n v="0"/>
    <n v="-281.17583999999999"/>
    <n v="2"/>
    <x v="336"/>
    <n v="91433"/>
    <n v="-2.8298695652173911"/>
  </r>
  <r>
    <n v="0.02"/>
    <n v="419.19"/>
    <n v="19.989999999999998"/>
    <s v="Regular Air"/>
    <s v="Corporate"/>
    <s v="Office Supplies"/>
    <s v="Storage &amp; Organization"/>
    <s v="Small Box"/>
    <s v="Smead Adjustable Mobile File Trolley with Lockable Top"/>
    <n v="0.57999999999999996"/>
    <x v="1"/>
    <x v="10"/>
    <d v="2015-04-21T00:00:00"/>
    <d v="2015-04-22T00:00:00"/>
    <x v="4"/>
    <n v="1"/>
    <n v="6610.2"/>
    <n v="22"/>
    <x v="337"/>
    <n v="90469"/>
    <n v="0.69"/>
  </r>
  <r>
    <n v="0.01"/>
    <n v="2.08"/>
    <n v="5.33"/>
    <s v="Regular Air"/>
    <s v="Corporate"/>
    <s v="Furniture"/>
    <s v="Office Furnishings"/>
    <s v="Small Box"/>
    <s v="Eldon® Wave Desk Accessories"/>
    <n v="0.43"/>
    <x v="2"/>
    <x v="3"/>
    <d v="2015-04-05T00:00:00"/>
    <d v="2015-04-05T00:00:00"/>
    <x v="4"/>
    <n v="0"/>
    <n v="-103.7124"/>
    <n v="12"/>
    <x v="338"/>
    <n v="89284"/>
    <n v="-3.6621610169491525"/>
  </r>
  <r>
    <n v="0.03"/>
    <n v="370.98"/>
    <n v="99"/>
    <s v="Delivery Truck"/>
    <s v="Corporate"/>
    <s v="Office Supplies"/>
    <s v="Storage &amp; Organization"/>
    <s v="Jumbo Drum"/>
    <s v="Sauder Facets Collection Locker/File Cabinet, Sky Alder Finish"/>
    <n v="0.65"/>
    <x v="2"/>
    <x v="3"/>
    <d v="2015-04-05T00:00:00"/>
    <d v="2015-04-06T00:00:00"/>
    <x v="4"/>
    <n v="1"/>
    <n v="-124.2864"/>
    <n v="6"/>
    <x v="339"/>
    <n v="89284"/>
    <n v="-5.3815517711702586E-2"/>
  </r>
  <r>
    <n v="0.06"/>
    <n v="160.97999999999999"/>
    <n v="35.020000000000003"/>
    <s v="Delivery Truck"/>
    <s v="Consumer"/>
    <s v="Furniture"/>
    <s v="Bookcases"/>
    <s v="Jumbo Box"/>
    <s v="Rush Hierlooms Collection Rich Wood Bookcases"/>
    <n v="0.72"/>
    <x v="0"/>
    <x v="1"/>
    <d v="2015-03-20T00:00:00"/>
    <d v="2015-03-24T00:00:00"/>
    <x v="5"/>
    <n v="4"/>
    <n v="-229.68"/>
    <n v="8"/>
    <x v="340"/>
    <n v="87953"/>
    <n v="-0.18642705822193004"/>
  </r>
  <r>
    <n v="0.06"/>
    <n v="65.989999999999995"/>
    <n v="8.8000000000000007"/>
    <s v="Express Air"/>
    <s v="Consumer"/>
    <s v="Technology"/>
    <s v="Telephones and Communication"/>
    <s v="Small Box"/>
    <s v="6120"/>
    <n v="0.57999999999999996"/>
    <x v="0"/>
    <x v="1"/>
    <d v="2015-04-30T00:00:00"/>
    <d v="2015-05-01T00:00:00"/>
    <x v="4"/>
    <n v="1"/>
    <n v="288.08999999999997"/>
    <n v="9"/>
    <x v="341"/>
    <n v="87954"/>
    <n v="0.56892057348236502"/>
  </r>
  <r>
    <n v="0"/>
    <n v="195.99"/>
    <n v="4.2"/>
    <s v="Express Air"/>
    <s v="Consumer"/>
    <s v="Technology"/>
    <s v="Telephones and Communication"/>
    <s v="Small Box"/>
    <s v="KH 688"/>
    <n v="0.56999999999999995"/>
    <x v="0"/>
    <x v="1"/>
    <d v="2015-04-30T00:00:00"/>
    <d v="2015-05-02T00:00:00"/>
    <x v="4"/>
    <n v="2"/>
    <n v="719.47679999999991"/>
    <n v="6"/>
    <x v="342"/>
    <n v="87954"/>
    <n v="0.69"/>
  </r>
  <r>
    <n v="0"/>
    <n v="236.97"/>
    <n v="59.24"/>
    <s v="Delivery Truck"/>
    <s v="Consumer"/>
    <s v="Furniture"/>
    <s v="Tables"/>
    <s v="Jumbo Box"/>
    <s v="Chromcraft Rectangular Conference Tables"/>
    <n v="0.61"/>
    <x v="0"/>
    <x v="1"/>
    <d v="2015-02-14T00:00:00"/>
    <d v="2015-02-15T00:00:00"/>
    <x v="2"/>
    <n v="1"/>
    <n v="1192.04"/>
    <n v="9"/>
    <x v="343"/>
    <n v="87952"/>
    <n v="0.67350317247769653"/>
  </r>
  <r>
    <n v="0"/>
    <n v="236.97"/>
    <n v="59.24"/>
    <s v="Delivery Truck"/>
    <s v="Consumer"/>
    <s v="Furniture"/>
    <s v="Tables"/>
    <s v="Jumbo Box"/>
    <s v="Chromcraft Rectangular Conference Tables"/>
    <n v="0.61"/>
    <x v="0"/>
    <x v="0"/>
    <d v="2015-02-14T00:00:00"/>
    <d v="2015-02-15T00:00:00"/>
    <x v="2"/>
    <n v="1"/>
    <n v="1192.04"/>
    <n v="34"/>
    <x v="344"/>
    <n v="56452"/>
    <n v="0.17827989602682484"/>
  </r>
  <r>
    <n v="0.06"/>
    <n v="160.97999999999999"/>
    <n v="35.020000000000003"/>
    <s v="Delivery Truck"/>
    <s v="Consumer"/>
    <s v="Furniture"/>
    <s v="Bookcases"/>
    <s v="Jumbo Box"/>
    <s v="Rush Hierlooms Collection Rich Wood Bookcases"/>
    <n v="0.72"/>
    <x v="0"/>
    <x v="0"/>
    <d v="2015-03-20T00:00:00"/>
    <d v="2015-03-24T00:00:00"/>
    <x v="5"/>
    <n v="4"/>
    <n v="-229.68"/>
    <n v="30"/>
    <x v="345"/>
    <n v="11077"/>
    <n v="-4.9713747686713348E-2"/>
  </r>
  <r>
    <n v="0.06"/>
    <n v="65.989999999999995"/>
    <n v="8.8000000000000007"/>
    <s v="Express Air"/>
    <s v="Consumer"/>
    <s v="Technology"/>
    <s v="Telephones and Communication"/>
    <s v="Small Box"/>
    <s v="6120"/>
    <n v="0.57999999999999996"/>
    <x v="0"/>
    <x v="0"/>
    <d v="2015-04-30T00:00:00"/>
    <d v="2015-05-01T00:00:00"/>
    <x v="4"/>
    <n v="1"/>
    <n v="288.08999999999997"/>
    <n v="34"/>
    <x v="346"/>
    <n v="45380"/>
    <n v="0.15059749709876735"/>
  </r>
  <r>
    <n v="0"/>
    <n v="195.99"/>
    <n v="4.2"/>
    <s v="Express Air"/>
    <s v="Consumer"/>
    <s v="Technology"/>
    <s v="Telephones and Communication"/>
    <s v="Small Box"/>
    <s v="KH 688"/>
    <n v="0.56999999999999995"/>
    <x v="0"/>
    <x v="0"/>
    <d v="2015-04-30T00:00:00"/>
    <d v="2015-05-02T00:00:00"/>
    <x v="4"/>
    <n v="2"/>
    <n v="1030.509"/>
    <n v="24"/>
    <x v="347"/>
    <n v="45380"/>
    <n v="0.24707291284552144"/>
  </r>
  <r>
    <n v="0.03"/>
    <n v="51.75"/>
    <n v="19.989999999999998"/>
    <s v="Regular Air"/>
    <s v="Corporate"/>
    <s v="Furniture"/>
    <s v="Office Furnishings"/>
    <s v="Small Box"/>
    <s v="Howard Miller 13-3/4&quot; Diameter Brushed Chrome Round Wall Clock"/>
    <n v="0.55000000000000004"/>
    <x v="2"/>
    <x v="3"/>
    <d v="2015-06-17T00:00:00"/>
    <d v="2015-06-22T00:00:00"/>
    <x v="1"/>
    <n v="5"/>
    <n v="261.44400000000002"/>
    <n v="16"/>
    <x v="348"/>
    <n v="90735"/>
    <n v="0.31929751712851584"/>
  </r>
  <r>
    <n v="0.02"/>
    <n v="25.38"/>
    <n v="8.99"/>
    <s v="Regular Air"/>
    <s v="Home Office"/>
    <s v="Furniture"/>
    <s v="Office Furnishings"/>
    <s v="Small Pack"/>
    <s v="Executive Impressions 13&quot; Chairman Wall Clock"/>
    <n v="0.5"/>
    <x v="2"/>
    <x v="12"/>
    <d v="2015-06-21T00:00:00"/>
    <d v="2015-06-22T00:00:00"/>
    <x v="1"/>
    <n v="1"/>
    <n v="-10.36"/>
    <n v="1"/>
    <x v="349"/>
    <n v="91365"/>
    <n v="-0.30372324831427733"/>
  </r>
  <r>
    <n v="0.02"/>
    <n v="3.78"/>
    <n v="0.71"/>
    <s v="Regular Air"/>
    <s v="Home Office"/>
    <s v="Office Supplies"/>
    <s v="Rubber Bands"/>
    <s v="Wrap Bag"/>
    <s v="Staples Bulldog Clip"/>
    <n v="0.39"/>
    <x v="2"/>
    <x v="12"/>
    <d v="2015-05-29T00:00:00"/>
    <d v="2015-05-30T00:00:00"/>
    <x v="3"/>
    <n v="1"/>
    <n v="106.7499"/>
    <n v="40"/>
    <x v="350"/>
    <n v="91366"/>
    <n v="0.69"/>
  </r>
  <r>
    <n v="0.08"/>
    <n v="15.99"/>
    <n v="13.18"/>
    <s v="Regular Air"/>
    <s v="Consumer"/>
    <s v="Office Supplies"/>
    <s v="Binders and Binder Accessories"/>
    <s v="Small Box"/>
    <s v="GBC Pre-Punched Binding Paper, Plastic, White, 8-1/2&quot; x 11&quot;"/>
    <n v="0.37"/>
    <x v="0"/>
    <x v="34"/>
    <d v="2015-01-07T00:00:00"/>
    <d v="2015-01-08T00:00:00"/>
    <x v="0"/>
    <n v="1"/>
    <n v="-246.92615999999998"/>
    <n v="12"/>
    <x v="351"/>
    <n v="91575"/>
    <n v="-1.2838671034160036"/>
  </r>
  <r>
    <n v="0.04"/>
    <n v="880.98"/>
    <n v="44.55"/>
    <s v="Delivery Truck"/>
    <s v="Consumer"/>
    <s v="Furniture"/>
    <s v="Bookcases"/>
    <s v="Jumbo Box"/>
    <s v="Riverside Palais Royal Lawyers Bookcase, Royale Cherry Finish"/>
    <n v="0.62"/>
    <x v="0"/>
    <x v="34"/>
    <d v="2015-02-15T00:00:00"/>
    <d v="2015-02-19T00:00:00"/>
    <x v="2"/>
    <n v="4"/>
    <n v="4233.2587999999996"/>
    <n v="8"/>
    <x v="352"/>
    <n v="91576"/>
    <n v="0.6134046440862162"/>
  </r>
  <r>
    <n v="7.0000000000000007E-2"/>
    <n v="13.4"/>
    <n v="4.95"/>
    <s v="Regular Air"/>
    <s v="Consumer"/>
    <s v="Furniture"/>
    <s v="Office Furnishings"/>
    <s v="Small Pack"/>
    <s v="Electrix 20W Halogen Replacement Bulb for Zoom-In Desk Lamp"/>
    <n v="0.37"/>
    <x v="0"/>
    <x v="34"/>
    <d v="2015-02-15T00:00:00"/>
    <d v="2015-02-20T00:00:00"/>
    <x v="2"/>
    <n v="5"/>
    <n v="102.76859999999999"/>
    <n v="11"/>
    <x v="353"/>
    <n v="91576"/>
    <n v="0.69"/>
  </r>
  <r>
    <n v="0.01"/>
    <n v="15.99"/>
    <n v="11.28"/>
    <s v="Regular Air"/>
    <s v="Consumer"/>
    <s v="Technology"/>
    <s v="Office Machines"/>
    <s v="Medium Box"/>
    <s v="210 Trimline Phone, White"/>
    <n v="0.38"/>
    <x v="0"/>
    <x v="34"/>
    <d v="2015-02-15T00:00:00"/>
    <d v="2015-02-22T00:00:00"/>
    <x v="2"/>
    <n v="7"/>
    <n v="-36.671543999999997"/>
    <n v="12"/>
    <x v="354"/>
    <n v="91576"/>
    <n v="-0.18273641618497108"/>
  </r>
  <r>
    <n v="0"/>
    <n v="2.78"/>
    <n v="1.49"/>
    <s v="Express Air"/>
    <s v="Consumer"/>
    <s v="Office Supplies"/>
    <s v="Binders and Binder Accessories"/>
    <s v="Small Box"/>
    <s v="Wilson Jones Suede Grain Vinyl Binders"/>
    <n v="0.36"/>
    <x v="0"/>
    <x v="1"/>
    <d v="2015-04-16T00:00:00"/>
    <d v="2015-04-17T00:00:00"/>
    <x v="4"/>
    <n v="1"/>
    <n v="20.6448"/>
    <n v="9"/>
    <x v="355"/>
    <n v="91213"/>
    <n v="0.69"/>
  </r>
  <r>
    <n v="0.1"/>
    <n v="18.97"/>
    <n v="9.0299999999999994"/>
    <s v="Regular Air"/>
    <s v="Consumer"/>
    <s v="Office Supplies"/>
    <s v="Paper"/>
    <s v="Small Box"/>
    <s v="Computer Printout Paper with Letter-Trim Perforations"/>
    <n v="0.37"/>
    <x v="1"/>
    <x v="15"/>
    <d v="2015-01-19T00:00:00"/>
    <d v="2015-01-21T00:00:00"/>
    <x v="0"/>
    <n v="2"/>
    <n v="-24.204799999999999"/>
    <n v="1"/>
    <x v="356"/>
    <n v="91212"/>
    <n v="-1.2268018246325392"/>
  </r>
  <r>
    <n v="0"/>
    <n v="119.99"/>
    <n v="56.14"/>
    <s v="Delivery Truck"/>
    <s v="Consumer"/>
    <s v="Technology"/>
    <s v="Office Machines"/>
    <s v="Jumbo Box"/>
    <s v="Hewlett-Packard 2600DN Business Color Inkjet Printer"/>
    <n v="0.39"/>
    <x v="1"/>
    <x v="9"/>
    <d v="2015-01-19T00:00:00"/>
    <d v="2015-01-20T00:00:00"/>
    <x v="0"/>
    <n v="1"/>
    <n v="-126.05777999999999"/>
    <n v="5"/>
    <x v="357"/>
    <n v="91212"/>
    <n v="-0.20479218247392533"/>
  </r>
  <r>
    <n v="0.02"/>
    <n v="14.58"/>
    <n v="7.4"/>
    <s v="Regular Air"/>
    <s v="Home Office"/>
    <s v="Furniture"/>
    <s v="Office Furnishings"/>
    <s v="Small Box"/>
    <s v="DAX Clear Channel Poster Frame"/>
    <n v="0.48"/>
    <x v="1"/>
    <x v="10"/>
    <d v="2015-05-29T00:00:00"/>
    <d v="2015-06-01T00:00:00"/>
    <x v="3"/>
    <n v="3"/>
    <n v="10.802000000000001"/>
    <n v="17"/>
    <x v="358"/>
    <n v="90922"/>
    <n v="4.1333129256906721E-2"/>
  </r>
  <r>
    <n v="0.04"/>
    <n v="22.72"/>
    <n v="8.99"/>
    <s v="Regular Air"/>
    <s v="Corporate"/>
    <s v="Furniture"/>
    <s v="Office Furnishings"/>
    <s v="Small Pack"/>
    <s v="Executive Impressions 14&quot; Two-Color Numerals Wall Clock"/>
    <n v="0.44"/>
    <x v="3"/>
    <x v="20"/>
    <d v="2015-01-16T00:00:00"/>
    <d v="2015-01-20T00:00:00"/>
    <x v="0"/>
    <n v="4"/>
    <n v="-678.49599999999998"/>
    <n v="9"/>
    <x v="359"/>
    <n v="88677"/>
    <n v="-3.3520873474630699"/>
  </r>
  <r>
    <n v="0.02"/>
    <n v="130.97999999999999"/>
    <n v="30"/>
    <s v="Delivery Truck"/>
    <s v="Corporate"/>
    <s v="Furniture"/>
    <s v="Chairs &amp; Chairmats"/>
    <s v="Jumbo Drum"/>
    <s v="Office Star - Contemporary Task Swivel chair with 2-way adjustable arms, Plum"/>
    <n v="0.78"/>
    <x v="3"/>
    <x v="20"/>
    <d v="2015-04-18T00:00:00"/>
    <d v="2015-04-19T00:00:00"/>
    <x v="4"/>
    <n v="1"/>
    <n v="90.762"/>
    <n v="6"/>
    <x v="360"/>
    <n v="88678"/>
    <n v="0.11439771108786348"/>
  </r>
  <r>
    <n v="0.02"/>
    <n v="4.57"/>
    <n v="5.42"/>
    <s v="Regular Air"/>
    <s v="Corporate"/>
    <s v="Office Supplies"/>
    <s v="Binders and Binder Accessories"/>
    <s v="Small Box"/>
    <s v="Newell® 3-Hole Punched Plastic Slotted Magazine Holders for Binders"/>
    <n v="0.37"/>
    <x v="3"/>
    <x v="20"/>
    <d v="2015-04-22T00:00:00"/>
    <d v="2015-04-26T00:00:00"/>
    <x v="4"/>
    <n v="4"/>
    <n v="-352.81399999999996"/>
    <n v="11"/>
    <x v="361"/>
    <n v="88679"/>
    <n v="-6.5287564766839372"/>
  </r>
  <r>
    <n v="0.04"/>
    <n v="22.72"/>
    <n v="8.99"/>
    <s v="Regular Air"/>
    <s v="Corporate"/>
    <s v="Furniture"/>
    <s v="Office Furnishings"/>
    <s v="Small Pack"/>
    <s v="Executive Impressions 14&quot; Two-Color Numerals Wall Clock"/>
    <n v="0.44"/>
    <x v="2"/>
    <x v="7"/>
    <d v="2015-01-16T00:00:00"/>
    <d v="2015-01-20T00:00:00"/>
    <x v="0"/>
    <n v="4"/>
    <n v="70.028000000000006"/>
    <n v="37"/>
    <x v="362"/>
    <n v="22147"/>
    <n v="8.4154108683634973E-2"/>
  </r>
  <r>
    <n v="0.02"/>
    <n v="4.57"/>
    <n v="5.42"/>
    <s v="Regular Air"/>
    <s v="Corporate"/>
    <s v="Office Supplies"/>
    <s v="Binders and Binder Accessories"/>
    <s v="Small Box"/>
    <s v="Newell® 3-Hole Punched Plastic Slotted Magazine Holders for Binders"/>
    <n v="0.37"/>
    <x v="2"/>
    <x v="7"/>
    <d v="2015-04-22T00:00:00"/>
    <d v="2015-04-26T00:00:00"/>
    <x v="4"/>
    <n v="4"/>
    <n v="-124.28049999999999"/>
    <n v="45"/>
    <x v="363"/>
    <n v="48257"/>
    <n v="-0.56220256943816149"/>
  </r>
  <r>
    <n v="0.09"/>
    <n v="2.89"/>
    <n v="0.5"/>
    <s v="Regular Air"/>
    <s v="Home Office"/>
    <s v="Office Supplies"/>
    <s v="Labels"/>
    <s v="Small Box"/>
    <s v="Avery 498"/>
    <n v="0.38"/>
    <x v="2"/>
    <x v="25"/>
    <d v="2015-03-20T00:00:00"/>
    <d v="2015-03-22T00:00:00"/>
    <x v="5"/>
    <n v="2"/>
    <n v="40.482299999999995"/>
    <n v="22"/>
    <x v="364"/>
    <n v="88475"/>
    <n v="0.69"/>
  </r>
  <r>
    <n v="0.02"/>
    <n v="48.91"/>
    <n v="5.81"/>
    <s v="Regular Air"/>
    <s v="Home Office"/>
    <s v="Office Supplies"/>
    <s v="Paper"/>
    <s v="Small Box"/>
    <s v="Xerox 1891"/>
    <n v="0.38"/>
    <x v="2"/>
    <x v="25"/>
    <d v="2015-03-20T00:00:00"/>
    <d v="2015-03-21T00:00:00"/>
    <x v="5"/>
    <n v="1"/>
    <n v="32.86"/>
    <n v="2"/>
    <x v="365"/>
    <n v="88475"/>
    <n v="0.32515337423312884"/>
  </r>
  <r>
    <n v="0.08"/>
    <n v="296.18"/>
    <n v="54.12"/>
    <s v="Delivery Truck"/>
    <s v="Home Office"/>
    <s v="Furniture"/>
    <s v="Tables"/>
    <s v="Jumbo Box"/>
    <s v="Hon 94000 Series Round Tables"/>
    <n v="0.76"/>
    <x v="3"/>
    <x v="8"/>
    <d v="2015-03-05T00:00:00"/>
    <d v="2015-03-12T00:00:00"/>
    <x v="5"/>
    <n v="7"/>
    <n v="-187.22199999999998"/>
    <n v="5"/>
    <x v="366"/>
    <n v="88474"/>
    <n v="-0.13094187339576585"/>
  </r>
  <r>
    <n v="7.0000000000000007E-2"/>
    <n v="2.88"/>
    <n v="1.01"/>
    <s v="Regular Air"/>
    <s v="Small Business"/>
    <s v="Office Supplies"/>
    <s v="Pens &amp; Art Supplies"/>
    <s v="Wrap Bag"/>
    <s v="Sanford Colorific Colored Pencils, 12/Box"/>
    <n v="0.55000000000000004"/>
    <x v="2"/>
    <x v="25"/>
    <d v="2015-02-05T00:00:00"/>
    <d v="2015-02-09T00:00:00"/>
    <x v="2"/>
    <n v="4"/>
    <n v="9.59"/>
    <n v="12"/>
    <x v="367"/>
    <n v="88173"/>
    <n v="0.27423505862167574"/>
  </r>
  <r>
    <n v="0.1"/>
    <n v="195.99"/>
    <n v="3.99"/>
    <s v="Regular Air"/>
    <s v="Small Business"/>
    <s v="Technology"/>
    <s v="Telephones and Communication"/>
    <s v="Small Box"/>
    <s v="R380"/>
    <n v="0.57999999999999996"/>
    <x v="2"/>
    <x v="25"/>
    <d v="2015-02-05T00:00:00"/>
    <d v="2015-02-12T00:00:00"/>
    <x v="2"/>
    <n v="7"/>
    <n v="-655.42399999999998"/>
    <n v="2"/>
    <x v="368"/>
    <n v="88173"/>
    <n v="-2.1220747264132616"/>
  </r>
  <r>
    <n v="0.06"/>
    <n v="161.55000000000001"/>
    <n v="19.989999999999998"/>
    <s v="Regular Air"/>
    <s v="Small Business"/>
    <s v="Office Supplies"/>
    <s v="Storage &amp; Organization"/>
    <s v="Small Box"/>
    <s v="Fellowes Super Stor/Drawer® Files"/>
    <n v="0.66"/>
    <x v="2"/>
    <x v="33"/>
    <d v="2015-01-02T00:00:00"/>
    <d v="2015-01-03T00:00:00"/>
    <x v="0"/>
    <n v="1"/>
    <n v="-7.5800000000000409"/>
    <n v="3"/>
    <x v="369"/>
    <n v="88174"/>
    <n v="-1.5628543741366241E-2"/>
  </r>
  <r>
    <n v="0.04"/>
    <n v="15.42"/>
    <n v="10.68"/>
    <s v="Express Air"/>
    <s v="Corporate"/>
    <s v="Office Supplies"/>
    <s v="Storage &amp; Organization"/>
    <s v="Small Box"/>
    <s v="Decoflex Hanging Personal Folder File, Blue"/>
    <n v="0.57999999999999996"/>
    <x v="3"/>
    <x v="8"/>
    <d v="2015-04-22T00:00:00"/>
    <d v="2015-04-23T00:00:00"/>
    <x v="4"/>
    <n v="1"/>
    <n v="-109.70400000000001"/>
    <n v="5"/>
    <x v="370"/>
    <n v="88889"/>
    <n v="-1.3520335223071236"/>
  </r>
  <r>
    <n v="0.01"/>
    <n v="3.95"/>
    <n v="5.13"/>
    <s v="Regular Air"/>
    <s v="Corporate"/>
    <s v="Office Supplies"/>
    <s v="Appliances"/>
    <s v="Small Box"/>
    <s v="Hoover Replacement Belts For Soft Guard™ &amp; Commercial Ltweight Upright Vacs, 2/Pk"/>
    <n v="0.59"/>
    <x v="0"/>
    <x v="0"/>
    <d v="2015-03-04T00:00:00"/>
    <d v="2015-03-05T00:00:00"/>
    <x v="5"/>
    <n v="1"/>
    <n v="-19.93"/>
    <n v="2"/>
    <x v="371"/>
    <n v="88890"/>
    <n v="-1.9713155291790307"/>
  </r>
  <r>
    <n v="0.02"/>
    <n v="367.99"/>
    <n v="19.989999999999998"/>
    <s v="Regular Air"/>
    <s v="Corporate"/>
    <s v="Office Supplies"/>
    <s v="Binders and Binder Accessories"/>
    <s v="Small Box"/>
    <s v="Ibico Ibimaster 300 Manual Binding System"/>
    <n v="0.4"/>
    <x v="0"/>
    <x v="0"/>
    <d v="2015-03-04T00:00:00"/>
    <d v="2015-03-05T00:00:00"/>
    <x v="5"/>
    <n v="1"/>
    <n v="4568.6072999999997"/>
    <n v="17"/>
    <x v="372"/>
    <n v="88890"/>
    <n v="0.69"/>
  </r>
  <r>
    <n v="0.04"/>
    <n v="95.99"/>
    <n v="4.9000000000000004"/>
    <s v="Regular Air"/>
    <s v="Corporate"/>
    <s v="Technology"/>
    <s v="Telephones and Communication"/>
    <s v="Small Box"/>
    <s v="T60"/>
    <n v="0.56000000000000005"/>
    <x v="0"/>
    <x v="0"/>
    <d v="2015-03-04T00:00:00"/>
    <d v="2015-03-06T00:00:00"/>
    <x v="5"/>
    <n v="2"/>
    <n v="-258.22500000000002"/>
    <n v="3"/>
    <x v="373"/>
    <n v="88890"/>
    <n v="-1.0175151706202223"/>
  </r>
  <r>
    <n v="0.06"/>
    <n v="17.670000000000002"/>
    <n v="8.99"/>
    <s v="Express Air"/>
    <s v="Small Business"/>
    <s v="Furniture"/>
    <s v="Office Furnishings"/>
    <s v="Small Pack"/>
    <s v="Executive Impressions 12&quot; Wall Clock"/>
    <n v="0.47"/>
    <x v="2"/>
    <x v="32"/>
    <d v="2015-04-07T00:00:00"/>
    <d v="2015-04-08T00:00:00"/>
    <x v="4"/>
    <n v="1"/>
    <n v="38.06"/>
    <n v="4"/>
    <x v="374"/>
    <n v="87765"/>
    <n v="0.5440251572327045"/>
  </r>
  <r>
    <n v="7.0000000000000007E-2"/>
    <n v="279.48"/>
    <n v="35"/>
    <s v="Regular Air"/>
    <s v="Small Business"/>
    <s v="Office Supplies"/>
    <s v="Storage &amp; Organization"/>
    <s v="Large Box"/>
    <s v="Tennsco Snap-Together Open Shelving Units, Starter Sets and Add-On Units"/>
    <n v="0.8"/>
    <x v="2"/>
    <x v="33"/>
    <d v="2015-05-16T00:00:00"/>
    <d v="2015-05-16T00:00:00"/>
    <x v="3"/>
    <n v="0"/>
    <n v="-207.28"/>
    <n v="10"/>
    <x v="375"/>
    <n v="88503"/>
    <n v="-7.6315586007827424E-2"/>
  </r>
  <r>
    <n v="0.06"/>
    <n v="4.18"/>
    <n v="2.99"/>
    <s v="Regular Air"/>
    <s v="Small Business"/>
    <s v="Office Supplies"/>
    <s v="Binders and Binder Accessories"/>
    <s v="Small Box"/>
    <s v="Avery® Durable Slant Ring Binders With Label Holder"/>
    <n v="0.37"/>
    <x v="2"/>
    <x v="33"/>
    <d v="2015-03-06T00:00:00"/>
    <d v="2015-03-08T00:00:00"/>
    <x v="5"/>
    <n v="2"/>
    <n v="-12.719000000000001"/>
    <n v="5"/>
    <x v="376"/>
    <n v="88504"/>
    <n v="-0.59601686972821"/>
  </r>
  <r>
    <n v="7.0000000000000007E-2"/>
    <n v="1.7"/>
    <n v="1.99"/>
    <s v="Regular Air"/>
    <s v="Small Business"/>
    <s v="Technology"/>
    <s v="Computer Peripherals"/>
    <s v="Small Pack"/>
    <s v="BASF Silver 74 Minute CD-R"/>
    <n v="0.51"/>
    <x v="2"/>
    <x v="33"/>
    <d v="2015-02-04T00:00:00"/>
    <d v="2015-02-05T00:00:00"/>
    <x v="2"/>
    <n v="1"/>
    <n v="-51.42"/>
    <n v="10"/>
    <x v="377"/>
    <n v="88502"/>
    <n v="-2.9517795637198621"/>
  </r>
  <r>
    <n v="0.09"/>
    <n v="6.48"/>
    <n v="6.35"/>
    <s v="Regular Air"/>
    <s v="Home Office"/>
    <s v="Office Supplies"/>
    <s v="Paper"/>
    <s v="Small Box"/>
    <s v="Xerox 200"/>
    <n v="0.37"/>
    <x v="0"/>
    <x v="0"/>
    <d v="2015-03-21T00:00:00"/>
    <d v="2015-03-22T00:00:00"/>
    <x v="5"/>
    <n v="1"/>
    <n v="-88.6"/>
    <n v="8"/>
    <x v="378"/>
    <n v="89915"/>
    <n v="-1.7787592852840792"/>
  </r>
  <r>
    <n v="0.02"/>
    <n v="500.98"/>
    <n v="41.44"/>
    <s v="Delivery Truck"/>
    <s v="Small Business"/>
    <s v="Furniture"/>
    <s v="Bookcases"/>
    <s v="Jumbo Box"/>
    <s v="DMI Eclipse Executive Suite Bookcases"/>
    <n v="0.66"/>
    <x v="0"/>
    <x v="21"/>
    <d v="2015-03-25T00:00:00"/>
    <d v="2015-03-25T00:00:00"/>
    <x v="5"/>
    <n v="0"/>
    <n v="2568.4628999999995"/>
    <n v="7"/>
    <x v="379"/>
    <n v="87811"/>
    <n v="0.69"/>
  </r>
  <r>
    <n v="0.09"/>
    <n v="5.34"/>
    <n v="2.99"/>
    <s v="Express Air"/>
    <s v="Small Business"/>
    <s v="Office Supplies"/>
    <s v="Binders and Binder Accessories"/>
    <s v="Small Box"/>
    <s v="Wilson Jones 14 Line Acrylic Coated Pressboard Data Binders"/>
    <n v="0.38"/>
    <x v="0"/>
    <x v="21"/>
    <d v="2015-03-08T00:00:00"/>
    <d v="2015-03-15T00:00:00"/>
    <x v="5"/>
    <n v="7"/>
    <n v="9.4860000000000007"/>
    <n v="17"/>
    <x v="380"/>
    <n v="87812"/>
    <n v="9.974763406940064E-2"/>
  </r>
  <r>
    <n v="7.0000000000000007E-2"/>
    <n v="140.97999999999999"/>
    <n v="53.48"/>
    <s v="Delivery Truck"/>
    <s v="Small Business"/>
    <s v="Furniture"/>
    <s v="Bookcases"/>
    <s v="Jumbo Box"/>
    <s v="Bush Heritage Pine Collection 5-Shelf Bookcase, Albany Pine Finish, *Special Order"/>
    <n v="0.65"/>
    <x v="0"/>
    <x v="21"/>
    <d v="2015-03-08T00:00:00"/>
    <d v="2015-03-15T00:00:00"/>
    <x v="5"/>
    <n v="7"/>
    <n v="-263.64999999999998"/>
    <n v="5"/>
    <x v="381"/>
    <n v="87812"/>
    <n v="-0.35883441761711621"/>
  </r>
  <r>
    <n v="0.06"/>
    <n v="205.99"/>
    <n v="5.26"/>
    <s v="Regular Air"/>
    <s v="Small Business"/>
    <s v="Technology"/>
    <s v="Telephones and Communication"/>
    <s v="Small Box"/>
    <s v="i470"/>
    <n v="0.56000000000000005"/>
    <x v="0"/>
    <x v="21"/>
    <d v="2015-03-08T00:00:00"/>
    <d v="2015-03-15T00:00:00"/>
    <x v="5"/>
    <n v="7"/>
    <n v="890.18100000000004"/>
    <n v="11"/>
    <x v="382"/>
    <n v="87812"/>
    <n v="0.47277878982616967"/>
  </r>
  <r>
    <n v="0"/>
    <n v="230.98"/>
    <n v="23.78"/>
    <s v="Delivery Truck"/>
    <s v="Small Business"/>
    <s v="Furniture"/>
    <s v="Tables"/>
    <s v="Jumbo Box"/>
    <s v="Bush® Cubix Conference Tables, Fully Assembled"/>
    <n v="0.6"/>
    <x v="0"/>
    <x v="21"/>
    <d v="2015-05-05T00:00:00"/>
    <d v="2015-05-07T00:00:00"/>
    <x v="3"/>
    <n v="2"/>
    <n v="6095.8601999999992"/>
    <n v="36"/>
    <x v="383"/>
    <n v="87813"/>
    <n v="0.69"/>
  </r>
  <r>
    <n v="0.06"/>
    <n v="8.1199999999999992"/>
    <n v="2.83"/>
    <s v="Regular Air"/>
    <s v="Corporate"/>
    <s v="Technology"/>
    <s v="Computer Peripherals"/>
    <s v="Small Pack"/>
    <s v="Imation Neon Mac Format Diskettes, 10/Pack"/>
    <n v="0.77"/>
    <x v="2"/>
    <x v="38"/>
    <d v="2015-03-27T00:00:00"/>
    <d v="2015-03-28T00:00:00"/>
    <x v="5"/>
    <n v="1"/>
    <n v="-82.83"/>
    <n v="10"/>
    <x v="384"/>
    <n v="89847"/>
    <n v="-1.0546218487394956"/>
  </r>
  <r>
    <n v="0.05"/>
    <n v="51.65"/>
    <n v="18.45"/>
    <s v="Regular Air"/>
    <s v="Corporate"/>
    <s v="Furniture"/>
    <s v="Office Furnishings"/>
    <s v="Medium Box"/>
    <s v="Deflect-o EconoMat Nonstudded, No Bevel Mat"/>
    <n v="0.65"/>
    <x v="2"/>
    <x v="38"/>
    <d v="2015-03-27T00:00:00"/>
    <d v="2015-03-28T00:00:00"/>
    <x v="5"/>
    <n v="1"/>
    <n v="25.04"/>
    <n v="12"/>
    <x v="385"/>
    <n v="89847"/>
    <n v="4.1381589819864485E-2"/>
  </r>
  <r>
    <n v="0.1"/>
    <n v="40.479999999999997"/>
    <n v="19.989999999999998"/>
    <s v="Regular Air"/>
    <s v="Corporate"/>
    <s v="Technology"/>
    <s v="Computer Peripherals"/>
    <s v="Small Box"/>
    <s v="Keytronic Designer 104- Key Black Keyboard"/>
    <n v="0.77"/>
    <x v="2"/>
    <x v="38"/>
    <d v="2015-04-07T00:00:00"/>
    <d v="2015-04-09T00:00:00"/>
    <x v="4"/>
    <n v="2"/>
    <n v="-580.32000000000005"/>
    <n v="9"/>
    <x v="386"/>
    <n v="89848"/>
    <n v="-1.6308453237410074"/>
  </r>
  <r>
    <n v="0.1"/>
    <n v="175.99"/>
    <n v="8.99"/>
    <s v="Regular Air"/>
    <s v="Corporate"/>
    <s v="Technology"/>
    <s v="Telephones and Communication"/>
    <s v="Small Box"/>
    <s v="2180"/>
    <n v="0.56999999999999995"/>
    <x v="2"/>
    <x v="38"/>
    <d v="2015-03-27T00:00:00"/>
    <d v="2015-03-28T00:00:00"/>
    <x v="5"/>
    <n v="1"/>
    <n v="928.96079999999984"/>
    <n v="10"/>
    <x v="387"/>
    <n v="89847"/>
    <n v="0.69"/>
  </r>
  <r>
    <n v="0.08"/>
    <n v="14.81"/>
    <n v="13.32"/>
    <s v="Regular Air"/>
    <s v="Corporate"/>
    <s v="Office Supplies"/>
    <s v="Appliances"/>
    <s v="Small Box"/>
    <s v="Holmes Replacement Filter for HEPA Air Cleaner, Large Room"/>
    <n v="0.43"/>
    <x v="2"/>
    <x v="38"/>
    <d v="2015-02-07T00:00:00"/>
    <d v="2015-02-09T00:00:00"/>
    <x v="2"/>
    <n v="2"/>
    <n v="-131.61720000000003"/>
    <n v="20"/>
    <x v="388"/>
    <n v="89849"/>
    <n v="-0.45046615100280657"/>
  </r>
  <r>
    <n v="0.06"/>
    <n v="8.1199999999999992"/>
    <n v="2.83"/>
    <s v="Regular Air"/>
    <s v="Corporate"/>
    <s v="Technology"/>
    <s v="Computer Peripherals"/>
    <s v="Small Pack"/>
    <s v="Imation Neon Mac Format Diskettes, 10/Pack"/>
    <n v="0.77"/>
    <x v="0"/>
    <x v="0"/>
    <d v="2015-03-27T00:00:00"/>
    <d v="2015-03-28T00:00:00"/>
    <x v="5"/>
    <n v="1"/>
    <n v="-82.83"/>
    <n v="41"/>
    <x v="389"/>
    <n v="32869"/>
    <n v="-0.25721206098810673"/>
  </r>
  <r>
    <n v="0.05"/>
    <n v="51.65"/>
    <n v="18.45"/>
    <s v="Regular Air"/>
    <s v="Corporate"/>
    <s v="Furniture"/>
    <s v="Office Furnishings"/>
    <s v="Medium Box"/>
    <s v="Deflect-o EconoMat Nonstudded, No Bevel Mat"/>
    <n v="0.65"/>
    <x v="0"/>
    <x v="0"/>
    <d v="2015-03-27T00:00:00"/>
    <d v="2015-03-28T00:00:00"/>
    <x v="5"/>
    <n v="1"/>
    <n v="25.04"/>
    <n v="49"/>
    <x v="390"/>
    <n v="32869"/>
    <n v="1.0134205371452622E-2"/>
  </r>
  <r>
    <n v="0.1"/>
    <n v="175.99"/>
    <n v="8.99"/>
    <s v="Regular Air"/>
    <s v="Corporate"/>
    <s v="Technology"/>
    <s v="Telephones and Communication"/>
    <s v="Small Box"/>
    <s v="2180"/>
    <n v="0.56999999999999995"/>
    <x v="0"/>
    <x v="0"/>
    <d v="2015-03-27T00:00:00"/>
    <d v="2015-03-28T00:00:00"/>
    <x v="5"/>
    <n v="1"/>
    <n v="930.98700000000008"/>
    <n v="39"/>
    <x v="391"/>
    <n v="32869"/>
    <n v="0.17730856692301541"/>
  </r>
  <r>
    <n v="0.1"/>
    <n v="40.479999999999997"/>
    <n v="19.989999999999998"/>
    <s v="Regular Air"/>
    <s v="Corporate"/>
    <s v="Technology"/>
    <s v="Computer Peripherals"/>
    <s v="Small Box"/>
    <s v="Keytronic Designer 104- Key Black Keyboard"/>
    <n v="0.77"/>
    <x v="0"/>
    <x v="0"/>
    <d v="2015-04-07T00:00:00"/>
    <d v="2015-04-09T00:00:00"/>
    <x v="4"/>
    <n v="2"/>
    <n v="-580.32000000000005"/>
    <n v="36"/>
    <x v="392"/>
    <n v="8994"/>
    <n v="-0.40771419538412906"/>
  </r>
  <r>
    <n v="0.08"/>
    <n v="14.81"/>
    <n v="13.32"/>
    <s v="Regular Air"/>
    <s v="Corporate"/>
    <s v="Office Supplies"/>
    <s v="Appliances"/>
    <s v="Small Box"/>
    <s v="Holmes Replacement Filter for HEPA Air Cleaner, Large Room"/>
    <n v="0.43"/>
    <x v="0"/>
    <x v="0"/>
    <d v="2015-02-07T00:00:00"/>
    <d v="2015-02-09T00:00:00"/>
    <x v="2"/>
    <n v="2"/>
    <n v="-253.11"/>
    <n v="79"/>
    <x v="393"/>
    <n v="53410"/>
    <n v="-0.21930995043842932"/>
  </r>
  <r>
    <n v="0.03"/>
    <n v="5.28"/>
    <n v="5.61"/>
    <s v="Regular Air"/>
    <s v="Consumer"/>
    <s v="Office Supplies"/>
    <s v="Paper"/>
    <s v="Small Box"/>
    <s v="Xerox 1954"/>
    <n v="0.4"/>
    <x v="0"/>
    <x v="1"/>
    <d v="2015-04-23T00:00:00"/>
    <d v="2015-04-24T00:00:00"/>
    <x v="4"/>
    <n v="1"/>
    <n v="-16.670000000000002"/>
    <n v="5"/>
    <x v="394"/>
    <n v="44517"/>
    <n v="-0.51292307692307693"/>
  </r>
  <r>
    <n v="0.02"/>
    <n v="6.47"/>
    <n v="1.22"/>
    <s v="Regular Air"/>
    <s v="Consumer"/>
    <s v="Office Supplies"/>
    <s v="Pens &amp; Art Supplies"/>
    <s v="Wrap Bag"/>
    <s v="Staples Pen Style Liquid Stix; Assorted (yellow, pink, green, blue, orange), 5/Pack"/>
    <n v="0.4"/>
    <x v="0"/>
    <x v="1"/>
    <d v="2015-06-06T00:00:00"/>
    <d v="2015-06-07T00:00:00"/>
    <x v="1"/>
    <n v="1"/>
    <n v="40.200000000000003"/>
    <n v="30"/>
    <x v="395"/>
    <n v="55392"/>
    <n v="0.20726991492652749"/>
  </r>
  <r>
    <n v="7.0000000000000007E-2"/>
    <n v="2.84"/>
    <n v="0.93"/>
    <s v="Regular Air"/>
    <s v="Consumer"/>
    <s v="Office Supplies"/>
    <s v="Pens &amp; Art Supplies"/>
    <s v="Wrap Bag"/>
    <s v="SANFORD Liquid Accent™ Tank-Style Highlighters"/>
    <n v="0.54"/>
    <x v="0"/>
    <x v="1"/>
    <d v="2015-06-06T00:00:00"/>
    <d v="2015-06-08T00:00:00"/>
    <x v="1"/>
    <n v="2"/>
    <n v="3.21"/>
    <n v="59"/>
    <x v="396"/>
    <n v="55392"/>
    <n v="2.0214105793450881E-2"/>
  </r>
  <r>
    <n v="0.01"/>
    <n v="7.89"/>
    <n v="2.82"/>
    <s v="Regular Air"/>
    <s v="Consumer"/>
    <s v="Office Supplies"/>
    <s v="Rubber Bands"/>
    <s v="Wrap Bag"/>
    <s v="Staples Vinyl Coated Paper Clips, 800/Box"/>
    <n v="0.4"/>
    <x v="0"/>
    <x v="1"/>
    <d v="2015-06-30T00:00:00"/>
    <d v="2015-07-01T00:00:00"/>
    <x v="1"/>
    <n v="1"/>
    <n v="38.700000000000003"/>
    <n v="32"/>
    <x v="397"/>
    <n v="36647"/>
    <n v="0.14110697877926057"/>
  </r>
  <r>
    <n v="0.09"/>
    <n v="3.68"/>
    <n v="1.32"/>
    <s v="Regular Air"/>
    <s v="Consumer"/>
    <s v="Office Supplies"/>
    <s v="Scissors, Rulers and Trimmers"/>
    <s v="Wrap Bag"/>
    <s v="*Staples* vLetter Openers, 2/Pack"/>
    <n v="0.83"/>
    <x v="0"/>
    <x v="1"/>
    <d v="2015-06-30T00:00:00"/>
    <d v="2015-07-01T00:00:00"/>
    <x v="1"/>
    <n v="1"/>
    <n v="-21.91"/>
    <n v="24"/>
    <x v="398"/>
    <n v="36647"/>
    <n v="-0.26346801346801346"/>
  </r>
  <r>
    <n v="0.1"/>
    <n v="9.7100000000000009"/>
    <n v="9.4499999999999993"/>
    <s v="Regular Air"/>
    <s v="Consumer"/>
    <s v="Office Supplies"/>
    <s v="Storage &amp; Organization"/>
    <s v="Small Box"/>
    <s v="Filing/Storage Totes and Swivel Casters"/>
    <n v="0.6"/>
    <x v="0"/>
    <x v="1"/>
    <d v="2015-06-30T00:00:00"/>
    <d v="2015-07-03T00:00:00"/>
    <x v="1"/>
    <n v="3"/>
    <n v="-119.77"/>
    <n v="27"/>
    <x v="399"/>
    <n v="36647"/>
    <n v="-0.45725957316840377"/>
  </r>
  <r>
    <n v="7.0000000000000007E-2"/>
    <n v="5.0199999999999996"/>
    <n v="5.14"/>
    <s v="Regular Air"/>
    <s v="Consumer"/>
    <s v="Technology"/>
    <s v="Computer Peripherals"/>
    <s v="Small Pack"/>
    <s v="Imation 3.5, DISKETTE 44766 HGHLD3.52HD/FM, 10/Pack"/>
    <n v="0.79"/>
    <x v="0"/>
    <x v="1"/>
    <d v="2015-01-29T00:00:00"/>
    <d v="2015-01-31T00:00:00"/>
    <x v="0"/>
    <n v="2"/>
    <n v="-168.72"/>
    <n v="42"/>
    <x v="400"/>
    <n v="32420"/>
    <n v="-0.8030461684911947"/>
  </r>
  <r>
    <n v="7.0000000000000007E-2"/>
    <n v="280.98"/>
    <n v="57"/>
    <s v="Delivery Truck"/>
    <s v="Consumer"/>
    <s v="Furniture"/>
    <s v="Chairs &amp; Chairmats"/>
    <s v="Jumbo Drum"/>
    <s v="Hon 2090 “Pillow Soft” Series Mid Back Swivel/Tilt Chairs"/>
    <n v="0.78"/>
    <x v="0"/>
    <x v="1"/>
    <d v="2015-01-29T00:00:00"/>
    <d v="2015-01-31T00:00:00"/>
    <x v="0"/>
    <n v="2"/>
    <n v="-439.62"/>
    <n v="23"/>
    <x v="401"/>
    <n v="32420"/>
    <n v="-6.7635198857823306E-2"/>
  </r>
  <r>
    <n v="0.1"/>
    <n v="4.26"/>
    <n v="1.2"/>
    <s v="Regular Air"/>
    <s v="Consumer"/>
    <s v="Office Supplies"/>
    <s v="Pens &amp; Art Supplies"/>
    <s v="Wrap Bag"/>
    <s v="Dixon Prang® Watercolor Pencils, 10-Color Set with Brush"/>
    <n v="0.44"/>
    <x v="0"/>
    <x v="1"/>
    <d v="2015-05-20T00:00:00"/>
    <d v="2015-05-21T00:00:00"/>
    <x v="3"/>
    <n v="1"/>
    <n v="15.42"/>
    <n v="88"/>
    <x v="402"/>
    <n v="3042"/>
    <n v="4.3861645238366137E-2"/>
  </r>
  <r>
    <n v="0.1"/>
    <n v="4.26"/>
    <n v="1.2"/>
    <s v="Regular Air"/>
    <s v="Consumer"/>
    <s v="Office Supplies"/>
    <s v="Pens &amp; Art Supplies"/>
    <s v="Wrap Bag"/>
    <s v="Dixon Prang® Watercolor Pencils, 10-Color Set with Brush"/>
    <n v="0.44"/>
    <x v="0"/>
    <x v="1"/>
    <d v="2015-05-20T00:00:00"/>
    <d v="2015-05-21T00:00:00"/>
    <x v="3"/>
    <n v="1"/>
    <n v="33.923999999999999"/>
    <n v="22"/>
    <x v="403"/>
    <n v="87980"/>
    <n v="0.38598247809762204"/>
  </r>
  <r>
    <n v="0.03"/>
    <n v="5.28"/>
    <n v="5.61"/>
    <s v="Regular Air"/>
    <s v="Consumer"/>
    <s v="Office Supplies"/>
    <s v="Paper"/>
    <s v="Small Box"/>
    <s v="Xerox 1954"/>
    <n v="0.4"/>
    <x v="0"/>
    <x v="1"/>
    <d v="2015-04-23T00:00:00"/>
    <d v="2015-04-24T00:00:00"/>
    <x v="4"/>
    <n v="1"/>
    <n v="-16.670000000000002"/>
    <n v="1"/>
    <x v="404"/>
    <n v="87977"/>
    <n v="-2.5646153846153847"/>
  </r>
  <r>
    <n v="0.01"/>
    <n v="7.89"/>
    <n v="2.82"/>
    <s v="Regular Air"/>
    <s v="Consumer"/>
    <s v="Office Supplies"/>
    <s v="Rubber Bands"/>
    <s v="Wrap Bag"/>
    <s v="Staples Vinyl Coated Paper Clips, 800/Box"/>
    <n v="0.4"/>
    <x v="0"/>
    <x v="1"/>
    <d v="2015-06-30T00:00:00"/>
    <d v="2015-07-01T00:00:00"/>
    <x v="1"/>
    <n v="1"/>
    <n v="46.440000000000005"/>
    <n v="8"/>
    <x v="405"/>
    <n v="87979"/>
    <n v="0.67736289381563597"/>
  </r>
  <r>
    <n v="0.09"/>
    <n v="3.68"/>
    <n v="1.32"/>
    <s v="Regular Air"/>
    <s v="Consumer"/>
    <s v="Office Supplies"/>
    <s v="Scissors, Rulers and Trimmers"/>
    <s v="Wrap Bag"/>
    <s v="*Staples* vLetter Openers, 2/Pack"/>
    <n v="0.83"/>
    <x v="0"/>
    <x v="1"/>
    <d v="2015-06-30T00:00:00"/>
    <d v="2015-07-01T00:00:00"/>
    <x v="1"/>
    <n v="1"/>
    <n v="-17.527999999999999"/>
    <n v="6"/>
    <x v="406"/>
    <n v="87979"/>
    <n v="-0.84309764309764312"/>
  </r>
  <r>
    <n v="0.1"/>
    <n v="9.7100000000000009"/>
    <n v="9.4499999999999993"/>
    <s v="Regular Air"/>
    <s v="Consumer"/>
    <s v="Office Supplies"/>
    <s v="Storage &amp; Organization"/>
    <s v="Small Box"/>
    <s v="Filing/Storage Totes and Swivel Casters"/>
    <n v="0.6"/>
    <x v="0"/>
    <x v="1"/>
    <d v="2015-06-30T00:00:00"/>
    <d v="2015-07-03T00:00:00"/>
    <x v="1"/>
    <n v="3"/>
    <n v="-95.816000000000003"/>
    <n v="7"/>
    <x v="407"/>
    <n v="87979"/>
    <n v="-1.4109262258872037"/>
  </r>
  <r>
    <n v="7.0000000000000007E-2"/>
    <n v="2.84"/>
    <n v="0.93"/>
    <s v="Regular Air"/>
    <s v="Consumer"/>
    <s v="Office Supplies"/>
    <s v="Pens &amp; Art Supplies"/>
    <s v="Wrap Bag"/>
    <s v="SANFORD Liquid Accent™ Tank-Style Highlighters"/>
    <n v="0.54"/>
    <x v="1"/>
    <x v="15"/>
    <d v="2015-06-06T00:00:00"/>
    <d v="2015-06-08T00:00:00"/>
    <x v="1"/>
    <n v="2"/>
    <n v="3.8519999999999999"/>
    <n v="15"/>
    <x v="408"/>
    <n v="87978"/>
    <n v="9.5417389150359175E-2"/>
  </r>
  <r>
    <n v="0"/>
    <n v="8.5"/>
    <n v="1.99"/>
    <s v="Regular Air"/>
    <s v="Corporate"/>
    <s v="Technology"/>
    <s v="Computer Peripherals"/>
    <s v="Small Pack"/>
    <s v="Hewlett-Packard 4.7GB DVD+R Discs"/>
    <n v="0.49"/>
    <x v="0"/>
    <x v="34"/>
    <d v="2015-02-28T00:00:00"/>
    <d v="2015-03-02T00:00:00"/>
    <x v="2"/>
    <n v="2"/>
    <n v="71.735600000000005"/>
    <n v="14"/>
    <x v="409"/>
    <n v="89344"/>
    <n v="0.58679427402862994"/>
  </r>
  <r>
    <n v="0.03"/>
    <n v="95.43"/>
    <n v="19.989999999999998"/>
    <s v="Regular Air"/>
    <s v="Corporate"/>
    <s v="Office Supplies"/>
    <s v="Storage &amp; Organization"/>
    <s v="Small Box"/>
    <s v="Fellowes Stor/Drawer® Steel Plus™ Storage Drawers"/>
    <n v="0.79"/>
    <x v="0"/>
    <x v="34"/>
    <d v="2015-02-28T00:00:00"/>
    <d v="2015-03-02T00:00:00"/>
    <x v="2"/>
    <n v="2"/>
    <n v="-79.320800000000006"/>
    <n v="2"/>
    <x v="410"/>
    <n v="89344"/>
    <n v="-0.38488427386093454"/>
  </r>
  <r>
    <n v="0.04"/>
    <n v="10.64"/>
    <n v="5.16"/>
    <s v="Regular Air"/>
    <s v="Corporate"/>
    <s v="Furniture"/>
    <s v="Office Furnishings"/>
    <s v="Small Box"/>
    <s v="Eldon Expressions Punched Metal &amp; Wood Desk Accessories, Pewter &amp; Cherry"/>
    <n v="0.56999999999999995"/>
    <x v="2"/>
    <x v="38"/>
    <d v="2015-06-24T00:00:00"/>
    <d v="2015-06-25T00:00:00"/>
    <x v="1"/>
    <n v="1"/>
    <n v="24.095999999999997"/>
    <n v="6"/>
    <x v="411"/>
    <n v="91053"/>
    <n v="0.36017937219730933"/>
  </r>
  <r>
    <n v="0.03"/>
    <n v="2.78"/>
    <n v="1.34"/>
    <s v="Express Air"/>
    <s v="Corporate"/>
    <s v="Office Supplies"/>
    <s v="Pens &amp; Art Supplies"/>
    <s v="Wrap Bag"/>
    <s v="Prang Drawing Pencil Set"/>
    <n v="0.45"/>
    <x v="2"/>
    <x v="38"/>
    <d v="2015-06-24T00:00:00"/>
    <d v="2015-06-26T00:00:00"/>
    <x v="1"/>
    <n v="2"/>
    <n v="6.9719999999999995"/>
    <n v="15"/>
    <x v="412"/>
    <n v="91053"/>
    <n v="0.16165082309297471"/>
  </r>
  <r>
    <n v="0.01"/>
    <n v="7.28"/>
    <n v="11.15"/>
    <s v="Regular Air"/>
    <s v="Corporate"/>
    <s v="Office Supplies"/>
    <s v="Paper"/>
    <s v="Small Box"/>
    <s v="Array® Parchment Paper, Assorted Colors"/>
    <n v="0.37"/>
    <x v="2"/>
    <x v="38"/>
    <d v="2015-04-11T00:00:00"/>
    <d v="2015-04-13T00:00:00"/>
    <x v="4"/>
    <n v="2"/>
    <n v="-24.245999999999999"/>
    <n v="1"/>
    <x v="413"/>
    <n v="91054"/>
    <n v="-2.1628902765388043"/>
  </r>
  <r>
    <n v="0.09"/>
    <n v="125.99"/>
    <n v="8.99"/>
    <s v="Regular Air"/>
    <s v="Consumer"/>
    <s v="Technology"/>
    <s v="Telephones and Communication"/>
    <s v="Small Box"/>
    <s v="SC7868i"/>
    <n v="0.55000000000000004"/>
    <x v="1"/>
    <x v="18"/>
    <d v="2015-03-15T00:00:00"/>
    <d v="2015-03-16T00:00:00"/>
    <x v="5"/>
    <n v="1"/>
    <n v="-605.37400000000002"/>
    <n v="1"/>
    <x v="414"/>
    <n v="90359"/>
    <n v="-6.0308228730822879"/>
  </r>
  <r>
    <n v="0.1"/>
    <n v="17.98"/>
    <n v="4"/>
    <s v="Regular Air"/>
    <s v="Consumer"/>
    <s v="Technology"/>
    <s v="Computer Peripherals"/>
    <s v="Small Box"/>
    <s v="Belkin 107-key enhanced keyboard, USB/PS/2 interface"/>
    <n v="0.79"/>
    <x v="1"/>
    <x v="14"/>
    <d v="2015-03-15T00:00:00"/>
    <d v="2015-03-16T00:00:00"/>
    <x v="5"/>
    <n v="1"/>
    <n v="-99.55"/>
    <n v="4"/>
    <x v="286"/>
    <n v="90359"/>
    <n v="-1.5010554885404102"/>
  </r>
  <r>
    <n v="0.09"/>
    <n v="101.41"/>
    <n v="35"/>
    <s v="Regular Air"/>
    <s v="Consumer"/>
    <s v="Office Supplies"/>
    <s v="Storage &amp; Organization"/>
    <s v="Large Box"/>
    <s v="Tennsco Regal Shelving Units"/>
    <n v="0.82"/>
    <x v="1"/>
    <x v="15"/>
    <d v="2015-04-26T00:00:00"/>
    <d v="2015-04-27T00:00:00"/>
    <x v="4"/>
    <n v="1"/>
    <n v="-801.15479999999991"/>
    <n v="12"/>
    <x v="415"/>
    <n v="90362"/>
    <n v="-0.67991275714576682"/>
  </r>
  <r>
    <n v="0.06"/>
    <n v="350.98"/>
    <n v="30"/>
    <s v="Delivery Truck"/>
    <s v="Consumer"/>
    <s v="Furniture"/>
    <s v="Chairs &amp; Chairmats"/>
    <s v="Jumbo Drum"/>
    <s v="Office Star - Professional Matrix Back Chair with 2-to-1 Synchro Tilt and Mesh Fabric Seat"/>
    <n v="0.61"/>
    <x v="1"/>
    <x v="16"/>
    <d v="2015-06-15T00:00:00"/>
    <d v="2015-06-17T00:00:00"/>
    <x v="1"/>
    <n v="2"/>
    <n v="797.85599999999999"/>
    <n v="6"/>
    <x v="416"/>
    <n v="90361"/>
    <n v="0.39569909538168546"/>
  </r>
  <r>
    <n v="0.02"/>
    <n v="48.04"/>
    <n v="5.79"/>
    <s v="Regular Air"/>
    <s v="Consumer"/>
    <s v="Office Supplies"/>
    <s v="Paper"/>
    <s v="Small Box"/>
    <s v="Xerox 1937"/>
    <n v="0.37"/>
    <x v="1"/>
    <x v="2"/>
    <d v="2015-06-07T00:00:00"/>
    <d v="2015-06-14T00:00:00"/>
    <x v="1"/>
    <n v="7"/>
    <n v="422.45249999999999"/>
    <n v="12"/>
    <x v="417"/>
    <n v="90360"/>
    <n v="0.69"/>
  </r>
  <r>
    <n v="0.02"/>
    <n v="70.98"/>
    <n v="46.74"/>
    <s v="Delivery Truck"/>
    <s v="Consumer"/>
    <s v="Furniture"/>
    <s v="Bookcases"/>
    <s v="Jumbo Box"/>
    <s v="Hon Metal Bookcases, Putty"/>
    <n v="0.56000000000000005"/>
    <x v="1"/>
    <x v="2"/>
    <d v="2015-06-15T00:00:00"/>
    <d v="2015-06-16T00:00:00"/>
    <x v="1"/>
    <n v="1"/>
    <n v="-178.21600000000001"/>
    <n v="4"/>
    <x v="418"/>
    <n v="90361"/>
    <n v="-0.56823645697159075"/>
  </r>
  <r>
    <n v="0.04"/>
    <n v="27.48"/>
    <n v="4"/>
    <s v="Regular Air"/>
    <s v="Consumer"/>
    <s v="Technology"/>
    <s v="Computer Peripherals"/>
    <s v="Small Box"/>
    <s v="Belkin MediaBoard 104- Keyboard"/>
    <n v="0.75"/>
    <x v="1"/>
    <x v="2"/>
    <d v="2015-06-15T00:00:00"/>
    <d v="2015-06-17T00:00:00"/>
    <x v="1"/>
    <n v="2"/>
    <n v="-26.655999999999999"/>
    <n v="15"/>
    <x v="419"/>
    <n v="90361"/>
    <n v="-6.7114837475136579E-2"/>
  </r>
  <r>
    <n v="0.02"/>
    <n v="59.98"/>
    <n v="3.99"/>
    <s v="Regular Air"/>
    <s v="Corporate"/>
    <s v="Office Supplies"/>
    <s v="Appliances"/>
    <s v="Small Box"/>
    <s v="Belkin 8 Outlet SurgeMaster II Gold Surge Protector"/>
    <n v="0.56999999999999995"/>
    <x v="0"/>
    <x v="28"/>
    <d v="2015-01-28T00:00:00"/>
    <d v="2015-02-06T00:00:00"/>
    <x v="0"/>
    <n v="9"/>
    <n v="-54.622"/>
    <n v="1"/>
    <x v="420"/>
    <n v="87725"/>
    <n v="-0.86045998739760554"/>
  </r>
  <r>
    <n v="0.03"/>
    <n v="5.18"/>
    <n v="5.74"/>
    <s v="Regular Air"/>
    <s v="Corporate"/>
    <s v="Office Supplies"/>
    <s v="Binders and Binder Accessories"/>
    <s v="Small Box"/>
    <s v="Wilson Jones Impact Binders"/>
    <n v="0.36"/>
    <x v="0"/>
    <x v="28"/>
    <d v="2015-01-28T00:00:00"/>
    <d v="2015-02-01T00:00:00"/>
    <x v="0"/>
    <n v="4"/>
    <n v="-126.81418000000001"/>
    <n v="9"/>
    <x v="421"/>
    <n v="87725"/>
    <n v="-2.6619265323257766"/>
  </r>
  <r>
    <n v="0.03"/>
    <n v="119.99"/>
    <n v="56.14"/>
    <s v="Delivery Truck"/>
    <s v="Consumer"/>
    <s v="Technology"/>
    <s v="Office Machines"/>
    <s v="Jumbo Box"/>
    <s v="Hewlett-Packard 2600DN Business Color Inkjet Printer"/>
    <n v="0.39"/>
    <x v="0"/>
    <x v="28"/>
    <d v="2015-01-17T00:00:00"/>
    <d v="2015-01-19T00:00:00"/>
    <x v="0"/>
    <n v="2"/>
    <n v="1400.1"/>
    <n v="13"/>
    <x v="422"/>
    <n v="87726"/>
    <n v="0.90587352320811598"/>
  </r>
  <r>
    <n v="0.09"/>
    <n v="125.99"/>
    <n v="8.99"/>
    <s v="Regular Air"/>
    <s v="Consumer"/>
    <s v="Technology"/>
    <s v="Telephones and Communication"/>
    <s v="Small Box"/>
    <s v="SC7868i"/>
    <n v="0.55000000000000004"/>
    <x v="0"/>
    <x v="28"/>
    <d v="2015-05-25T00:00:00"/>
    <d v="2015-06-02T00:00:00"/>
    <x v="3"/>
    <n v="8"/>
    <n v="916.68060000000014"/>
    <n v="20"/>
    <x v="423"/>
    <n v="87727"/>
    <n v="0.43547978850255831"/>
  </r>
  <r>
    <n v="0.05"/>
    <n v="115.79"/>
    <n v="1.99"/>
    <s v="Regular Air"/>
    <s v="Consumer"/>
    <s v="Technology"/>
    <s v="Computer Peripherals"/>
    <s v="Small Pack"/>
    <s v="Verbatim DVD-R, 4.7GB, Spindle, WE, Blank, Ink Jet/Thermal, 20/Spindle"/>
    <n v="0.49"/>
    <x v="0"/>
    <x v="28"/>
    <d v="2015-01-17T00:00:00"/>
    <d v="2015-01-19T00:00:00"/>
    <x v="0"/>
    <n v="2"/>
    <n v="67.599999999999923"/>
    <n v="3"/>
    <x v="424"/>
    <n v="87726"/>
    <n v="0.19144718210138748"/>
  </r>
  <r>
    <n v="0.09"/>
    <n v="27.75"/>
    <n v="19.989999999999998"/>
    <s v="Regular Air"/>
    <s v="Corporate"/>
    <s v="Office Supplies"/>
    <s v="Storage &amp; Organization"/>
    <s v="Small Box"/>
    <s v="Fellowes Super Stor/Drawer®"/>
    <n v="0.67"/>
    <x v="3"/>
    <x v="35"/>
    <d v="2015-01-12T00:00:00"/>
    <d v="2015-01-13T00:00:00"/>
    <x v="0"/>
    <n v="1"/>
    <n v="-224.64400000000001"/>
    <n v="10"/>
    <x v="425"/>
    <n v="91200"/>
    <n v="-0.872336129232681"/>
  </r>
  <r>
    <n v="0.06"/>
    <n v="130.97999999999999"/>
    <n v="54.74"/>
    <s v="Delivery Truck"/>
    <s v="Corporate"/>
    <s v="Furniture"/>
    <s v="Bookcases"/>
    <s v="Jumbo Box"/>
    <s v="O'Sullivan Elevations Bookcase, Cherry Finish"/>
    <n v="0.69"/>
    <x v="3"/>
    <x v="35"/>
    <d v="2015-02-27T00:00:00"/>
    <d v="2015-03-06T00:00:00"/>
    <x v="2"/>
    <n v="7"/>
    <n v="14.76"/>
    <n v="3"/>
    <x v="426"/>
    <n v="91201"/>
    <n v="3.5856573705179286E-2"/>
  </r>
  <r>
    <n v="0.06"/>
    <n v="2.61"/>
    <n v="0.5"/>
    <s v="Express Air"/>
    <s v="Corporate"/>
    <s v="Office Supplies"/>
    <s v="Labels"/>
    <s v="Small Box"/>
    <s v="Avery 479"/>
    <n v="0.39"/>
    <x v="0"/>
    <x v="28"/>
    <d v="2015-03-11T00:00:00"/>
    <d v="2015-03-11T00:00:00"/>
    <x v="5"/>
    <n v="0"/>
    <n v="10.85"/>
    <n v="1"/>
    <x v="427"/>
    <n v="90438"/>
    <n v="0.61682774303581578"/>
  </r>
  <r>
    <n v="0.01"/>
    <n v="6.35"/>
    <n v="1.02"/>
    <s v="Regular Air"/>
    <s v="Corporate"/>
    <s v="Office Supplies"/>
    <s v="Paper"/>
    <s v="Wrap Bag"/>
    <s v="Telephone Message Books with Fax/Mobile Section, 5 1/2&quot; x 3 3/16&quot;"/>
    <n v="0.39"/>
    <x v="0"/>
    <x v="28"/>
    <d v="2015-03-11T00:00:00"/>
    <d v="2015-03-13T00:00:00"/>
    <x v="5"/>
    <n v="2"/>
    <n v="97.662599999999983"/>
    <n v="22"/>
    <x v="428"/>
    <n v="90438"/>
    <n v="0.69"/>
  </r>
  <r>
    <n v="0.06"/>
    <n v="218.75"/>
    <n v="69.64"/>
    <s v="Delivery Truck"/>
    <s v="Corporate"/>
    <s v="Furniture"/>
    <s v="Tables"/>
    <s v="Jumbo Box"/>
    <s v="BoxOffice By Design Rectangular and Half-Moon Meeting Room Tables"/>
    <n v="0.77"/>
    <x v="0"/>
    <x v="28"/>
    <d v="2015-06-04T00:00:00"/>
    <d v="2015-06-05T00:00:00"/>
    <x v="1"/>
    <n v="1"/>
    <n v="-453.2"/>
    <n v="4"/>
    <x v="429"/>
    <n v="90437"/>
    <n v="-0.50055224210293792"/>
  </r>
  <r>
    <n v="0.06"/>
    <n v="119.99"/>
    <n v="14"/>
    <s v="Delivery Truck"/>
    <s v="Consumer"/>
    <s v="Technology"/>
    <s v="Office Machines"/>
    <s v="Jumbo Drum"/>
    <s v="Epson C82 Color Inkjet Printer"/>
    <n v="0.36"/>
    <x v="0"/>
    <x v="28"/>
    <d v="2015-04-12T00:00:00"/>
    <d v="2015-04-19T00:00:00"/>
    <x v="4"/>
    <n v="7"/>
    <n v="-207.679788"/>
    <n v="2"/>
    <x v="430"/>
    <n v="90439"/>
    <n v="-0.85163531534486991"/>
  </r>
  <r>
    <n v="0.03"/>
    <n v="37.94"/>
    <n v="5.08"/>
    <s v="Regular Air"/>
    <s v="Home Office"/>
    <s v="Office Supplies"/>
    <s v="Paper"/>
    <s v="Wrap Bag"/>
    <s v="Snap-A-Way® Black Print Carbonless Ruled Speed Letter, Triplicate"/>
    <n v="0.38"/>
    <x v="0"/>
    <x v="6"/>
    <d v="2015-02-11T00:00:00"/>
    <d v="2015-02-13T00:00:00"/>
    <x v="2"/>
    <n v="2"/>
    <n v="-7.5244000000000009"/>
    <n v="1"/>
    <x v="431"/>
    <n v="90258"/>
    <n v="-0.18825118839129348"/>
  </r>
  <r>
    <n v="0"/>
    <n v="20.99"/>
    <n v="3.3"/>
    <s v="Regular Air"/>
    <s v="Small Business"/>
    <s v="Technology"/>
    <s v="Telephones and Communication"/>
    <s v="Small Pack"/>
    <s v="Accessory39"/>
    <n v="0.81"/>
    <x v="2"/>
    <x v="12"/>
    <d v="2015-05-29T00:00:00"/>
    <d v="2015-06-05T00:00:00"/>
    <x v="3"/>
    <n v="7"/>
    <n v="-92.961000000000013"/>
    <n v="5"/>
    <x v="432"/>
    <n v="86639"/>
    <n v="-1.0000107573149744"/>
  </r>
  <r>
    <n v="0"/>
    <n v="125.99"/>
    <n v="8.99"/>
    <s v="Regular Air"/>
    <s v="Small Business"/>
    <s v="Technology"/>
    <s v="Telephones and Communication"/>
    <s v="Small Box"/>
    <s v="5170i"/>
    <n v="0.56999999999999995"/>
    <x v="0"/>
    <x v="0"/>
    <d v="2015-04-27T00:00:00"/>
    <d v="2015-04-29T00:00:00"/>
    <x v="4"/>
    <n v="2"/>
    <n v="613.89576"/>
    <n v="12"/>
    <x v="433"/>
    <n v="87525"/>
    <n v="0.45066492438702099"/>
  </r>
  <r>
    <n v="0.1"/>
    <n v="31.78"/>
    <n v="1.99"/>
    <s v="Regular Air"/>
    <s v="Corporate"/>
    <s v="Technology"/>
    <s v="Computer Peripherals"/>
    <s v="Small Pack"/>
    <s v="Memorex 4.7GB DVD-RAM, 3/Pack"/>
    <n v="0.42"/>
    <x v="2"/>
    <x v="12"/>
    <d v="2015-01-30T00:00:00"/>
    <d v="2015-02-01T00:00:00"/>
    <x v="0"/>
    <n v="2"/>
    <n v="232.28159999999997"/>
    <n v="11"/>
    <x v="434"/>
    <n v="86279"/>
    <n v="0.69"/>
  </r>
  <r>
    <n v="0.08"/>
    <n v="30.73"/>
    <n v="4"/>
    <s v="Regular Air"/>
    <s v="Small Business"/>
    <s v="Technology"/>
    <s v="Computer Peripherals"/>
    <s v="Small Box"/>
    <s v="Fellowes 17-key keypad for PS/2 interface"/>
    <n v="0.75"/>
    <x v="0"/>
    <x v="6"/>
    <d v="2015-03-19T00:00:00"/>
    <d v="2015-03-19T00:00:00"/>
    <x v="5"/>
    <n v="0"/>
    <n v="-45.07"/>
    <n v="14"/>
    <x v="435"/>
    <n v="88667"/>
    <n v="-0.10497752311741551"/>
  </r>
  <r>
    <n v="0.05"/>
    <n v="14.56"/>
    <n v="3.5"/>
    <s v="Regular Air"/>
    <s v="Small Business"/>
    <s v="Office Supplies"/>
    <s v="Appliances"/>
    <s v="Small Box"/>
    <s v="Acco 6 Outlet Guardian Premium Surge Suppressor"/>
    <n v="0.57999999999999996"/>
    <x v="0"/>
    <x v="6"/>
    <d v="2015-03-19T00:00:00"/>
    <d v="2015-03-21T00:00:00"/>
    <x v="5"/>
    <n v="2"/>
    <n v="-8.5299999999999994"/>
    <n v="3"/>
    <x v="436"/>
    <n v="88667"/>
    <n v="-0.1909986565158979"/>
  </r>
  <r>
    <n v="0"/>
    <n v="299.99"/>
    <n v="11.64"/>
    <s v="Regular Air"/>
    <s v="Small Business"/>
    <s v="Technology"/>
    <s v="Copiers and Fax"/>
    <s v="Large Box"/>
    <s v="Brother DCP1000 Digital 3 in 1 Multifunction Machine"/>
    <n v="0.5"/>
    <x v="0"/>
    <x v="6"/>
    <d v="2015-03-19T00:00:00"/>
    <d v="2015-03-21T00:00:00"/>
    <x v="5"/>
    <n v="2"/>
    <n v="285.95"/>
    <n v="5"/>
    <x v="437"/>
    <n v="88667"/>
    <n v="0.17651779375906662"/>
  </r>
  <r>
    <n v="0.08"/>
    <n v="7.77"/>
    <n v="9.23"/>
    <s v="Regular Air"/>
    <s v="Small Business"/>
    <s v="Office Supplies"/>
    <s v="Appliances"/>
    <s v="Small Box"/>
    <s v="Hoover Commercial Soft Guard Upright Vacuum And Disposable Filtration Bags"/>
    <n v="0.57999999999999996"/>
    <x v="1"/>
    <x v="19"/>
    <d v="2015-01-14T00:00:00"/>
    <d v="2015-01-16T00:00:00"/>
    <x v="0"/>
    <n v="2"/>
    <n v="-209.25"/>
    <n v="7"/>
    <x v="438"/>
    <n v="88666"/>
    <n v="-3.7074769666902907"/>
  </r>
  <r>
    <n v="0.1"/>
    <n v="18.97"/>
    <n v="9.5399999999999991"/>
    <s v="Express Air"/>
    <s v="Small Business"/>
    <s v="Office Supplies"/>
    <s v="Paper"/>
    <s v="Small Box"/>
    <s v="Xerox 1939"/>
    <n v="0.37"/>
    <x v="1"/>
    <x v="19"/>
    <d v="2015-01-14T00:00:00"/>
    <d v="2015-01-16T00:00:00"/>
    <x v="0"/>
    <n v="2"/>
    <n v="-9.1635999999999989"/>
    <n v="3"/>
    <x v="439"/>
    <n v="88666"/>
    <n v="-0.16153005464480874"/>
  </r>
  <r>
    <n v="0.02"/>
    <n v="4.0599999999999996"/>
    <n v="6.89"/>
    <s v="Express Air"/>
    <s v="Small Business"/>
    <s v="Office Supplies"/>
    <s v="Appliances"/>
    <s v="Small Box"/>
    <s v="Eureka Disposable Bags for Sanitaire® Vibra Groomer I® Upright Vac"/>
    <n v="0.6"/>
    <x v="1"/>
    <x v="19"/>
    <d v="2015-05-17T00:00:00"/>
    <d v="2015-05-21T00:00:00"/>
    <x v="3"/>
    <n v="4"/>
    <n v="12.706000000000017"/>
    <n v="12"/>
    <x v="440"/>
    <n v="88668"/>
    <n v="0.19726750504580062"/>
  </r>
  <r>
    <n v="7.0000000000000007E-2"/>
    <n v="9.49"/>
    <n v="5.76"/>
    <s v="Regular Air"/>
    <s v="Small Business"/>
    <s v="Technology"/>
    <s v="Office Machines"/>
    <s v="Medium Box"/>
    <s v="Sharp EL501VB Scientific Calculator, Battery Operated, 10-Digit Display, Hard Case"/>
    <n v="0.39"/>
    <x v="1"/>
    <x v="19"/>
    <d v="2015-05-17T00:00:00"/>
    <d v="2015-05-21T00:00:00"/>
    <x v="3"/>
    <n v="4"/>
    <n v="7.7151600000000045"/>
    <n v="37"/>
    <x v="441"/>
    <n v="88668"/>
    <n v="2.2390689845314463E-2"/>
  </r>
  <r>
    <n v="0.04"/>
    <n v="34.76"/>
    <n v="5.49"/>
    <s v="Regular Air"/>
    <s v="Small Business"/>
    <s v="Office Supplies"/>
    <s v="Storage &amp; Organization"/>
    <s v="Small Box"/>
    <s v="Home/Office Personal File Carts"/>
    <n v="0.6"/>
    <x v="0"/>
    <x v="1"/>
    <d v="2015-04-29T00:00:00"/>
    <d v="2015-04-30T00:00:00"/>
    <x v="4"/>
    <n v="1"/>
    <n v="192.51689999999999"/>
    <n v="8"/>
    <x v="442"/>
    <n v="90962"/>
    <n v="0.69"/>
  </r>
  <r>
    <n v="0.02"/>
    <n v="100.98"/>
    <n v="35.840000000000003"/>
    <s v="Delivery Truck"/>
    <s v="Small Business"/>
    <s v="Furniture"/>
    <s v="Bookcases"/>
    <s v="Jumbo Box"/>
    <s v="Bush Westfield Collection Bookcases, Fully Assembled"/>
    <n v="0.62"/>
    <x v="1"/>
    <x v="18"/>
    <d v="2015-01-06T00:00:00"/>
    <d v="2015-01-06T00:00:00"/>
    <x v="0"/>
    <n v="0"/>
    <n v="-134.91200000000001"/>
    <n v="6"/>
    <x v="443"/>
    <n v="90961"/>
    <n v="-0.2193726727263858"/>
  </r>
  <r>
    <n v="0"/>
    <n v="8.34"/>
    <n v="4.82"/>
    <s v="Regular Air"/>
    <s v="Home Office"/>
    <s v="Office Supplies"/>
    <s v="Paper"/>
    <s v="Small Box"/>
    <s v="Southworth 25% Cotton Antique Laid Paper &amp; Envelopes"/>
    <n v="0.4"/>
    <x v="0"/>
    <x v="1"/>
    <d v="2015-04-06T00:00:00"/>
    <d v="2015-04-07T00:00:00"/>
    <x v="4"/>
    <n v="1"/>
    <n v="-5.05"/>
    <n v="9"/>
    <x v="444"/>
    <n v="91513"/>
    <n v="-6.6246884428702607E-2"/>
  </r>
  <r>
    <n v="0.09"/>
    <n v="6.48"/>
    <n v="9.68"/>
    <s v="Regular Air"/>
    <s v="Corporate"/>
    <s v="Office Supplies"/>
    <s v="Paper"/>
    <s v="Small Box"/>
    <s v="Xerox 1993"/>
    <n v="0.36"/>
    <x v="2"/>
    <x v="23"/>
    <d v="2015-06-21T00:00:00"/>
    <d v="2015-06-22T00:00:00"/>
    <x v="1"/>
    <n v="1"/>
    <n v="-204.16"/>
    <n v="16"/>
    <x v="445"/>
    <n v="88753"/>
    <n v="-2.0432345876701361"/>
  </r>
  <r>
    <n v="0.06"/>
    <n v="8.6"/>
    <n v="6.19"/>
    <s v="Regular Air"/>
    <s v="Corporate"/>
    <s v="Office Supplies"/>
    <s v="Binders and Binder Accessories"/>
    <s v="Small Box"/>
    <s v="Avery Printable Repositionable Plastic Tabs"/>
    <n v="0.38"/>
    <x v="2"/>
    <x v="32"/>
    <d v="2015-03-11T00:00:00"/>
    <d v="2015-03-12T00:00:00"/>
    <x v="5"/>
    <n v="1"/>
    <n v="-46.115000000000002"/>
    <n v="9"/>
    <x v="446"/>
    <n v="86867"/>
    <n v="-0.58079345088161205"/>
  </r>
  <r>
    <n v="0.1"/>
    <n v="14.42"/>
    <n v="6.75"/>
    <s v="Regular Air"/>
    <s v="Corporate"/>
    <s v="Office Supplies"/>
    <s v="Appliances"/>
    <s v="Medium Box"/>
    <s v="Holmes Odor Grabber"/>
    <n v="0.52"/>
    <x v="2"/>
    <x v="32"/>
    <d v="2015-06-19T00:00:00"/>
    <d v="2015-06-22T00:00:00"/>
    <x v="1"/>
    <n v="3"/>
    <n v="-20.103999999999999"/>
    <n v="1"/>
    <x v="447"/>
    <n v="86869"/>
    <n v="-1.2978695932859909"/>
  </r>
  <r>
    <n v="0.04"/>
    <n v="9.11"/>
    <n v="2.25"/>
    <s v="Regular Air"/>
    <s v="Corporate"/>
    <s v="Office Supplies"/>
    <s v="Pens &amp; Art Supplies"/>
    <s v="Wrap Bag"/>
    <s v="Dixon Ticonderoga Core-Lock Colored Pencils"/>
    <n v="0.52"/>
    <x v="0"/>
    <x v="17"/>
    <d v="2015-06-01T00:00:00"/>
    <d v="2015-06-04T00:00:00"/>
    <x v="1"/>
    <n v="3"/>
    <n v="-3.496"/>
    <n v="2"/>
    <x v="448"/>
    <n v="86868"/>
    <n v="-0.18805809575040344"/>
  </r>
  <r>
    <n v="7.0000000000000007E-2"/>
    <n v="64.650000000000006"/>
    <n v="35"/>
    <s v="Regular Air"/>
    <s v="Corporate"/>
    <s v="Office Supplies"/>
    <s v="Storage &amp; Organization"/>
    <s v="Large Box"/>
    <s v="Space Solutions Commercial Steel Shelving"/>
    <n v="0.8"/>
    <x v="0"/>
    <x v="17"/>
    <d v="2015-06-01T00:00:00"/>
    <d v="2015-06-03T00:00:00"/>
    <x v="1"/>
    <n v="2"/>
    <n v="-717.072"/>
    <n v="13"/>
    <x v="449"/>
    <n v="86868"/>
    <n v="-0.85971609437943597"/>
  </r>
  <r>
    <n v="0.09"/>
    <n v="6.48"/>
    <n v="6.86"/>
    <s v="Regular Air"/>
    <s v="Corporate"/>
    <s v="Office Supplies"/>
    <s v="Paper"/>
    <s v="Small Box"/>
    <s v="Xerox 204"/>
    <n v="0.37"/>
    <x v="0"/>
    <x v="17"/>
    <d v="2015-03-06T00:00:00"/>
    <d v="2015-03-08T00:00:00"/>
    <x v="5"/>
    <n v="2"/>
    <n v="-62.23"/>
    <n v="8"/>
    <x v="450"/>
    <n v="86870"/>
    <n v="-1.223073899371069"/>
  </r>
  <r>
    <n v="0.01"/>
    <n v="150.97999999999999"/>
    <n v="30"/>
    <s v="Delivery Truck"/>
    <s v="Consumer"/>
    <s v="Furniture"/>
    <s v="Chairs &amp; Chairmats"/>
    <s v="Jumbo Drum"/>
    <s v="Novimex Swivel Fabric Task Chair"/>
    <n v="0.74"/>
    <x v="3"/>
    <x v="39"/>
    <d v="2015-01-06T00:00:00"/>
    <d v="2015-01-08T00:00:00"/>
    <x v="0"/>
    <n v="2"/>
    <n v="131.38200000000001"/>
    <n v="6"/>
    <x v="451"/>
    <n v="89909"/>
    <n v="0.13707614297936271"/>
  </r>
  <r>
    <n v="0.01"/>
    <n v="28.28"/>
    <n v="13.99"/>
    <s v="Express Air"/>
    <s v="Consumer"/>
    <s v="Office Supplies"/>
    <s v="Storage &amp; Organization"/>
    <s v="Medium Box"/>
    <s v="Eldon Portable Mobile Manager"/>
    <n v="0.57999999999999996"/>
    <x v="3"/>
    <x v="39"/>
    <d v="2015-01-06T00:00:00"/>
    <d v="2015-01-08T00:00:00"/>
    <x v="0"/>
    <n v="2"/>
    <n v="-89.292000000000002"/>
    <n v="12"/>
    <x v="452"/>
    <n v="89909"/>
    <n v="-0.2420887105520009"/>
  </r>
  <r>
    <n v="0.03"/>
    <n v="35.99"/>
    <n v="1.1000000000000001"/>
    <s v="Regular Air"/>
    <s v="Consumer"/>
    <s v="Technology"/>
    <s v="Telephones and Communication"/>
    <s v="Small Box"/>
    <s v="Accessory35"/>
    <n v="0.55000000000000004"/>
    <x v="3"/>
    <x v="39"/>
    <d v="2015-01-06T00:00:00"/>
    <d v="2015-01-07T00:00:00"/>
    <x v="0"/>
    <n v="1"/>
    <n v="-211.036"/>
    <n v="1"/>
    <x v="453"/>
    <n v="89909"/>
    <n v="-6.8384964355152302"/>
  </r>
  <r>
    <n v="0.04"/>
    <n v="50.98"/>
    <n v="6.5"/>
    <s v="Regular Air"/>
    <s v="Consumer"/>
    <s v="Technology"/>
    <s v="Computer Peripherals"/>
    <s v="Small Box"/>
    <s v="Microsoft Natural Multimedia Keyboard"/>
    <n v="0.73"/>
    <x v="0"/>
    <x v="17"/>
    <d v="2015-03-28T00:00:00"/>
    <d v="2015-04-03T00:00:00"/>
    <x v="5"/>
    <n v="6"/>
    <n v="-13.28"/>
    <n v="11"/>
    <x v="454"/>
    <n v="89910"/>
    <n v="-2.3369995600527934E-2"/>
  </r>
  <r>
    <n v="0.02"/>
    <n v="6.48"/>
    <n v="5.14"/>
    <s v="Regular Air"/>
    <s v="Consumer"/>
    <s v="Office Supplies"/>
    <s v="Paper"/>
    <s v="Small Box"/>
    <s v="Xerox 23"/>
    <n v="0.37"/>
    <x v="0"/>
    <x v="17"/>
    <d v="2015-03-28T00:00:00"/>
    <d v="2015-03-30T00:00:00"/>
    <x v="5"/>
    <n v="2"/>
    <n v="-48.68"/>
    <n v="19"/>
    <x v="455"/>
    <n v="89910"/>
    <n v="-0.38433601768514131"/>
  </r>
  <r>
    <n v="0.03"/>
    <n v="35.99"/>
    <n v="5"/>
    <s v="Regular Air"/>
    <s v="Small Business"/>
    <s v="Technology"/>
    <s v="Telephones and Communication"/>
    <s v="Small Box"/>
    <s v="Accessory27"/>
    <n v="0.85"/>
    <x v="3"/>
    <x v="26"/>
    <d v="2015-04-29T00:00:00"/>
    <d v="2015-04-30T00:00:00"/>
    <x v="4"/>
    <n v="1"/>
    <n v="-184.548"/>
    <n v="3"/>
    <x v="456"/>
    <n v="90048"/>
    <n v="-1.9670432743551483"/>
  </r>
  <r>
    <n v="0.06"/>
    <n v="179.99"/>
    <n v="13.99"/>
    <s v="Express Air"/>
    <s v="Small Business"/>
    <s v="Technology"/>
    <s v="Telephones and Communication"/>
    <s v="Medium Box"/>
    <s v="VTech VT20-2481 2.4GHz Two-Line Phone System w/Answering Machine"/>
    <n v="0.56999999999999995"/>
    <x v="3"/>
    <x v="26"/>
    <d v="2015-01-09T00:00:00"/>
    <d v="2015-01-11T00:00:00"/>
    <x v="0"/>
    <n v="2"/>
    <n v="1220.03784"/>
    <n v="54"/>
    <x v="457"/>
    <n v="40547"/>
    <n v="0.14641197852850923"/>
  </r>
  <r>
    <n v="0.09"/>
    <n v="5.84"/>
    <n v="0.83"/>
    <s v="Regular Air"/>
    <s v="Small Business"/>
    <s v="Office Supplies"/>
    <s v="Pens &amp; Art Supplies"/>
    <s v="Wrap Bag"/>
    <s v="Avery Hi-Liter® Smear-Safe Highlighters"/>
    <n v="0.49"/>
    <x v="0"/>
    <x v="0"/>
    <d v="2015-05-21T00:00:00"/>
    <d v="2015-05-25T00:00:00"/>
    <x v="3"/>
    <n v="4"/>
    <n v="-2.87"/>
    <n v="1"/>
    <x v="458"/>
    <n v="90244"/>
    <n v="-0.48644067796610169"/>
  </r>
  <r>
    <n v="0.04"/>
    <n v="6.24"/>
    <n v="5.22"/>
    <s v="Regular Air"/>
    <s v="Small Business"/>
    <s v="Furniture"/>
    <s v="Office Furnishings"/>
    <s v="Small Box"/>
    <s v="Eldon Expressions Mahogany Wood Desk Collection"/>
    <n v="0.6"/>
    <x v="3"/>
    <x v="20"/>
    <d v="2015-01-12T00:00:00"/>
    <d v="2015-01-17T00:00:00"/>
    <x v="0"/>
    <n v="5"/>
    <n v="4.3808999999999996"/>
    <n v="13"/>
    <x v="459"/>
    <n v="89257"/>
    <n v="5.4604262744609243E-2"/>
  </r>
  <r>
    <n v="0.09"/>
    <n v="260.98"/>
    <n v="41.91"/>
    <s v="Delivery Truck"/>
    <s v="Small Business"/>
    <s v="Furniture"/>
    <s v="Bookcases"/>
    <s v="Jumbo Box"/>
    <s v="Atlantic Metals Mobile 3-Shelf Bookcases, Custom Colors"/>
    <n v="0.59"/>
    <x v="3"/>
    <x v="20"/>
    <d v="2015-01-12T00:00:00"/>
    <d v="2015-01-19T00:00:00"/>
    <x v="0"/>
    <n v="7"/>
    <n v="-100.744"/>
    <n v="8"/>
    <x v="460"/>
    <n v="89257"/>
    <n v="-4.9265978776468287E-2"/>
  </r>
  <r>
    <n v="0"/>
    <n v="11.97"/>
    <n v="4.9800000000000004"/>
    <s v="Regular Air"/>
    <s v="Home Office"/>
    <s v="Office Supplies"/>
    <s v="Appliances"/>
    <s v="Small Box"/>
    <s v="Staples 6 Outlet Surge"/>
    <n v="0.57999999999999996"/>
    <x v="2"/>
    <x v="7"/>
    <d v="2015-05-21T00:00:00"/>
    <d v="2015-05-24T00:00:00"/>
    <x v="3"/>
    <n v="3"/>
    <n v="3.3840000000000039"/>
    <n v="4"/>
    <x v="461"/>
    <n v="89258"/>
    <n v="6.3489681050656735E-2"/>
  </r>
  <r>
    <n v="0.01"/>
    <n v="6.98"/>
    <n v="1.6"/>
    <s v="Regular Air"/>
    <s v="Home Office"/>
    <s v="Office Supplies"/>
    <s v="Paper"/>
    <s v="Wrap Bag"/>
    <s v="Adams Phone Message Book, Professional, 400 Message Capacity, 5 3/6” x 11”"/>
    <n v="0.38"/>
    <x v="2"/>
    <x v="7"/>
    <d v="2015-05-25T00:00:00"/>
    <d v="2015-05-26T00:00:00"/>
    <x v="3"/>
    <n v="1"/>
    <n v="0.34600000000000009"/>
    <n v="3"/>
    <x v="462"/>
    <n v="89259"/>
    <n v="1.5777473780209762E-2"/>
  </r>
  <r>
    <n v="0.01"/>
    <n v="5.18"/>
    <n v="2.04"/>
    <s v="Regular Air"/>
    <s v="Corporate"/>
    <s v="Office Supplies"/>
    <s v="Paper"/>
    <s v="Wrap Bag"/>
    <s v="Array® Memo Cubes"/>
    <n v="0.36"/>
    <x v="3"/>
    <x v="40"/>
    <d v="2015-02-22T00:00:00"/>
    <d v="2015-02-24T00:00:00"/>
    <x v="2"/>
    <n v="2"/>
    <n v="-17.654"/>
    <n v="5"/>
    <x v="178"/>
    <n v="90271"/>
    <n v="-0.62030920590302174"/>
  </r>
  <r>
    <n v="0.01"/>
    <n v="14.42"/>
    <n v="6.75"/>
    <s v="Regular Air"/>
    <s v="Corporate"/>
    <s v="Office Supplies"/>
    <s v="Appliances"/>
    <s v="Medium Box"/>
    <s v="Holmes Odor Grabber"/>
    <n v="0.52"/>
    <x v="0"/>
    <x v="21"/>
    <d v="2015-01-24T00:00:00"/>
    <d v="2015-01-24T00:00:00"/>
    <x v="0"/>
    <n v="0"/>
    <n v="-13.826000000000001"/>
    <n v="6"/>
    <x v="463"/>
    <n v="90270"/>
    <n v="-0.15377599822044269"/>
  </r>
  <r>
    <n v="0"/>
    <n v="11.66"/>
    <n v="8.99"/>
    <s v="Express Air"/>
    <s v="Corporate"/>
    <s v="Office Supplies"/>
    <s v="Pens &amp; Art Supplies"/>
    <s v="Small Pack"/>
    <s v="Boston 16765 Mini Stand Up Battery Pencil Sharpener"/>
    <n v="0.59"/>
    <x v="0"/>
    <x v="1"/>
    <d v="2015-01-09T00:00:00"/>
    <d v="2015-01-11T00:00:00"/>
    <x v="0"/>
    <n v="2"/>
    <n v="-203.67000000000002"/>
    <n v="11"/>
    <x v="464"/>
    <n v="89770"/>
    <n v="-1.4704353476283303"/>
  </r>
  <r>
    <n v="7.0000000000000007E-2"/>
    <n v="6.08"/>
    <n v="0.91"/>
    <s v="Regular Air"/>
    <s v="Corporate"/>
    <s v="Office Supplies"/>
    <s v="Pens &amp; Art Supplies"/>
    <s v="Wrap Bag"/>
    <s v="Zebra Zazzle Fluorescent Highlighters"/>
    <n v="0.51"/>
    <x v="0"/>
    <x v="1"/>
    <d v="2015-03-07T00:00:00"/>
    <d v="2015-03-08T00:00:00"/>
    <x v="5"/>
    <n v="1"/>
    <n v="19.57"/>
    <n v="7"/>
    <x v="465"/>
    <n v="88569"/>
    <n v="0.46639656816015251"/>
  </r>
  <r>
    <n v="0.1"/>
    <n v="50.98"/>
    <n v="22.24"/>
    <s v="Regular Air"/>
    <s v="Corporate"/>
    <s v="Furniture"/>
    <s v="Office Furnishings"/>
    <s v="Large Box"/>
    <s v="Dana Fluorescent Magnifying Lamp, White, 36&quot;"/>
    <n v="0.55000000000000004"/>
    <x v="0"/>
    <x v="1"/>
    <d v="2015-02-25T00:00:00"/>
    <d v="2015-02-27T00:00:00"/>
    <x v="2"/>
    <n v="2"/>
    <n v="98.12"/>
    <n v="6"/>
    <x v="466"/>
    <n v="88568"/>
    <n v="0.32638126600804979"/>
  </r>
  <r>
    <n v="0.08"/>
    <n v="19.899999999999999"/>
    <n v="5.29"/>
    <s v="Regular Air"/>
    <s v="Corporate"/>
    <s v="Office Supplies"/>
    <s v="Appliances"/>
    <s v="Medium Box"/>
    <s v="Holmes Cool Mist Humidifier for the Whole House with 8-Gallon Output per Day, Extended Life Filter"/>
    <n v="0.4"/>
    <x v="0"/>
    <x v="1"/>
    <d v="2015-03-07T00:00:00"/>
    <d v="2015-03-09T00:00:00"/>
    <x v="5"/>
    <n v="2"/>
    <n v="107.11"/>
    <n v="13"/>
    <x v="467"/>
    <n v="88569"/>
    <n v="0.44543791067121347"/>
  </r>
  <r>
    <n v="0.02"/>
    <n v="3.36"/>
    <n v="6.27"/>
    <s v="Regular Air"/>
    <s v="Corporate"/>
    <s v="Office Supplies"/>
    <s v="Binders and Binder Accessories"/>
    <s v="Small Box"/>
    <s v="Cardinal Poly Pocket Divider Pockets for Ring Binders"/>
    <n v="0.4"/>
    <x v="0"/>
    <x v="1"/>
    <d v="2015-03-07T00:00:00"/>
    <d v="2015-03-09T00:00:00"/>
    <x v="5"/>
    <n v="2"/>
    <n v="-216.154"/>
    <n v="21"/>
    <x v="468"/>
    <n v="88569"/>
    <n v="-2.9178455723542118"/>
  </r>
  <r>
    <n v="0.06"/>
    <n v="1.26"/>
    <n v="0.7"/>
    <s v="Regular Air"/>
    <s v="Corporate"/>
    <s v="Office Supplies"/>
    <s v="Rubber Bands"/>
    <s v="Wrap Bag"/>
    <s v="Bagged Rubber Bands"/>
    <n v="0.81"/>
    <x v="0"/>
    <x v="1"/>
    <d v="2015-04-30T00:00:00"/>
    <d v="2015-04-30T00:00:00"/>
    <x v="4"/>
    <n v="0"/>
    <n v="-6.6096000000000004"/>
    <n v="4"/>
    <x v="469"/>
    <n v="88571"/>
    <n v="-1.2518181818181817"/>
  </r>
  <r>
    <n v="0.05"/>
    <n v="4.24"/>
    <n v="5.41"/>
    <s v="Regular Air"/>
    <s v="Small Business"/>
    <s v="Office Supplies"/>
    <s v="Binders and Binder Accessories"/>
    <s v="Small Box"/>
    <s v="Storex DuraTech Recycled Plastic Frosted Binders"/>
    <n v="0.35"/>
    <x v="0"/>
    <x v="1"/>
    <d v="2015-03-16T00:00:00"/>
    <d v="2015-03-18T00:00:00"/>
    <x v="5"/>
    <n v="2"/>
    <n v="-89.216999999999999"/>
    <n v="12"/>
    <x v="470"/>
    <n v="88570"/>
    <n v="-1.7552036199095022"/>
  </r>
  <r>
    <n v="0.06"/>
    <n v="1.76"/>
    <n v="0.7"/>
    <s v="Regular Air"/>
    <s v="Corporate"/>
    <s v="Office Supplies"/>
    <s v="Pens &amp; Art Supplies"/>
    <s v="Wrap Bag"/>
    <s v="Newell 310"/>
    <n v="0.56000000000000005"/>
    <x v="1"/>
    <x v="18"/>
    <d v="2015-04-30T00:00:00"/>
    <d v="2015-05-02T00:00:00"/>
    <x v="4"/>
    <n v="2"/>
    <n v="1.2236"/>
    <n v="22"/>
    <x v="471"/>
    <n v="88571"/>
    <n v="3.1166581762608253E-2"/>
  </r>
  <r>
    <n v="0.02"/>
    <n v="24.98"/>
    <n v="8.7899999999999991"/>
    <s v="Regular Air"/>
    <s v="Corporate"/>
    <s v="Office Supplies"/>
    <s v="Storage &amp; Organization"/>
    <s v="Small Box"/>
    <s v="2300 Heavy-Duty Transfer File Systems by Perma"/>
    <n v="0.66"/>
    <x v="1"/>
    <x v="18"/>
    <d v="2015-04-30T00:00:00"/>
    <d v="2015-05-01T00:00:00"/>
    <x v="4"/>
    <n v="1"/>
    <n v="4.3148"/>
    <n v="23"/>
    <x v="472"/>
    <n v="88571"/>
    <n v="7.114144861585135E-3"/>
  </r>
  <r>
    <n v="0.05"/>
    <n v="35.99"/>
    <n v="5.99"/>
    <s v="Express Air"/>
    <s v="Corporate"/>
    <s v="Technology"/>
    <s v="Telephones and Communication"/>
    <s v="Wrap Bag"/>
    <s v="Accessory41"/>
    <n v="0.38"/>
    <x v="1"/>
    <x v="14"/>
    <d v="2015-04-30T00:00:00"/>
    <d v="2015-05-02T00:00:00"/>
    <x v="4"/>
    <n v="2"/>
    <n v="-125.83296"/>
    <n v="2"/>
    <x v="473"/>
    <n v="88571"/>
    <n v="-1.9391733703190013"/>
  </r>
  <r>
    <n v="0.03"/>
    <n v="14.2"/>
    <n v="5.3"/>
    <s v="Regular Air"/>
    <s v="Corporate"/>
    <s v="Furniture"/>
    <s v="Office Furnishings"/>
    <s v="Wrap Bag"/>
    <s v="Coloredge Poster Frame"/>
    <n v="0.46"/>
    <x v="2"/>
    <x v="38"/>
    <d v="2015-05-27T00:00:00"/>
    <d v="2015-05-28T00:00:00"/>
    <x v="3"/>
    <n v="1"/>
    <n v="122.21"/>
    <n v="18"/>
    <x v="474"/>
    <n v="90674"/>
    <n v="0.45737275449101794"/>
  </r>
  <r>
    <n v="0.04"/>
    <n v="6.48"/>
    <n v="5.16"/>
    <s v="Express Air"/>
    <s v="Corporate"/>
    <s v="Office Supplies"/>
    <s v="Paper"/>
    <s v="Small Box"/>
    <s v="Xerox 1985"/>
    <n v="0.37"/>
    <x v="2"/>
    <x v="38"/>
    <d v="2015-02-26T00:00:00"/>
    <d v="2015-03-02T00:00:00"/>
    <x v="2"/>
    <n v="4"/>
    <n v="-11.1332"/>
    <n v="12"/>
    <x v="475"/>
    <n v="90675"/>
    <n v="-0.1282774513192764"/>
  </r>
  <r>
    <n v="0.04"/>
    <n v="29.18"/>
    <n v="8.5500000000000007"/>
    <s v="Express Air"/>
    <s v="Corporate"/>
    <s v="Furniture"/>
    <s v="Office Furnishings"/>
    <s v="Small Box"/>
    <s v="Deflect-o SuperTray™ Unbreakable Stackable Tray, Letter, Black"/>
    <n v="0.42"/>
    <x v="2"/>
    <x v="3"/>
    <d v="2015-02-25T00:00:00"/>
    <d v="2015-02-27T00:00:00"/>
    <x v="2"/>
    <n v="2"/>
    <n v="201.7353"/>
    <n v="10"/>
    <x v="476"/>
    <n v="91194"/>
    <n v="0.69"/>
  </r>
  <r>
    <n v="0"/>
    <n v="80.98"/>
    <n v="35"/>
    <s v="Regular Air"/>
    <s v="Corporate"/>
    <s v="Office Supplies"/>
    <s v="Storage &amp; Organization"/>
    <s v="Large Box"/>
    <s v="Carina 42&quot;Hx23 3/4&quot;W Media Storage Unit"/>
    <n v="0.83"/>
    <x v="2"/>
    <x v="3"/>
    <d v="2015-02-25T00:00:00"/>
    <d v="2015-02-27T00:00:00"/>
    <x v="2"/>
    <n v="2"/>
    <n v="-684.78"/>
    <n v="8"/>
    <x v="477"/>
    <n v="91194"/>
    <n v="-1.0029145125148289"/>
  </r>
  <r>
    <n v="0.06"/>
    <n v="6.48"/>
    <n v="8.8800000000000008"/>
    <s v="Regular Air"/>
    <s v="Corporate"/>
    <s v="Office Supplies"/>
    <s v="Paper"/>
    <s v="Small Box"/>
    <s v="Xerox 224"/>
    <n v="0.37"/>
    <x v="2"/>
    <x v="3"/>
    <d v="2015-03-06T00:00:00"/>
    <d v="2015-03-07T00:00:00"/>
    <x v="5"/>
    <n v="1"/>
    <n v="-237.47"/>
    <n v="20"/>
    <x v="478"/>
    <n v="91195"/>
    <n v="-1.8881291245925103"/>
  </r>
  <r>
    <n v="0.03"/>
    <n v="14.2"/>
    <n v="5.3"/>
    <s v="Regular Air"/>
    <s v="Home Office"/>
    <s v="Furniture"/>
    <s v="Office Furnishings"/>
    <s v="Wrap Bag"/>
    <s v="Coloredge Poster Frame"/>
    <n v="0.46"/>
    <x v="0"/>
    <x v="34"/>
    <d v="2015-03-15T00:00:00"/>
    <d v="2015-03-17T00:00:00"/>
    <x v="5"/>
    <n v="2"/>
    <n v="21.555599999999998"/>
    <n v="2"/>
    <x v="479"/>
    <n v="90577"/>
    <n v="0.69"/>
  </r>
  <r>
    <n v="0.01"/>
    <n v="5.94"/>
    <n v="9.92"/>
    <s v="Regular Air"/>
    <s v="Home Office"/>
    <s v="Office Supplies"/>
    <s v="Binders and Binder Accessories"/>
    <s v="Small Box"/>
    <s v="Storex Dura Pro™ Binders"/>
    <n v="0.38"/>
    <x v="0"/>
    <x v="34"/>
    <d v="2015-05-20T00:00:00"/>
    <d v="2015-05-23T00:00:00"/>
    <x v="3"/>
    <n v="3"/>
    <n v="-239.315"/>
    <n v="12"/>
    <x v="480"/>
    <n v="90578"/>
    <n v="-3.2006820917480274"/>
  </r>
  <r>
    <n v="0"/>
    <n v="6.48"/>
    <n v="5.1100000000000003"/>
    <s v="Regular Air"/>
    <s v="Home Office"/>
    <s v="Office Supplies"/>
    <s v="Paper"/>
    <s v="Small Box"/>
    <s v="Xerox 231"/>
    <n v="0.37"/>
    <x v="0"/>
    <x v="34"/>
    <d v="2015-05-20T00:00:00"/>
    <d v="2015-05-22T00:00:00"/>
    <x v="3"/>
    <n v="2"/>
    <n v="-33.31"/>
    <n v="18"/>
    <x v="481"/>
    <n v="90578"/>
    <n v="-0.26062123464517645"/>
  </r>
  <r>
    <n v="0.04"/>
    <n v="4.37"/>
    <n v="5.15"/>
    <s v="Regular Air"/>
    <s v="Small Business"/>
    <s v="Office Supplies"/>
    <s v="Appliances"/>
    <s v="Small Box"/>
    <s v="Eureka Sanitaire ® Multi-Pro Heavy-Duty Upright, Disposable Bags"/>
    <n v="0.59"/>
    <x v="0"/>
    <x v="17"/>
    <d v="2015-02-21T00:00:00"/>
    <d v="2015-02-22T00:00:00"/>
    <x v="2"/>
    <n v="1"/>
    <n v="-74.479599999999991"/>
    <n v="18"/>
    <x v="482"/>
    <n v="89059"/>
    <n v="-0.94769818043008003"/>
  </r>
  <r>
    <n v="0.09"/>
    <n v="155.99"/>
    <n v="8.99"/>
    <s v="Regular Air"/>
    <s v="Small Business"/>
    <s v="Technology"/>
    <s v="Telephones and Communication"/>
    <s v="Small Box"/>
    <s v="CF 688"/>
    <n v="0.57999999999999996"/>
    <x v="0"/>
    <x v="17"/>
    <d v="2015-02-21T00:00:00"/>
    <d v="2015-02-23T00:00:00"/>
    <x v="2"/>
    <n v="2"/>
    <n v="-232.22056000000003"/>
    <n v="4"/>
    <x v="483"/>
    <n v="89059"/>
    <n v="-0.46714119611353627"/>
  </r>
  <r>
    <n v="7.0000000000000007E-2"/>
    <n v="5.68"/>
    <n v="1.39"/>
    <s v="Regular Air"/>
    <s v="Small Business"/>
    <s v="Office Supplies"/>
    <s v="Envelopes"/>
    <s v="Small Box"/>
    <s v="Staples Standard Envelopes"/>
    <n v="0.38"/>
    <x v="0"/>
    <x v="28"/>
    <d v="2015-03-25T00:00:00"/>
    <d v="2015-03-27T00:00:00"/>
    <x v="5"/>
    <n v="2"/>
    <n v="18.643799999999999"/>
    <n v="5"/>
    <x v="484"/>
    <n v="86153"/>
    <n v="0.69"/>
  </r>
  <r>
    <n v="0.06"/>
    <n v="22.84"/>
    <n v="11.54"/>
    <s v="Regular Air"/>
    <s v="Small Business"/>
    <s v="Office Supplies"/>
    <s v="Paper"/>
    <s v="Small Box"/>
    <s v="Xerox 1964"/>
    <n v="0.39"/>
    <x v="0"/>
    <x v="28"/>
    <d v="2015-03-25T00:00:00"/>
    <d v="2015-03-27T00:00:00"/>
    <x v="5"/>
    <n v="2"/>
    <n v="-31.24"/>
    <n v="1"/>
    <x v="485"/>
    <n v="86153"/>
    <n v="-1.1290205999277194"/>
  </r>
  <r>
    <n v="0.06"/>
    <n v="25.98"/>
    <n v="14.36"/>
    <s v="Delivery Truck"/>
    <s v="Corporate"/>
    <s v="Furniture"/>
    <s v="Chairs &amp; Chairmats"/>
    <s v="Jumbo Drum"/>
    <s v="Global Stack Chair without Arms, Black"/>
    <n v="0.6"/>
    <x v="2"/>
    <x v="7"/>
    <d v="2015-05-24T00:00:00"/>
    <d v="2015-05-25T00:00:00"/>
    <x v="3"/>
    <n v="1"/>
    <n v="55.888000000000034"/>
    <n v="41"/>
    <x v="486"/>
    <n v="89537"/>
    <n v="5.4073300050311579E-2"/>
  </r>
  <r>
    <n v="0.08"/>
    <n v="1.81"/>
    <n v="0.75"/>
    <s v="Regular Air"/>
    <s v="Consumer"/>
    <s v="Furniture"/>
    <s v="Chairs &amp; Chairmats"/>
    <s v="Jumbo Drum"/>
    <s v="Metal Folding Chairs, Beige, 4/Carton"/>
    <n v="0.57999999999999996"/>
    <x v="2"/>
    <x v="7"/>
    <d v="2015-01-05T00:00:00"/>
    <d v="2015-01-06T00:00:00"/>
    <x v="0"/>
    <n v="1"/>
    <n v="1.3224"/>
    <n v="11"/>
    <x v="487"/>
    <n v="89536"/>
    <n v="6.6219328993490242E-2"/>
  </r>
  <r>
    <n v="0.04"/>
    <n v="125.99"/>
    <n v="5.26"/>
    <s v="Regular Air"/>
    <s v="Consumer"/>
    <s v="Technology"/>
    <s v="Telephones and Communication"/>
    <s v="Small Box"/>
    <s v="232"/>
    <n v="0.55000000000000004"/>
    <x v="2"/>
    <x v="7"/>
    <d v="2015-01-05T00:00:00"/>
    <d v="2015-01-05T00:00:00"/>
    <x v="0"/>
    <n v="0"/>
    <n v="455.42069999999995"/>
    <n v="6"/>
    <x v="488"/>
    <n v="89536"/>
    <n v="0.69"/>
  </r>
  <r>
    <n v="0.01"/>
    <n v="8.34"/>
    <n v="0.96"/>
    <s v="Regular Air"/>
    <s v="Corporate"/>
    <s v="Furniture"/>
    <s v="Office Furnishings"/>
    <s v="Wrap Bag"/>
    <s v="Document Clip Frames"/>
    <n v="0.43"/>
    <x v="1"/>
    <x v="41"/>
    <d v="2015-01-10T00:00:00"/>
    <d v="2015-01-12T00:00:00"/>
    <x v="0"/>
    <n v="2"/>
    <n v="29.332000000000001"/>
    <n v="24"/>
    <x v="489"/>
    <n v="14596"/>
    <n v="0.14730815588589796"/>
  </r>
  <r>
    <n v="0.06"/>
    <n v="3.28"/>
    <n v="3.97"/>
    <s v="Regular Air"/>
    <s v="Corporate"/>
    <s v="Office Supplies"/>
    <s v="Pens &amp; Art Supplies"/>
    <s v="Wrap Bag"/>
    <s v="Newell 337"/>
    <n v="0.56000000000000005"/>
    <x v="1"/>
    <x v="41"/>
    <d v="2015-01-10T00:00:00"/>
    <d v="2015-01-11T00:00:00"/>
    <x v="0"/>
    <n v="1"/>
    <n v="-86"/>
    <n v="19"/>
    <x v="490"/>
    <n v="14596"/>
    <n v="-1.3620525815647766"/>
  </r>
  <r>
    <n v="0.02"/>
    <n v="1.1399999999999999"/>
    <n v="0.7"/>
    <s v="Regular Air"/>
    <s v="Corporate"/>
    <s v="Office Supplies"/>
    <s v="Rubber Bands"/>
    <s v="Wrap Bag"/>
    <s v="OIC Thumb-Tacks"/>
    <n v="0.38"/>
    <x v="1"/>
    <x v="41"/>
    <d v="2015-02-02T00:00:00"/>
    <d v="2015-02-02T00:00:00"/>
    <x v="2"/>
    <n v="0"/>
    <n v="-0.49"/>
    <n v="38"/>
    <x v="491"/>
    <n v="38529"/>
    <n v="-1.092530657748049E-2"/>
  </r>
  <r>
    <n v="0.01"/>
    <n v="8.34"/>
    <n v="0.96"/>
    <s v="Regular Air"/>
    <s v="Corporate"/>
    <s v="Furniture"/>
    <s v="Office Furnishings"/>
    <s v="Wrap Bag"/>
    <s v="Document Clip Frames"/>
    <n v="0.43"/>
    <x v="2"/>
    <x v="7"/>
    <d v="2015-01-10T00:00:00"/>
    <d v="2015-01-12T00:00:00"/>
    <x v="0"/>
    <n v="2"/>
    <n v="34.348199999999999"/>
    <n v="6"/>
    <x v="492"/>
    <n v="90166"/>
    <n v="0.69"/>
  </r>
  <r>
    <n v="0.06"/>
    <n v="3.28"/>
    <n v="3.97"/>
    <s v="Regular Air"/>
    <s v="Corporate"/>
    <s v="Office Supplies"/>
    <s v="Pens &amp; Art Supplies"/>
    <s v="Wrap Bag"/>
    <s v="Newell 337"/>
    <n v="0.56000000000000005"/>
    <x v="2"/>
    <x v="7"/>
    <d v="2015-01-10T00:00:00"/>
    <d v="2015-01-11T00:00:00"/>
    <x v="0"/>
    <n v="1"/>
    <n v="-66.650000000000006"/>
    <n v="5"/>
    <x v="493"/>
    <n v="90166"/>
    <n v="-4.0102286401925396"/>
  </r>
  <r>
    <n v="0.06"/>
    <n v="47.98"/>
    <n v="3.61"/>
    <s v="Regular Air"/>
    <s v="Corporate"/>
    <s v="Technology"/>
    <s v="Computer Peripherals"/>
    <s v="Small Pack"/>
    <s v="DS/HD IBM Formatted Diskettes, 200/Pack - Staples"/>
    <n v="0.71"/>
    <x v="2"/>
    <x v="7"/>
    <d v="2015-06-20T00:00:00"/>
    <d v="2015-06-22T00:00:00"/>
    <x v="1"/>
    <n v="2"/>
    <n v="35.954999999999998"/>
    <n v="11"/>
    <x v="494"/>
    <n v="90167"/>
    <n v="6.9454102920723224E-2"/>
  </r>
  <r>
    <n v="0.04"/>
    <n v="90.97"/>
    <n v="28"/>
    <s v="Delivery Truck"/>
    <s v="Small Business"/>
    <s v="Technology"/>
    <s v="Office Machines"/>
    <s v="Jumbo Drum"/>
    <s v="Lexmark Z55se Color Inkjet Printer"/>
    <n v="0.38"/>
    <x v="1"/>
    <x v="4"/>
    <d v="2015-01-12T00:00:00"/>
    <d v="2015-01-13T00:00:00"/>
    <x v="0"/>
    <n v="1"/>
    <n v="-173.09520000000001"/>
    <n v="6"/>
    <x v="495"/>
    <n v="33635"/>
    <n v="-0.30192252010256238"/>
  </r>
  <r>
    <n v="7.0000000000000007E-2"/>
    <n v="20.34"/>
    <n v="35"/>
    <s v="Regular Air"/>
    <s v="Small Business"/>
    <s v="Office Supplies"/>
    <s v="Storage &amp; Organization"/>
    <s v="Large Box"/>
    <s v="Tennsco Commercial Shelving"/>
    <n v="0.84"/>
    <x v="1"/>
    <x v="4"/>
    <d v="2015-01-12T00:00:00"/>
    <d v="2015-01-13T00:00:00"/>
    <x v="0"/>
    <n v="1"/>
    <n v="-96.16"/>
    <n v="5"/>
    <x v="496"/>
    <n v="33635"/>
    <n v="-0.68573058546673327"/>
  </r>
  <r>
    <n v="0.02"/>
    <n v="12.53"/>
    <n v="0.49"/>
    <s v="Regular Air"/>
    <s v="Small Business"/>
    <s v="Office Supplies"/>
    <s v="Labels"/>
    <s v="Small Box"/>
    <s v="Round Specialty Laser Printer Labels"/>
    <n v="0.38"/>
    <x v="1"/>
    <x v="4"/>
    <d v="2015-01-27T00:00:00"/>
    <d v="2015-01-27T00:00:00"/>
    <x v="0"/>
    <n v="0"/>
    <n v="263.39999999999998"/>
    <n v="47"/>
    <x v="497"/>
    <n v="9606"/>
    <n v="0.44310611668124611"/>
  </r>
  <r>
    <n v="7.0000000000000007E-2"/>
    <n v="5.18"/>
    <n v="2.04"/>
    <s v="Express Air"/>
    <s v="Small Business"/>
    <s v="Office Supplies"/>
    <s v="Paper"/>
    <s v="Wrap Bag"/>
    <s v="Array® Memo Cubes"/>
    <n v="0.36"/>
    <x v="1"/>
    <x v="4"/>
    <d v="2015-01-27T00:00:00"/>
    <d v="2015-01-29T00:00:00"/>
    <x v="0"/>
    <n v="2"/>
    <n v="37.31"/>
    <n v="44"/>
    <x v="498"/>
    <n v="9606"/>
    <n v="0.16328227571115975"/>
  </r>
  <r>
    <n v="0.04"/>
    <n v="90.97"/>
    <n v="28"/>
    <s v="Delivery Truck"/>
    <s v="Small Business"/>
    <s v="Technology"/>
    <s v="Office Machines"/>
    <s v="Jumbo Drum"/>
    <s v="Lexmark Z55se Color Inkjet Printer"/>
    <n v="0.38"/>
    <x v="1"/>
    <x v="19"/>
    <d v="2015-01-12T00:00:00"/>
    <d v="2015-01-13T00:00:00"/>
    <x v="0"/>
    <n v="1"/>
    <n v="-173.09520000000001"/>
    <n v="2"/>
    <x v="499"/>
    <n v="86263"/>
    <n v="-0.90578335949764521"/>
  </r>
  <r>
    <n v="7.0000000000000007E-2"/>
    <n v="20.34"/>
    <n v="35"/>
    <s v="Regular Air"/>
    <s v="Small Business"/>
    <s v="Office Supplies"/>
    <s v="Storage &amp; Organization"/>
    <s v="Large Box"/>
    <s v="Tennsco Commercial Shelving"/>
    <n v="0.84"/>
    <x v="1"/>
    <x v="19"/>
    <d v="2015-01-12T00:00:00"/>
    <d v="2015-01-13T00:00:00"/>
    <x v="0"/>
    <n v="1"/>
    <n v="-96.16"/>
    <n v="1"/>
    <x v="500"/>
    <n v="86263"/>
    <n v="-3.4281639928698748"/>
  </r>
  <r>
    <n v="0.02"/>
    <n v="12.53"/>
    <n v="0.49"/>
    <s v="Regular Air"/>
    <s v="Small Business"/>
    <s v="Office Supplies"/>
    <s v="Labels"/>
    <s v="Small Box"/>
    <s v="Round Specialty Laser Printer Labels"/>
    <n v="0.38"/>
    <x v="1"/>
    <x v="19"/>
    <d v="2015-01-27T00:00:00"/>
    <d v="2015-01-27T00:00:00"/>
    <x v="0"/>
    <n v="0"/>
    <n v="104.7213"/>
    <n v="12"/>
    <x v="501"/>
    <n v="86264"/>
    <n v="0.69"/>
  </r>
  <r>
    <n v="7.0000000000000007E-2"/>
    <n v="5.18"/>
    <n v="2.04"/>
    <s v="Express Air"/>
    <s v="Small Business"/>
    <s v="Office Supplies"/>
    <s v="Paper"/>
    <s v="Wrap Bag"/>
    <s v="Array® Memo Cubes"/>
    <n v="0.36"/>
    <x v="1"/>
    <x v="19"/>
    <d v="2015-01-27T00:00:00"/>
    <d v="2015-01-29T00:00:00"/>
    <x v="0"/>
    <n v="2"/>
    <n v="37.31"/>
    <n v="11"/>
    <x v="502"/>
    <n v="86264"/>
    <n v="0.65307194118676704"/>
  </r>
  <r>
    <n v="0"/>
    <n v="5.98"/>
    <n v="1.49"/>
    <s v="Regular Air"/>
    <s v="Consumer"/>
    <s v="Office Supplies"/>
    <s v="Binders and Binder Accessories"/>
    <s v="Small Box"/>
    <s v="Avery Hanging File Binders"/>
    <n v="0.39"/>
    <x v="1"/>
    <x v="15"/>
    <d v="2015-03-12T00:00:00"/>
    <d v="2015-03-14T00:00:00"/>
    <x v="5"/>
    <n v="2"/>
    <n v="80.674799999999991"/>
    <n v="18"/>
    <x v="503"/>
    <n v="90806"/>
    <n v="0.69"/>
  </r>
  <r>
    <n v="0.09"/>
    <n v="35.99"/>
    <n v="5.99"/>
    <s v="Regular Air"/>
    <s v="Home Office"/>
    <s v="Technology"/>
    <s v="Telephones and Communication"/>
    <s v="Wrap Bag"/>
    <s v="Accessory41"/>
    <n v="0.38"/>
    <x v="3"/>
    <x v="35"/>
    <d v="2015-02-26T00:00:00"/>
    <d v="2015-02-27T00:00:00"/>
    <x v="2"/>
    <n v="1"/>
    <n v="114.3165"/>
    <n v="5"/>
    <x v="504"/>
    <n v="86459"/>
    <n v="0.75406662269129299"/>
  </r>
  <r>
    <n v="0.09"/>
    <n v="2.6"/>
    <n v="2.4"/>
    <s v="Regular Air"/>
    <s v="Home Office"/>
    <s v="Office Supplies"/>
    <s v="Pens &amp; Art Supplies"/>
    <s v="Wrap Bag"/>
    <s v="12 Colored Short Pencils"/>
    <n v="0.57999999999999996"/>
    <x v="3"/>
    <x v="35"/>
    <d v="2015-06-17T00:00:00"/>
    <d v="2015-06-19T00:00:00"/>
    <x v="1"/>
    <n v="2"/>
    <n v="1107.4079999999999"/>
    <n v="12"/>
    <x v="505"/>
    <n v="86460"/>
    <n v="34.900976993381654"/>
  </r>
  <r>
    <n v="0"/>
    <n v="5.28"/>
    <n v="5.61"/>
    <s v="Regular Air"/>
    <s v="Corporate"/>
    <s v="Office Supplies"/>
    <s v="Paper"/>
    <s v="Small Box"/>
    <s v="Xerox 1954"/>
    <n v="0.4"/>
    <x v="3"/>
    <x v="40"/>
    <d v="2015-05-14T00:00:00"/>
    <d v="2015-05-14T00:00:00"/>
    <x v="3"/>
    <n v="0"/>
    <n v="-149.21199999999999"/>
    <n v="15"/>
    <x v="506"/>
    <n v="90187"/>
    <n v="-1.7500821018062396"/>
  </r>
  <r>
    <n v="0.05"/>
    <n v="7.64"/>
    <n v="5.83"/>
    <s v="Regular Air"/>
    <s v="Corporate"/>
    <s v="Office Supplies"/>
    <s v="Paper"/>
    <s v="Wrap Bag"/>
    <s v="Rediform Wirebound &quot;Phone Memo&quot; Message Book, 11 x 5-3/4"/>
    <n v="0.36"/>
    <x v="1"/>
    <x v="36"/>
    <d v="2015-01-31T00:00:00"/>
    <d v="2015-02-02T00:00:00"/>
    <x v="0"/>
    <n v="2"/>
    <n v="-21.018000000000001"/>
    <n v="2"/>
    <x v="507"/>
    <n v="90185"/>
    <n v="-1.266144578313253"/>
  </r>
  <r>
    <n v="0.04"/>
    <n v="218.75"/>
    <n v="69.64"/>
    <s v="Delivery Truck"/>
    <s v="Corporate"/>
    <s v="Furniture"/>
    <s v="Tables"/>
    <s v="Jumbo Box"/>
    <s v="BoxOffice By Design Rectangular and Half-Moon Meeting Room Tables"/>
    <n v="0.72"/>
    <x v="1"/>
    <x v="36"/>
    <d v="2015-01-31T00:00:00"/>
    <d v="2015-02-01T00:00:00"/>
    <x v="0"/>
    <n v="1"/>
    <n v="-655.52987500000006"/>
    <n v="10"/>
    <x v="508"/>
    <n v="90185"/>
    <n v="-0.28683250488971351"/>
  </r>
  <r>
    <n v="0.01"/>
    <n v="59.76"/>
    <n v="9.7100000000000009"/>
    <s v="Regular Air"/>
    <s v="Corporate"/>
    <s v="Office Supplies"/>
    <s v="Storage &amp; Organization"/>
    <s v="Small Box"/>
    <s v="Advantus 10-Drawer Portable Organizer, Chrome Metal Frame, Smoke Drawers"/>
    <n v="0.56999999999999995"/>
    <x v="1"/>
    <x v="36"/>
    <d v="2015-04-04T00:00:00"/>
    <d v="2015-04-06T00:00:00"/>
    <x v="4"/>
    <n v="2"/>
    <n v="354.32879999999994"/>
    <n v="8"/>
    <x v="509"/>
    <n v="90186"/>
    <n v="0.69"/>
  </r>
  <r>
    <n v="0.06"/>
    <n v="350.98"/>
    <n v="30"/>
    <s v="Delivery Truck"/>
    <s v="Home Office"/>
    <s v="Furniture"/>
    <s v="Chairs &amp; Chairmats"/>
    <s v="Jumbo Drum"/>
    <s v="Office Star - Professional Matrix Back Chair with 2-to-1 Synchro Tilt and Mesh Fabric Seat"/>
    <n v="0.61"/>
    <x v="2"/>
    <x v="7"/>
    <d v="2015-01-04T00:00:00"/>
    <d v="2015-01-05T00:00:00"/>
    <x v="0"/>
    <n v="1"/>
    <n v="-489.41559999999998"/>
    <n v="1"/>
    <x v="510"/>
    <n v="86356"/>
    <n v="-1.4123733117857555"/>
  </r>
  <r>
    <n v="0.05"/>
    <n v="161.55000000000001"/>
    <n v="19.989999999999998"/>
    <s v="Regular Air"/>
    <s v="Corporate"/>
    <s v="Office Supplies"/>
    <s v="Storage &amp; Organization"/>
    <s v="Small Box"/>
    <s v="Fellowes Super Stor/Drawer® Files"/>
    <n v="0.66"/>
    <x v="2"/>
    <x v="7"/>
    <d v="2015-01-04T00:00:00"/>
    <d v="2015-01-11T00:00:00"/>
    <x v="0"/>
    <n v="7"/>
    <n v="35.31"/>
    <n v="3"/>
    <x v="511"/>
    <n v="86357"/>
    <n v="7.0717590274578926E-2"/>
  </r>
  <r>
    <n v="0.05"/>
    <n v="35.51"/>
    <n v="6.31"/>
    <s v="Regular Air"/>
    <s v="Consumer"/>
    <s v="Office Supplies"/>
    <s v="Storage &amp; Organization"/>
    <s v="Small Box"/>
    <s v="Steel Personal Filing/Posting Tote"/>
    <n v="0.57999999999999996"/>
    <x v="0"/>
    <x v="1"/>
    <d v="2015-04-12T00:00:00"/>
    <d v="2015-04-14T00:00:00"/>
    <x v="4"/>
    <n v="2"/>
    <n v="6.11"/>
    <n v="2"/>
    <x v="512"/>
    <n v="90492"/>
    <n v="8.358413132694939E-2"/>
  </r>
  <r>
    <n v="0.09"/>
    <n v="58.14"/>
    <n v="36.61"/>
    <s v="Delivery Truck"/>
    <s v="Corporate"/>
    <s v="Furniture"/>
    <s v="Bookcases"/>
    <s v="Jumbo Box"/>
    <s v="O'Sullivan 3-Shelf Heavy-Duty Bookcases"/>
    <n v="0.61"/>
    <x v="0"/>
    <x v="1"/>
    <d v="2015-05-20T00:00:00"/>
    <d v="2015-05-21T00:00:00"/>
    <x v="3"/>
    <n v="1"/>
    <n v="187.41200000000026"/>
    <n v="39"/>
    <x v="513"/>
    <n v="90493"/>
    <n v="8.8608360992123283E-2"/>
  </r>
  <r>
    <n v="0.1"/>
    <n v="8.34"/>
    <n v="2.64"/>
    <s v="Regular Air"/>
    <s v="Consumer"/>
    <s v="Office Supplies"/>
    <s v="Scissors, Rulers and Trimmers"/>
    <s v="Small Pack"/>
    <s v="Acme® Elite Stainless Steel Scissors"/>
    <n v="0.59"/>
    <x v="0"/>
    <x v="1"/>
    <d v="2015-04-12T00:00:00"/>
    <d v="2015-04-12T00:00:00"/>
    <x v="4"/>
    <n v="0"/>
    <n v="-6.34"/>
    <n v="6"/>
    <x v="514"/>
    <n v="90492"/>
    <n v="-0.1322210636079249"/>
  </r>
  <r>
    <n v="0.1"/>
    <n v="15.98"/>
    <n v="4"/>
    <s v="Regular Air"/>
    <s v="Corporate"/>
    <s v="Technology"/>
    <s v="Computer Peripherals"/>
    <s v="Small Box"/>
    <s v="Logitech Access Keyboard"/>
    <n v="0.37"/>
    <x v="0"/>
    <x v="1"/>
    <d v="2015-03-27T00:00:00"/>
    <d v="2015-04-01T00:00:00"/>
    <x v="5"/>
    <n v="5"/>
    <n v="92.722199999999987"/>
    <n v="9"/>
    <x v="515"/>
    <n v="90491"/>
    <n v="0.69"/>
  </r>
  <r>
    <n v="0.03"/>
    <n v="8.0399999999999991"/>
    <n v="8.94"/>
    <s v="Regular Air"/>
    <s v="Consumer"/>
    <s v="Office Supplies"/>
    <s v="Binders and Binder Accessories"/>
    <s v="Small Box"/>
    <s v="Fellowes Twister Kit, Gray/Clear, 3/pkg"/>
    <n v="0.4"/>
    <x v="0"/>
    <x v="1"/>
    <d v="2015-04-12T00:00:00"/>
    <d v="2015-04-14T00:00:00"/>
    <x v="4"/>
    <n v="2"/>
    <n v="-160.27549999999999"/>
    <n v="9"/>
    <x v="516"/>
    <n v="90492"/>
    <n v="-2.0877360948287094"/>
  </r>
  <r>
    <n v="0.01"/>
    <n v="65.989999999999995"/>
    <n v="8.99"/>
    <s v="Express Air"/>
    <s v="Small Business"/>
    <s v="Technology"/>
    <s v="Telephones and Communication"/>
    <s v="Small Box"/>
    <s v="5180"/>
    <n v="0.56000000000000005"/>
    <x v="0"/>
    <x v="1"/>
    <d v="2015-05-20T00:00:00"/>
    <d v="2015-05-21T00:00:00"/>
    <x v="3"/>
    <n v="1"/>
    <n v="396.97199999999998"/>
    <n v="14"/>
    <x v="517"/>
    <n v="87135"/>
    <n v="0.50763682864450121"/>
  </r>
  <r>
    <n v="0.03"/>
    <n v="2.1800000000000002"/>
    <n v="1.38"/>
    <s v="Regular Air"/>
    <s v="Small Business"/>
    <s v="Office Supplies"/>
    <s v="Rubber Bands"/>
    <s v="Wrap Bag"/>
    <s v="Advantus Push Pins"/>
    <n v="0.44"/>
    <x v="1"/>
    <x v="14"/>
    <d v="2015-04-06T00:00:00"/>
    <d v="2015-04-06T00:00:00"/>
    <x v="4"/>
    <n v="0"/>
    <n v="-7.04"/>
    <n v="7"/>
    <x v="518"/>
    <n v="87134"/>
    <n v="-0.44755244755244755"/>
  </r>
  <r>
    <n v="0.01"/>
    <n v="170.98"/>
    <n v="35.89"/>
    <s v="Delivery Truck"/>
    <s v="Small Business"/>
    <s v="Furniture"/>
    <s v="Bookcases"/>
    <s v="Jumbo Box"/>
    <s v="Rush Hierlooms Collection 1&quot; Thick Stackable Bookcases"/>
    <n v="0.66"/>
    <x v="1"/>
    <x v="2"/>
    <d v="2015-04-06T00:00:00"/>
    <d v="2015-04-08T00:00:00"/>
    <x v="4"/>
    <n v="2"/>
    <n v="538.52"/>
    <n v="10"/>
    <x v="519"/>
    <n v="87134"/>
    <n v="0.31326240350887397"/>
  </r>
  <r>
    <n v="0.05"/>
    <n v="6.04"/>
    <n v="2.14"/>
    <s v="Express Air"/>
    <s v="Corporate"/>
    <s v="Office Supplies"/>
    <s v="Paper"/>
    <s v="Wrap Bag"/>
    <s v="Adams Telephone Message Books, 5 1/4” x 11”"/>
    <n v="0.38"/>
    <x v="0"/>
    <x v="1"/>
    <d v="2015-02-17T00:00:00"/>
    <d v="2015-02-19T00:00:00"/>
    <x v="2"/>
    <n v="2"/>
    <n v="-4.1399999999999997"/>
    <n v="1"/>
    <x v="520"/>
    <n v="90588"/>
    <n v="-0.4922711058263971"/>
  </r>
  <r>
    <n v="0.05"/>
    <n v="5.98"/>
    <n v="5.46"/>
    <s v="Regular Air"/>
    <s v="Corporate"/>
    <s v="Office Supplies"/>
    <s v="Paper"/>
    <s v="Small Box"/>
    <s v="Xerox 1983"/>
    <n v="0.36"/>
    <x v="0"/>
    <x v="1"/>
    <d v="2015-06-27T00:00:00"/>
    <d v="2015-06-27T00:00:00"/>
    <x v="1"/>
    <n v="0"/>
    <n v="-31.885000000000002"/>
    <n v="17"/>
    <x v="521"/>
    <n v="90589"/>
    <n v="-0.30381133873272986"/>
  </r>
  <r>
    <n v="0.01"/>
    <n v="65.989999999999995"/>
    <n v="3.99"/>
    <s v="Regular Air"/>
    <s v="Corporate"/>
    <s v="Technology"/>
    <s v="Telephones and Communication"/>
    <s v="Small Box"/>
    <s v="StarTAC 7760"/>
    <n v="0.59"/>
    <x v="0"/>
    <x v="1"/>
    <d v="2015-06-27T00:00:00"/>
    <d v="2015-06-28T00:00:00"/>
    <x v="1"/>
    <n v="1"/>
    <n v="-95.21050000000001"/>
    <n v="3"/>
    <x v="522"/>
    <n v="90589"/>
    <n v="-0.57152590191488084"/>
  </r>
  <r>
    <n v="0.09"/>
    <n v="100.98"/>
    <n v="35.840000000000003"/>
    <s v="Delivery Truck"/>
    <s v="Home Office"/>
    <s v="Furniture"/>
    <s v="Bookcases"/>
    <s v="Jumbo Box"/>
    <s v="Bush Westfield Collection Bookcases, Fully Assembled"/>
    <n v="0.62"/>
    <x v="1"/>
    <x v="18"/>
    <d v="2015-04-14T00:00:00"/>
    <d v="2015-04-19T00:00:00"/>
    <x v="4"/>
    <n v="5"/>
    <n v="-193.58"/>
    <n v="4"/>
    <x v="523"/>
    <n v="90844"/>
    <n v="-0.4886039526489816"/>
  </r>
  <r>
    <n v="0.03"/>
    <n v="31.74"/>
    <n v="12.62"/>
    <s v="Regular Air"/>
    <s v="Home Office"/>
    <s v="Office Supplies"/>
    <s v="Binders and Binder Accessories"/>
    <s v="Small Box"/>
    <s v="GBC Wire Binding Strips"/>
    <n v="0.37"/>
    <x v="0"/>
    <x v="1"/>
    <d v="2015-03-06T00:00:00"/>
    <d v="2015-03-06T00:00:00"/>
    <x v="5"/>
    <n v="0"/>
    <n v="-4.3009999999999939"/>
    <n v="3"/>
    <x v="524"/>
    <n v="86567"/>
    <n v="-4.3576494427558198E-2"/>
  </r>
  <r>
    <n v="0.09"/>
    <n v="90.98"/>
    <n v="56.2"/>
    <s v="Express Air"/>
    <s v="Home Office"/>
    <s v="Furniture"/>
    <s v="Office Furnishings"/>
    <s v="Medium Box"/>
    <s v="Eldon ClusterMat Chair Mat with Cordless Antistatic Protection"/>
    <n v="0.74"/>
    <x v="1"/>
    <x v="14"/>
    <d v="2015-03-01T00:00:00"/>
    <d v="2015-03-02T00:00:00"/>
    <x v="5"/>
    <n v="1"/>
    <n v="-1570.32"/>
    <n v="20"/>
    <x v="525"/>
    <n v="86566"/>
    <n v="-0.8809945916833104"/>
  </r>
  <r>
    <n v="0.08"/>
    <n v="14.2"/>
    <n v="5.3"/>
    <s v="Express Air"/>
    <s v="Home Office"/>
    <s v="Furniture"/>
    <s v="Office Furnishings"/>
    <s v="Wrap Bag"/>
    <s v="Coloredge Poster Frame"/>
    <n v="0.46"/>
    <x v="1"/>
    <x v="2"/>
    <d v="2015-01-11T00:00:00"/>
    <d v="2015-01-13T00:00:00"/>
    <x v="0"/>
    <n v="2"/>
    <n v="27.23"/>
    <n v="5"/>
    <x v="526"/>
    <n v="86565"/>
    <n v="0.37761752877548194"/>
  </r>
  <r>
    <n v="0.06"/>
    <n v="40.98"/>
    <n v="2.99"/>
    <s v="Regular Air"/>
    <s v="Consumer"/>
    <s v="Office Supplies"/>
    <s v="Binders and Binder Accessories"/>
    <s v="Small Box"/>
    <s v="Avery Trapezoid Ring Binder, 3&quot; Capacity, Black, 1040 sheets"/>
    <n v="0.36"/>
    <x v="0"/>
    <x v="1"/>
    <d v="2015-01-02T00:00:00"/>
    <d v="2015-01-04T00:00:00"/>
    <x v="0"/>
    <n v="2"/>
    <n v="-19.099200000000003"/>
    <n v="3"/>
    <x v="527"/>
    <n v="9285"/>
    <n v="-0.15302619982373208"/>
  </r>
  <r>
    <n v="0.02"/>
    <n v="48.04"/>
    <n v="5.09"/>
    <s v="Regular Air"/>
    <s v="Consumer"/>
    <s v="Office Supplies"/>
    <s v="Paper"/>
    <s v="Small Box"/>
    <s v="Xerox 1910"/>
    <n v="0.37"/>
    <x v="0"/>
    <x v="1"/>
    <d v="2015-03-22T00:00:00"/>
    <d v="2015-03-26T00:00:00"/>
    <x v="5"/>
    <n v="4"/>
    <n v="373.67"/>
    <n v="18"/>
    <x v="528"/>
    <n v="8257"/>
    <n v="0.42398901647528708"/>
  </r>
  <r>
    <n v="0.06"/>
    <n v="40.98"/>
    <n v="2.99"/>
    <s v="Regular Air"/>
    <s v="Consumer"/>
    <s v="Office Supplies"/>
    <s v="Binders and Binder Accessories"/>
    <s v="Small Box"/>
    <s v="Avery Trapezoid Ring Binder, 3&quot; Capacity, Black, 1040 sheets"/>
    <n v="0.36"/>
    <x v="2"/>
    <x v="3"/>
    <d v="2015-01-02T00:00:00"/>
    <d v="2015-01-04T00:00:00"/>
    <x v="0"/>
    <n v="2"/>
    <n v="-14.801880000000001"/>
    <n v="1"/>
    <x v="529"/>
    <n v="89083"/>
    <n v="-0.35581442307692307"/>
  </r>
  <r>
    <n v="0.05"/>
    <n v="1500.97"/>
    <n v="29.7"/>
    <s v="Delivery Truck"/>
    <s v="Consumer"/>
    <s v="Technology"/>
    <s v="Office Machines"/>
    <s v="Jumbo Drum"/>
    <s v="Epson DFX5000+ Dot Matrix Printer"/>
    <n v="0.56999999999999995"/>
    <x v="2"/>
    <x v="3"/>
    <d v="2015-03-22T00:00:00"/>
    <d v="2015-03-22T00:00:00"/>
    <x v="5"/>
    <n v="0"/>
    <n v="-2561.3235"/>
    <n v="1"/>
    <x v="530"/>
    <n v="89084"/>
    <n v="-1.7107195335354857"/>
  </r>
  <r>
    <n v="0.02"/>
    <n v="48.04"/>
    <n v="5.09"/>
    <s v="Regular Air"/>
    <s v="Consumer"/>
    <s v="Office Supplies"/>
    <s v="Paper"/>
    <s v="Small Box"/>
    <s v="Xerox 1910"/>
    <n v="0.37"/>
    <x v="2"/>
    <x v="3"/>
    <d v="2015-03-22T00:00:00"/>
    <d v="2015-03-26T00:00:00"/>
    <x v="5"/>
    <n v="4"/>
    <n v="168.91889999999998"/>
    <n v="5"/>
    <x v="531"/>
    <n v="89084"/>
    <n v="0.69"/>
  </r>
  <r>
    <n v="0.03"/>
    <n v="4.28"/>
    <n v="1.6"/>
    <s v="Regular Air"/>
    <s v="Consumer"/>
    <s v="Office Supplies"/>
    <s v="Pens &amp; Art Supplies"/>
    <s v="Wrap Bag"/>
    <s v="Newell 320"/>
    <n v="0.57999999999999996"/>
    <x v="2"/>
    <x v="3"/>
    <d v="2015-03-22T00:00:00"/>
    <d v="2015-03-29T00:00:00"/>
    <x v="5"/>
    <n v="7"/>
    <n v="-6.2"/>
    <n v="1"/>
    <x v="532"/>
    <n v="89084"/>
    <n v="-1.3626373626373627"/>
  </r>
  <r>
    <n v="0.1"/>
    <n v="7.31"/>
    <n v="0.49"/>
    <s v="Regular Air"/>
    <s v="Small Business"/>
    <s v="Office Supplies"/>
    <s v="Labels"/>
    <s v="Small Box"/>
    <s v="Self-Adhesive Address Labels for Typewriters by Universal"/>
    <n v="0.38"/>
    <x v="2"/>
    <x v="7"/>
    <d v="2015-02-12T00:00:00"/>
    <d v="2015-02-21T00:00:00"/>
    <x v="2"/>
    <n v="9"/>
    <n v="19.064699999999998"/>
    <n v="4"/>
    <x v="533"/>
    <n v="90771"/>
    <n v="0.69"/>
  </r>
  <r>
    <n v="0.08"/>
    <n v="6.7"/>
    <n v="1.56"/>
    <s v="Regular Air"/>
    <s v="Small Business"/>
    <s v="Office Supplies"/>
    <s v="Pens &amp; Art Supplies"/>
    <s v="Wrap Bag"/>
    <s v="Turquoise Lead Holder with Pocket Clip"/>
    <n v="0.52"/>
    <x v="2"/>
    <x v="7"/>
    <d v="2015-02-12T00:00:00"/>
    <d v="2015-02-12T00:00:00"/>
    <x v="2"/>
    <n v="0"/>
    <n v="10.56"/>
    <n v="5"/>
    <x v="534"/>
    <n v="90771"/>
    <n v="0.33835309195770585"/>
  </r>
  <r>
    <n v="0.01"/>
    <n v="145.44999999999999"/>
    <n v="17.850000000000001"/>
    <s v="Delivery Truck"/>
    <s v="Corporate"/>
    <s v="Technology"/>
    <s v="Office Machines"/>
    <s v="Jumbo Drum"/>
    <s v="Panasonic KX-P1150 Dot Matrix Printer"/>
    <n v="0.56000000000000005"/>
    <x v="2"/>
    <x v="7"/>
    <d v="2015-03-22T00:00:00"/>
    <d v="2015-03-23T00:00:00"/>
    <x v="5"/>
    <n v="1"/>
    <n v="837.68069999999989"/>
    <n v="8"/>
    <x v="535"/>
    <n v="91581"/>
    <n v="0.69"/>
  </r>
  <r>
    <n v="0.03"/>
    <n v="2.94"/>
    <n v="0.96"/>
    <s v="Regular Air"/>
    <s v="Home Office"/>
    <s v="Office Supplies"/>
    <s v="Pens &amp; Art Supplies"/>
    <s v="Wrap Bag"/>
    <s v="Newell 343"/>
    <n v="0.57999999999999996"/>
    <x v="0"/>
    <x v="1"/>
    <d v="2015-02-04T00:00:00"/>
    <d v="2015-02-08T00:00:00"/>
    <x v="2"/>
    <n v="4"/>
    <n v="-4.2"/>
    <n v="1"/>
    <x v="536"/>
    <n v="89401"/>
    <n v="-1.1965811965811968"/>
  </r>
  <r>
    <n v="0.05"/>
    <n v="124.49"/>
    <n v="51.94"/>
    <s v="Delivery Truck"/>
    <s v="Home Office"/>
    <s v="Furniture"/>
    <s v="Tables"/>
    <s v="Jumbo Box"/>
    <s v="Bevis 36 x 72 Conference Tables"/>
    <n v="0.63"/>
    <x v="0"/>
    <x v="1"/>
    <d v="2015-02-24T00:00:00"/>
    <d v="2015-02-24T00:00:00"/>
    <x v="2"/>
    <n v="0"/>
    <n v="-44.163600000000002"/>
    <n v="1"/>
    <x v="537"/>
    <n v="89402"/>
    <n v="-0.36766233766233769"/>
  </r>
  <r>
    <n v="0.03"/>
    <n v="2.94"/>
    <n v="0.96"/>
    <s v="Regular Air"/>
    <s v="Home Office"/>
    <s v="Office Supplies"/>
    <s v="Pens &amp; Art Supplies"/>
    <s v="Wrap Bag"/>
    <s v="Newell 343"/>
    <n v="0.57999999999999996"/>
    <x v="2"/>
    <x v="12"/>
    <d v="2015-02-04T00:00:00"/>
    <d v="2015-02-08T00:00:00"/>
    <x v="2"/>
    <n v="4"/>
    <n v="-4.2"/>
    <n v="2"/>
    <x v="538"/>
    <n v="17636"/>
    <n v="-0.59914407988587737"/>
  </r>
  <r>
    <n v="0"/>
    <n v="170.98"/>
    <n v="35.89"/>
    <s v="Delivery Truck"/>
    <s v="Consumer"/>
    <s v="Furniture"/>
    <s v="Bookcases"/>
    <s v="Jumbo Box"/>
    <s v="Rush Hierlooms Collection 1&quot; Thick Stackable Bookcases"/>
    <n v="0.66"/>
    <x v="3"/>
    <x v="8"/>
    <d v="2015-04-20T00:00:00"/>
    <d v="2015-04-21T00:00:00"/>
    <x v="4"/>
    <n v="1"/>
    <n v="-102.66200000000001"/>
    <n v="8"/>
    <x v="539"/>
    <n v="86173"/>
    <n v="-7.0695092894820205E-2"/>
  </r>
  <r>
    <n v="0.03"/>
    <n v="284.98"/>
    <n v="69.55"/>
    <s v="Delivery Truck"/>
    <s v="Corporate"/>
    <s v="Furniture"/>
    <s v="Chairs &amp; Chairmats"/>
    <s v="Jumbo Drum"/>
    <s v="Global Commerce™ Series High-Back Swivel/Tilt Chairs"/>
    <n v="0.6"/>
    <x v="0"/>
    <x v="1"/>
    <d v="2015-02-28T00:00:00"/>
    <d v="2015-03-05T00:00:00"/>
    <x v="2"/>
    <n v="5"/>
    <n v="-116.584"/>
    <n v="2"/>
    <x v="540"/>
    <n v="87259"/>
    <n v="-0.18822693661403339"/>
  </r>
  <r>
    <n v="0"/>
    <n v="12.99"/>
    <n v="14.37"/>
    <s v="Regular Air"/>
    <s v="Corporate"/>
    <s v="Furniture"/>
    <s v="Office Furnishings"/>
    <s v="Large Box"/>
    <s v="Tensor &quot;Hersey Kiss&quot; Styled Floor Lamp"/>
    <n v="0.73"/>
    <x v="0"/>
    <x v="1"/>
    <d v="2015-02-28T00:00:00"/>
    <d v="2015-02-28T00:00:00"/>
    <x v="2"/>
    <n v="0"/>
    <n v="12.896100000000001"/>
    <n v="1"/>
    <x v="541"/>
    <n v="87259"/>
    <n v="0.69"/>
  </r>
  <r>
    <n v="0.1"/>
    <n v="2.2200000000000002"/>
    <n v="5"/>
    <s v="Regular Air"/>
    <s v="Corporate"/>
    <s v="Office Supplies"/>
    <s v="Appliances"/>
    <s v="Small Box"/>
    <s v="Hoover Replacement Belt for Commercial Guardsman Heavy-Duty Upright Vacuum"/>
    <n v="0.55000000000000004"/>
    <x v="1"/>
    <x v="15"/>
    <d v="2015-04-04T00:00:00"/>
    <d v="2015-04-09T00:00:00"/>
    <x v="4"/>
    <n v="5"/>
    <n v="-21.319199999999999"/>
    <n v="3"/>
    <x v="542"/>
    <n v="87260"/>
    <n v="-2.4226363636363635"/>
  </r>
  <r>
    <n v="0"/>
    <n v="37.76"/>
    <n v="12.9"/>
    <s v="Regular Air"/>
    <s v="Corporate"/>
    <s v="Office Supplies"/>
    <s v="Storage &amp; Organization"/>
    <s v="Small Box"/>
    <s v="Companion Letter/Legal File, Black"/>
    <n v="0.56999999999999995"/>
    <x v="1"/>
    <x v="9"/>
    <d v="2015-02-05T00:00:00"/>
    <d v="2015-02-06T00:00:00"/>
    <x v="2"/>
    <n v="1"/>
    <n v="93.846800000000002"/>
    <n v="12"/>
    <x v="543"/>
    <n v="87258"/>
    <n v="0.19666135792120704"/>
  </r>
  <r>
    <n v="0.09"/>
    <n v="300.97000000000003"/>
    <n v="7.18"/>
    <s v="Regular Air"/>
    <s v="Corporate"/>
    <s v="Technology"/>
    <s v="Computer Peripherals"/>
    <s v="Small Box"/>
    <s v="Gyration Ultra Professional Cordless Optical Suite"/>
    <n v="0.48"/>
    <x v="3"/>
    <x v="40"/>
    <d v="2015-04-27T00:00:00"/>
    <d v="2015-04-27T00:00:00"/>
    <x v="4"/>
    <n v="0"/>
    <n v="17.771999999999998"/>
    <n v="10"/>
    <x v="544"/>
    <n v="90201"/>
    <n v="6.2393360436458611E-3"/>
  </r>
  <r>
    <n v="0.05"/>
    <n v="4.28"/>
    <n v="5.17"/>
    <s v="Regular Air"/>
    <s v="Small Business"/>
    <s v="Office Supplies"/>
    <s v="Paper"/>
    <s v="Small Box"/>
    <s v="Xerox 1971"/>
    <n v="0.4"/>
    <x v="0"/>
    <x v="1"/>
    <d v="2015-02-19T00:00:00"/>
    <d v="2015-02-19T00:00:00"/>
    <x v="2"/>
    <n v="0"/>
    <n v="-104.57"/>
    <n v="9"/>
    <x v="545"/>
    <n v="89432"/>
    <n v="-2.7104717470191808"/>
  </r>
  <r>
    <n v="0.1"/>
    <n v="400.98"/>
    <n v="76.37"/>
    <s v="Delivery Truck"/>
    <s v="Small Business"/>
    <s v="Furniture"/>
    <s v="Tables"/>
    <s v="Jumbo Box"/>
    <s v="Bretford CR8500 Series Meeting Room Furniture"/>
    <n v="0.6"/>
    <x v="1"/>
    <x v="14"/>
    <d v="2015-03-14T00:00:00"/>
    <d v="2015-03-15T00:00:00"/>
    <x v="5"/>
    <n v="1"/>
    <n v="-969.0483660000001"/>
    <n v="2"/>
    <x v="546"/>
    <n v="89433"/>
    <n v="-1.1956622280898739"/>
  </r>
  <r>
    <n v="0.09"/>
    <n v="7.64"/>
    <n v="5.83"/>
    <s v="Regular Air"/>
    <s v="Small Business"/>
    <s v="Office Supplies"/>
    <s v="Paper"/>
    <s v="Wrap Bag"/>
    <s v="Rediform Wirebound &quot;Phone Memo&quot; Message Book, 11 x 5-3/4"/>
    <n v="0.36"/>
    <x v="1"/>
    <x v="14"/>
    <d v="2015-05-10T00:00:00"/>
    <d v="2015-05-15T00:00:00"/>
    <x v="3"/>
    <n v="5"/>
    <n v="4.0320000000000036"/>
    <n v="9"/>
    <x v="547"/>
    <n v="89434"/>
    <n v="5.5361801455444233E-2"/>
  </r>
  <r>
    <n v="0.08"/>
    <n v="67.84"/>
    <n v="0.99"/>
    <s v="Regular Air"/>
    <s v="Small Business"/>
    <s v="Office Supplies"/>
    <s v="Appliances"/>
    <s v="Small Box"/>
    <s v="Fellowes Command Center 5-outlet power strip"/>
    <n v="0.57999999999999996"/>
    <x v="1"/>
    <x v="2"/>
    <d v="2015-01-24T00:00:00"/>
    <d v="2015-01-29T00:00:00"/>
    <x v="0"/>
    <n v="5"/>
    <n v="-23.634399999999999"/>
    <n v="1"/>
    <x v="548"/>
    <n v="89431"/>
    <n v="-0.37125981778196671"/>
  </r>
  <r>
    <n v="0.08"/>
    <n v="45.19"/>
    <n v="1.99"/>
    <s v="Regular Air"/>
    <s v="Small Business"/>
    <s v="Technology"/>
    <s v="Computer Peripherals"/>
    <s v="Small Pack"/>
    <s v="Verbatim DVD-RAM, 9.4GB, Rewritable, Type 1, DS, DataLife Plus"/>
    <n v="0.55000000000000004"/>
    <x v="1"/>
    <x v="2"/>
    <d v="2015-03-14T00:00:00"/>
    <d v="2015-03-15T00:00:00"/>
    <x v="5"/>
    <n v="1"/>
    <n v="-71.83"/>
    <n v="3"/>
    <x v="549"/>
    <n v="89433"/>
    <n v="-0.56461248231410155"/>
  </r>
  <r>
    <n v="0.03"/>
    <n v="33.979999999999997"/>
    <n v="19.989999999999998"/>
    <s v="Regular Air"/>
    <s v="Small Business"/>
    <s v="Furniture"/>
    <s v="Office Furnishings"/>
    <s v="Small Box"/>
    <s v="Linden® 12&quot; Wall Clock With Oak Frame"/>
    <n v="0.55000000000000004"/>
    <x v="1"/>
    <x v="9"/>
    <d v="2015-03-14T00:00:00"/>
    <d v="2015-03-15T00:00:00"/>
    <x v="5"/>
    <n v="1"/>
    <n v="-0.74000000000000909"/>
    <n v="12"/>
    <x v="550"/>
    <n v="89433"/>
    <n v="-1.7112200536490822E-3"/>
  </r>
  <r>
    <n v="0.06"/>
    <n v="10.14"/>
    <n v="2.27"/>
    <s v="Regular Air"/>
    <s v="Small Business"/>
    <s v="Office Supplies"/>
    <s v="Paper"/>
    <s v="Wrap Bag"/>
    <s v="Staples Wirebound Steno Books, 6&quot; x 9&quot;, 12/Pack"/>
    <n v="0.36"/>
    <x v="2"/>
    <x v="12"/>
    <d v="2015-03-04T00:00:00"/>
    <d v="2015-03-04T00:00:00"/>
    <x v="5"/>
    <n v="0"/>
    <n v="-3.88"/>
    <n v="1"/>
    <x v="551"/>
    <n v="90043"/>
    <n v="-0.31855500821018062"/>
  </r>
  <r>
    <n v="0.02"/>
    <n v="40.99"/>
    <n v="17.48"/>
    <s v="Regular Air"/>
    <s v="Small Business"/>
    <s v="Office Supplies"/>
    <s v="Paper"/>
    <s v="Small Box"/>
    <s v="Xerox 1893"/>
    <n v="0.36"/>
    <x v="2"/>
    <x v="12"/>
    <d v="2015-02-27T00:00:00"/>
    <d v="2015-02-28T00:00:00"/>
    <x v="2"/>
    <n v="1"/>
    <n v="551.09280000000001"/>
    <n v="23"/>
    <x v="552"/>
    <n v="90044"/>
    <n v="0.57983523247372248"/>
  </r>
  <r>
    <n v="0.01"/>
    <n v="3.15"/>
    <n v="0.49"/>
    <s v="Regular Air"/>
    <s v="Home Office"/>
    <s v="Office Supplies"/>
    <s v="Labels"/>
    <s v="Small Box"/>
    <s v="Self-Adhesive Removable Labels"/>
    <n v="0.37"/>
    <x v="1"/>
    <x v="14"/>
    <d v="2015-05-25T00:00:00"/>
    <d v="2015-05-27T00:00:00"/>
    <x v="3"/>
    <n v="2"/>
    <n v="17.505299999999998"/>
    <n v="8"/>
    <x v="553"/>
    <n v="88371"/>
    <n v="0.69"/>
  </r>
  <r>
    <n v="0.1"/>
    <n v="550.98"/>
    <n v="45.7"/>
    <s v="Delivery Truck"/>
    <s v="Corporate"/>
    <s v="Furniture"/>
    <s v="Tables"/>
    <s v="Jumbo Box"/>
    <s v="Chromcraft Bull-Nose Wood Oval Conference Tables &amp; Bases"/>
    <n v="0.71"/>
    <x v="1"/>
    <x v="14"/>
    <d v="2015-06-19T00:00:00"/>
    <d v="2015-06-21T00:00:00"/>
    <x v="1"/>
    <n v="2"/>
    <n v="818.54617499999995"/>
    <n v="14"/>
    <x v="554"/>
    <n v="88372"/>
    <n v="0.11754522758832626"/>
  </r>
  <r>
    <n v="0.09"/>
    <n v="28.48"/>
    <n v="1.99"/>
    <s v="Regular Air"/>
    <s v="Home Office"/>
    <s v="Technology"/>
    <s v="Computer Peripherals"/>
    <s v="Small Pack"/>
    <s v="Memorex 4.7GB DVD+RW, 3/Pack"/>
    <n v="0.4"/>
    <x v="3"/>
    <x v="40"/>
    <d v="2015-03-01T00:00:00"/>
    <d v="2015-03-02T00:00:00"/>
    <x v="5"/>
    <n v="1"/>
    <n v="-17.149999999999999"/>
    <n v="6"/>
    <x v="555"/>
    <n v="88387"/>
    <n v="-0.1070737341574577"/>
  </r>
  <r>
    <n v="0"/>
    <n v="2.08"/>
    <n v="5.33"/>
    <s v="Regular Air"/>
    <s v="Home Office"/>
    <s v="Furniture"/>
    <s v="Office Furnishings"/>
    <s v="Small Box"/>
    <s v="Eldon® Wave Desk Accessories"/>
    <n v="0.43"/>
    <x v="3"/>
    <x v="40"/>
    <d v="2015-03-01T00:00:00"/>
    <d v="2015-03-03T00:00:00"/>
    <x v="5"/>
    <n v="2"/>
    <n v="-29.540000000000003"/>
    <n v="3"/>
    <x v="556"/>
    <n v="88387"/>
    <n v="-3.954484605087015"/>
  </r>
  <r>
    <n v="0.06"/>
    <n v="45.99"/>
    <n v="4.99"/>
    <s v="Express Air"/>
    <s v="Home Office"/>
    <s v="Technology"/>
    <s v="Telephones and Communication"/>
    <s v="Small Box"/>
    <s v="KF 788"/>
    <n v="0.56000000000000005"/>
    <x v="3"/>
    <x v="40"/>
    <d v="2015-03-01T00:00:00"/>
    <d v="2015-03-02T00:00:00"/>
    <x v="5"/>
    <n v="1"/>
    <n v="-329.78399999999999"/>
    <n v="10"/>
    <x v="557"/>
    <n v="88387"/>
    <n v="-0.88936112834065961"/>
  </r>
  <r>
    <n v="0.08"/>
    <n v="10.91"/>
    <n v="2.99"/>
    <s v="Regular Air"/>
    <s v="Home Office"/>
    <s v="Office Supplies"/>
    <s v="Binders and Binder Accessories"/>
    <s v="Small Box"/>
    <s v="Heavy-Duty E-Z-D® Binders"/>
    <n v="0.38"/>
    <x v="3"/>
    <x v="40"/>
    <d v="2015-03-05T00:00:00"/>
    <d v="2015-03-06T00:00:00"/>
    <x v="5"/>
    <n v="1"/>
    <n v="-2.1"/>
    <n v="11"/>
    <x v="558"/>
    <n v="88388"/>
    <n v="-1.7501458454871242E-2"/>
  </r>
  <r>
    <n v="0"/>
    <n v="43.98"/>
    <n v="8.99"/>
    <s v="Regular Air"/>
    <s v="Home Office"/>
    <s v="Office Supplies"/>
    <s v="Pens &amp; Art Supplies"/>
    <s v="Small Pack"/>
    <s v="Boston 1645 Deluxe Heavier-Duty Electric Pencil Sharpener"/>
    <n v="0.57999999999999996"/>
    <x v="3"/>
    <x v="24"/>
    <d v="2015-03-18T00:00:00"/>
    <d v="2015-03-18T00:00:00"/>
    <x v="5"/>
    <n v="0"/>
    <n v="829.46699999999998"/>
    <n v="14"/>
    <x v="559"/>
    <n v="88390"/>
    <n v="1.2747302904564315"/>
  </r>
  <r>
    <n v="0.02"/>
    <n v="6.48"/>
    <n v="7.86"/>
    <s v="Express Air"/>
    <s v="Home Office"/>
    <s v="Office Supplies"/>
    <s v="Paper"/>
    <s v="Small Box"/>
    <s v="Xerox 213"/>
    <n v="0.37"/>
    <x v="3"/>
    <x v="24"/>
    <d v="2015-06-12T00:00:00"/>
    <d v="2015-06-13T00:00:00"/>
    <x v="1"/>
    <n v="1"/>
    <n v="111.22199999999999"/>
    <n v="1"/>
    <x v="560"/>
    <n v="88389"/>
    <n v="9.7477651183172647"/>
  </r>
  <r>
    <n v="0.05"/>
    <n v="35.89"/>
    <n v="14.72"/>
    <s v="Regular Air"/>
    <s v="Home Office"/>
    <s v="Office Supplies"/>
    <s v="Envelopes"/>
    <s v="Small Box"/>
    <s v="Jet-Pak Recycled Peel 'N' Seal Padded Mailers"/>
    <n v="0.4"/>
    <x v="3"/>
    <x v="24"/>
    <d v="2015-04-08T00:00:00"/>
    <d v="2015-04-09T00:00:00"/>
    <x v="4"/>
    <n v="1"/>
    <n v="22.866"/>
    <n v="19"/>
    <x v="561"/>
    <n v="88391"/>
    <n v="3.3607195872955214E-2"/>
  </r>
  <r>
    <n v="0"/>
    <n v="11.48"/>
    <n v="5.43"/>
    <s v="Regular Air"/>
    <s v="Home Office"/>
    <s v="Office Supplies"/>
    <s v="Paper"/>
    <s v="Small Box"/>
    <s v="Personal Creations™ Ink Jet Cards and Labels"/>
    <n v="0.36"/>
    <x v="3"/>
    <x v="24"/>
    <d v="2015-04-08T00:00:00"/>
    <d v="2015-04-08T00:00:00"/>
    <x v="4"/>
    <n v="0"/>
    <n v="115.72799999999999"/>
    <n v="6"/>
    <x v="562"/>
    <n v="88391"/>
    <n v="1.5324152542372882"/>
  </r>
  <r>
    <n v="0.09"/>
    <n v="517.48"/>
    <n v="16.63"/>
    <s v="Delivery Truck"/>
    <s v="Small Business"/>
    <s v="Technology"/>
    <s v="Office Machines"/>
    <s v="Jumbo Box"/>
    <s v="Panasonic KX-P3626 Dot Matrix Printer"/>
    <n v="0.59"/>
    <x v="2"/>
    <x v="13"/>
    <d v="2015-03-07T00:00:00"/>
    <d v="2015-03-07T00:00:00"/>
    <x v="5"/>
    <n v="0"/>
    <n v="909.36"/>
    <n v="5"/>
    <x v="563"/>
    <n v="88632"/>
    <n v="0.38621556652254796"/>
  </r>
  <r>
    <n v="7.0000000000000007E-2"/>
    <n v="4.13"/>
    <n v="5.04"/>
    <s v="Regular Air"/>
    <s v="Small Business"/>
    <s v="Office Supplies"/>
    <s v="Binders and Binder Accessories"/>
    <s v="Small Box"/>
    <s v="ACCOHIDE® 3-Ring Binder, Blue, 1&quot;"/>
    <n v="0.38"/>
    <x v="2"/>
    <x v="13"/>
    <d v="2015-02-06T00:00:00"/>
    <d v="2015-02-07T00:00:00"/>
    <x v="2"/>
    <n v="1"/>
    <n v="-76.424400000000006"/>
    <n v="20"/>
    <x v="564"/>
    <n v="88634"/>
    <n v="-0.96666329370098658"/>
  </r>
  <r>
    <n v="0"/>
    <n v="4.4800000000000004"/>
    <n v="2.5"/>
    <s v="Regular Air"/>
    <s v="Small Business"/>
    <s v="Office Supplies"/>
    <s v="Envelopes"/>
    <s v="Small Box"/>
    <s v="Ampad #10 Peel &amp; Seel® Holiday Envelopes"/>
    <n v="0.37"/>
    <x v="2"/>
    <x v="13"/>
    <d v="2015-02-06T00:00:00"/>
    <d v="2015-02-08T00:00:00"/>
    <x v="2"/>
    <n v="2"/>
    <n v="8.7319999999999993"/>
    <n v="14"/>
    <x v="565"/>
    <n v="88634"/>
    <n v="0.13404973902364137"/>
  </r>
  <r>
    <n v="0.02"/>
    <n v="39.06"/>
    <n v="10.55"/>
    <s v="Regular Air"/>
    <s v="Small Business"/>
    <s v="Office Supplies"/>
    <s v="Binders and Binder Accessories"/>
    <s v="Small Box"/>
    <s v="Ibico Recycled Linen-Style Covers"/>
    <n v="0.37"/>
    <x v="1"/>
    <x v="19"/>
    <d v="2015-05-15T00:00:00"/>
    <d v="2015-05-15T00:00:00"/>
    <x v="3"/>
    <n v="0"/>
    <n v="442.0899"/>
    <n v="16"/>
    <x v="566"/>
    <n v="88633"/>
    <n v="0.69"/>
  </r>
  <r>
    <n v="0.1"/>
    <n v="37.700000000000003"/>
    <n v="2.99"/>
    <s v="Regular Air"/>
    <s v="Small Business"/>
    <s v="Office Supplies"/>
    <s v="Binders and Binder Accessories"/>
    <s v="Small Box"/>
    <s v="Vinyl Sectional Post Binders"/>
    <n v="0.35"/>
    <x v="1"/>
    <x v="19"/>
    <d v="2015-05-15T00:00:00"/>
    <d v="2015-05-16T00:00:00"/>
    <x v="3"/>
    <n v="1"/>
    <n v="455.12399999999997"/>
    <n v="18"/>
    <x v="567"/>
    <n v="88633"/>
    <n v="0.69"/>
  </r>
  <r>
    <n v="0.08"/>
    <n v="65.989999999999995"/>
    <n v="5.92"/>
    <s v="Regular Air"/>
    <s v="Small Business"/>
    <s v="Technology"/>
    <s v="Telephones and Communication"/>
    <s v="Small Box"/>
    <s v="i500plus"/>
    <n v="0.57999999999999996"/>
    <x v="1"/>
    <x v="4"/>
    <d v="2015-02-07T00:00:00"/>
    <d v="2015-02-07T00:00:00"/>
    <x v="2"/>
    <n v="0"/>
    <n v="624.40163999999993"/>
    <n v="22"/>
    <x v="568"/>
    <n v="89005"/>
    <n v="0.54887626582278481"/>
  </r>
  <r>
    <n v="0.1"/>
    <n v="5.98"/>
    <n v="3.85"/>
    <s v="Regular Air"/>
    <s v="Small Business"/>
    <s v="Technology"/>
    <s v="Computer Peripherals"/>
    <s v="Small Pack"/>
    <s v="Imation 3.5&quot; IBM-Formatted Diskettes, 10/Pack"/>
    <n v="0.68"/>
    <x v="1"/>
    <x v="4"/>
    <d v="2015-05-29T00:00:00"/>
    <d v="2015-05-30T00:00:00"/>
    <x v="3"/>
    <n v="1"/>
    <n v="18.922000000000011"/>
    <n v="26"/>
    <x v="569"/>
    <n v="89008"/>
    <n v="0.12485648300890802"/>
  </r>
  <r>
    <n v="7.0000000000000007E-2"/>
    <n v="2.61"/>
    <n v="0.5"/>
    <s v="Regular Air"/>
    <s v="Small Business"/>
    <s v="Office Supplies"/>
    <s v="Labels"/>
    <s v="Small Box"/>
    <s v="Avery 494"/>
    <n v="0.39"/>
    <x v="1"/>
    <x v="4"/>
    <d v="2015-05-29T00:00:00"/>
    <d v="2015-06-01T00:00:00"/>
    <x v="3"/>
    <n v="3"/>
    <n v="39.350699999999996"/>
    <n v="22"/>
    <x v="570"/>
    <n v="89008"/>
    <n v="0.69"/>
  </r>
  <r>
    <n v="0.1"/>
    <n v="73.98"/>
    <n v="4"/>
    <s v="Regular Air"/>
    <s v="Small Business"/>
    <s v="Technology"/>
    <s v="Computer Peripherals"/>
    <s v="Small Box"/>
    <s v="Keytronic French Keyboard"/>
    <n v="0.79"/>
    <x v="1"/>
    <x v="4"/>
    <d v="2015-03-12T00:00:00"/>
    <d v="2015-03-13T00:00:00"/>
    <x v="5"/>
    <n v="1"/>
    <n v="-229.87"/>
    <n v="5"/>
    <x v="571"/>
    <n v="89004"/>
    <n v="-0.66201077095873051"/>
  </r>
  <r>
    <n v="0.05"/>
    <n v="51.98"/>
    <n v="10.17"/>
    <s v="Regular Air"/>
    <s v="Small Business"/>
    <s v="Technology"/>
    <s v="Office Machines"/>
    <s v="Medium Box"/>
    <s v="Canon MP25DIII Desktop Whisper-Quiet Printing Calculator"/>
    <n v="0.37"/>
    <x v="1"/>
    <x v="4"/>
    <d v="2015-03-12T00:00:00"/>
    <d v="2015-03-13T00:00:00"/>
    <x v="5"/>
    <n v="1"/>
    <n v="329.9787"/>
    <n v="9"/>
    <x v="572"/>
    <n v="89004"/>
    <n v="0.69"/>
  </r>
  <r>
    <n v="7.0000000000000007E-2"/>
    <n v="7.08"/>
    <n v="2.35"/>
    <s v="Express Air"/>
    <s v="Small Business"/>
    <s v="Office Supplies"/>
    <s v="Pens &amp; Art Supplies"/>
    <s v="Wrap Bag"/>
    <s v="SANFORD Major Accent™ Highlighters"/>
    <n v="0.47"/>
    <x v="1"/>
    <x v="4"/>
    <d v="2015-03-29T00:00:00"/>
    <d v="2015-03-30T00:00:00"/>
    <x v="5"/>
    <n v="1"/>
    <n v="30.49"/>
    <n v="13"/>
    <x v="456"/>
    <n v="89006"/>
    <n v="0.32498401193775317"/>
  </r>
  <r>
    <n v="0.05"/>
    <n v="83.1"/>
    <n v="6.13"/>
    <s v="Express Air"/>
    <s v="Small Business"/>
    <s v="Technology"/>
    <s v="Computer Peripherals"/>
    <s v="Small Box"/>
    <s v="Micro Innovations Micro Digital Wireless Keyboard and Mouse, Gray"/>
    <n v="0.45"/>
    <x v="1"/>
    <x v="4"/>
    <d v="2015-05-08T00:00:00"/>
    <d v="2015-05-09T00:00:00"/>
    <x v="3"/>
    <n v="1"/>
    <n v="1152.5276999999999"/>
    <n v="20"/>
    <x v="573"/>
    <n v="89007"/>
    <n v="0.69"/>
  </r>
  <r>
    <n v="7.0000000000000007E-2"/>
    <n v="125.99"/>
    <n v="2.5"/>
    <s v="Regular Air"/>
    <s v="Home Office"/>
    <s v="Technology"/>
    <s v="Telephones and Communication"/>
    <s v="Small Box"/>
    <s v="i2000"/>
    <n v="0.6"/>
    <x v="1"/>
    <x v="10"/>
    <d v="2015-03-13T00:00:00"/>
    <d v="2015-03-13T00:00:00"/>
    <x v="5"/>
    <n v="0"/>
    <n v="-604.40600000000006"/>
    <n v="1"/>
    <x v="574"/>
    <n v="90710"/>
    <n v="-6.00860920568645"/>
  </r>
  <r>
    <n v="0.03"/>
    <n v="99.99"/>
    <n v="19.989999999999998"/>
    <s v="Regular Air"/>
    <s v="Home Office"/>
    <s v="Technology"/>
    <s v="Computer Peripherals"/>
    <s v="Small Box"/>
    <s v="US Robotics 56K V.92 External Faxmodem"/>
    <n v="0.52"/>
    <x v="1"/>
    <x v="10"/>
    <d v="2015-03-13T00:00:00"/>
    <d v="2015-03-14T00:00:00"/>
    <x v="5"/>
    <n v="1"/>
    <n v="293.66000000000003"/>
    <n v="6"/>
    <x v="575"/>
    <n v="90710"/>
    <n v="0.49075838096193058"/>
  </r>
  <r>
    <n v="0.1"/>
    <n v="7.64"/>
    <n v="5.83"/>
    <s v="Regular Air"/>
    <s v="Corporate"/>
    <s v="Office Supplies"/>
    <s v="Paper"/>
    <s v="Wrap Bag"/>
    <s v="Rediform Wirebound &quot;Phone Memo&quot; Message Book, 11 x 5-3/4"/>
    <n v="0.36"/>
    <x v="3"/>
    <x v="26"/>
    <d v="2015-06-16T00:00:00"/>
    <d v="2015-06-17T00:00:00"/>
    <x v="1"/>
    <n v="1"/>
    <n v="-403.18739999999997"/>
    <n v="5"/>
    <x v="576"/>
    <n v="90641"/>
    <n v="-10.243582317073169"/>
  </r>
  <r>
    <n v="0.06"/>
    <n v="55.94"/>
    <n v="4"/>
    <s v="Regular Air"/>
    <s v="Small Business"/>
    <s v="Technology"/>
    <s v="Computer Peripherals"/>
    <s v="Small Box"/>
    <s v="Fellowes Smart Design 104-Key Enhanced Keyboard, PS/2 Adapter, Platinum"/>
    <n v="0.74"/>
    <x v="0"/>
    <x v="1"/>
    <d v="2015-04-17T00:00:00"/>
    <d v="2015-04-18T00:00:00"/>
    <x v="4"/>
    <n v="1"/>
    <n v="-13.77"/>
    <n v="6"/>
    <x v="577"/>
    <n v="87846"/>
    <n v="-4.266195743098801E-2"/>
  </r>
  <r>
    <n v="7.0000000000000007E-2"/>
    <n v="6.3"/>
    <n v="0.5"/>
    <s v="Regular Air"/>
    <s v="Small Business"/>
    <s v="Office Supplies"/>
    <s v="Labels"/>
    <s v="Small Box"/>
    <s v="Avery 48"/>
    <n v="0.39"/>
    <x v="0"/>
    <x v="1"/>
    <d v="2015-04-17T00:00:00"/>
    <d v="2015-04-17T00:00:00"/>
    <x v="4"/>
    <n v="0"/>
    <n v="44.912100000000002"/>
    <n v="11"/>
    <x v="578"/>
    <n v="87846"/>
    <n v="0.69"/>
  </r>
  <r>
    <n v="0"/>
    <n v="14.42"/>
    <n v="6.75"/>
    <s v="Express Air"/>
    <s v="Small Business"/>
    <s v="Office Supplies"/>
    <s v="Appliances"/>
    <s v="Medium Box"/>
    <s v="Holmes Odor Grabber"/>
    <n v="0.52"/>
    <x v="0"/>
    <x v="1"/>
    <d v="2015-05-16T00:00:00"/>
    <d v="2015-05-17T00:00:00"/>
    <x v="3"/>
    <n v="1"/>
    <n v="9.33"/>
    <n v="6"/>
    <x v="579"/>
    <n v="87847"/>
    <n v="9.4280517380759904E-2"/>
  </r>
  <r>
    <n v="0.02"/>
    <n v="209.84"/>
    <n v="21.21"/>
    <s v="Regular Air"/>
    <s v="Home Office"/>
    <s v="Furniture"/>
    <s v="Office Furnishings"/>
    <s v="Large Box"/>
    <s v="Luxo Professional Fluorescent Magnifier Lamp with Clamp-Mount Base"/>
    <n v="0.59"/>
    <x v="0"/>
    <x v="1"/>
    <d v="2015-06-14T00:00:00"/>
    <d v="2015-06-14T00:00:00"/>
    <x v="1"/>
    <n v="0"/>
    <n v="2593.14"/>
    <n v="62"/>
    <x v="580"/>
    <n v="28001"/>
    <n v="0.19141887393020118"/>
  </r>
  <r>
    <n v="0.01"/>
    <n v="194.3"/>
    <n v="11.54"/>
    <s v="Regular Air"/>
    <s v="Home Office"/>
    <s v="Furniture"/>
    <s v="Office Furnishings"/>
    <s v="Large Box"/>
    <s v="Electrix Halogen Magnifier Lamp"/>
    <n v="0.59"/>
    <x v="0"/>
    <x v="1"/>
    <d v="2015-06-14T00:00:00"/>
    <d v="2015-06-16T00:00:00"/>
    <x v="1"/>
    <n v="2"/>
    <n v="1162.76"/>
    <n v="32"/>
    <x v="581"/>
    <n v="28001"/>
    <n v="0.18163442237548133"/>
  </r>
  <r>
    <n v="0"/>
    <n v="6.68"/>
    <n v="5.66"/>
    <s v="Regular Air"/>
    <s v="Home Office"/>
    <s v="Office Supplies"/>
    <s v="Paper"/>
    <s v="Small Box"/>
    <s v="Xerox 1923"/>
    <n v="0.37"/>
    <x v="0"/>
    <x v="1"/>
    <d v="2015-02-27T00:00:00"/>
    <d v="2015-02-28T00:00:00"/>
    <x v="2"/>
    <n v="1"/>
    <n v="-76.94"/>
    <n v="90"/>
    <x v="582"/>
    <n v="47813"/>
    <n v="-0.12461937155814706"/>
  </r>
  <r>
    <n v="0"/>
    <n v="6.68"/>
    <n v="5.66"/>
    <s v="Regular Air"/>
    <s v="Home Office"/>
    <s v="Office Supplies"/>
    <s v="Paper"/>
    <s v="Small Box"/>
    <s v="Xerox 1923"/>
    <n v="0.37"/>
    <x v="1"/>
    <x v="15"/>
    <d v="2015-02-27T00:00:00"/>
    <d v="2015-02-28T00:00:00"/>
    <x v="2"/>
    <n v="1"/>
    <n v="-40.008800000000001"/>
    <n v="23"/>
    <x v="583"/>
    <n v="89389"/>
    <n v="-0.25357332995309928"/>
  </r>
  <r>
    <n v="0.03"/>
    <n v="5.44"/>
    <n v="7.46"/>
    <s v="Express Air"/>
    <s v="Corporate"/>
    <s v="Office Supplies"/>
    <s v="Binders and Binder Accessories"/>
    <s v="Small Box"/>
    <s v="Wilson Jones Custom Binder Spines &amp; Labels"/>
    <n v="0.36"/>
    <x v="0"/>
    <x v="28"/>
    <d v="2015-05-25T00:00:00"/>
    <d v="2015-05-27T00:00:00"/>
    <x v="3"/>
    <n v="2"/>
    <n v="-51.704000000000001"/>
    <n v="4"/>
    <x v="584"/>
    <n v="90069"/>
    <n v="-1.9651843405549223"/>
  </r>
  <r>
    <n v="0.08"/>
    <n v="26.38"/>
    <n v="5.58"/>
    <s v="Regular Air"/>
    <s v="Corporate"/>
    <s v="Office Supplies"/>
    <s v="Paper"/>
    <s v="Small Box"/>
    <s v="Xerox 1883"/>
    <n v="0.39"/>
    <x v="0"/>
    <x v="28"/>
    <d v="2015-05-25T00:00:00"/>
    <d v="2015-05-26T00:00:00"/>
    <x v="3"/>
    <n v="1"/>
    <n v="144.7482"/>
    <n v="8"/>
    <x v="585"/>
    <n v="90069"/>
    <n v="0.69"/>
  </r>
  <r>
    <n v="0.06"/>
    <n v="20.99"/>
    <n v="2.5"/>
    <s v="Regular Air"/>
    <s v="Corporate"/>
    <s v="Technology"/>
    <s v="Telephones and Communication"/>
    <s v="Wrap Bag"/>
    <s v="Accessory37"/>
    <n v="0.81"/>
    <x v="0"/>
    <x v="28"/>
    <d v="2015-05-25T00:00:00"/>
    <d v="2015-05-27T00:00:00"/>
    <x v="3"/>
    <n v="2"/>
    <n v="-112.18899999999999"/>
    <n v="1"/>
    <x v="586"/>
    <n v="90069"/>
    <n v="-6.2921480650588899"/>
  </r>
  <r>
    <n v="0.09"/>
    <n v="138.75"/>
    <n v="52.42"/>
    <s v="Delivery Truck"/>
    <s v="Small Business"/>
    <s v="Furniture"/>
    <s v="Tables"/>
    <s v="Jumbo Box"/>
    <s v="Balt Split Level Computer Training Table"/>
    <n v="0.74"/>
    <x v="3"/>
    <x v="29"/>
    <d v="2015-03-24T00:00:00"/>
    <d v="2015-03-25T00:00:00"/>
    <x v="5"/>
    <n v="1"/>
    <n v="-445.97177625000006"/>
    <n v="23"/>
    <x v="587"/>
    <n v="58628"/>
    <n v="-0.17642754194375326"/>
  </r>
  <r>
    <n v="7.0000000000000007E-2"/>
    <n v="6.3"/>
    <n v="0.5"/>
    <s v="Regular Air"/>
    <s v="Small Business"/>
    <s v="Office Supplies"/>
    <s v="Labels"/>
    <s v="Small Box"/>
    <s v="Avery 51"/>
    <n v="0.39"/>
    <x v="3"/>
    <x v="29"/>
    <d v="2015-05-30T00:00:00"/>
    <d v="2015-05-30T00:00:00"/>
    <x v="3"/>
    <n v="0"/>
    <n v="4.1673999999999998"/>
    <n v="20"/>
    <x v="588"/>
    <n v="57061"/>
    <n v="3.4195454172478865E-2"/>
  </r>
  <r>
    <n v="0.09"/>
    <n v="138.75"/>
    <n v="52.42"/>
    <s v="Delivery Truck"/>
    <s v="Small Business"/>
    <s v="Furniture"/>
    <s v="Tables"/>
    <s v="Jumbo Box"/>
    <s v="Balt Split Level Computer Training Table"/>
    <n v="0.74"/>
    <x v="1"/>
    <x v="4"/>
    <d v="2015-03-24T00:00:00"/>
    <d v="2015-03-25T00:00:00"/>
    <x v="5"/>
    <n v="1"/>
    <n v="-335.31712500000003"/>
    <n v="6"/>
    <x v="589"/>
    <n v="91354"/>
    <n v="-0.50850311637499634"/>
  </r>
  <r>
    <n v="0.04"/>
    <n v="22.38"/>
    <n v="15.1"/>
    <s v="Regular Air"/>
    <s v="Small Business"/>
    <s v="Office Supplies"/>
    <s v="Binders and Binder Accessories"/>
    <s v="Small Box"/>
    <s v="Avery Flip-Chart Easel Binder, Black"/>
    <n v="0.38"/>
    <x v="1"/>
    <x v="4"/>
    <d v="2015-05-30T00:00:00"/>
    <d v="2015-06-07T00:00:00"/>
    <x v="3"/>
    <n v="8"/>
    <n v="16.021800000000013"/>
    <n v="18"/>
    <x v="590"/>
    <n v="91355"/>
    <n v="3.9704111218496804E-2"/>
  </r>
  <r>
    <n v="0.06"/>
    <n v="17.78"/>
    <n v="5.03"/>
    <s v="Regular Air"/>
    <s v="Small Business"/>
    <s v="Furniture"/>
    <s v="Office Furnishings"/>
    <s v="Small Box"/>
    <s v="Seth Thomas 13 1/2&quot; Wall Clock"/>
    <n v="0.54"/>
    <x v="1"/>
    <x v="4"/>
    <d v="2015-05-30T00:00:00"/>
    <d v="2015-06-02T00:00:00"/>
    <x v="3"/>
    <n v="3"/>
    <n v="38.067299999999996"/>
    <n v="3"/>
    <x v="591"/>
    <n v="91355"/>
    <n v="0.69"/>
  </r>
  <r>
    <n v="0.01"/>
    <n v="15.99"/>
    <n v="13.18"/>
    <s v="Regular Air"/>
    <s v="Corporate"/>
    <s v="Office Supplies"/>
    <s v="Binders and Binder Accessories"/>
    <s v="Small Box"/>
    <s v="GBC Pre-Punched Binding Paper, Plastic, White, 8-1/2&quot; x 11&quot;"/>
    <n v="0.37"/>
    <x v="2"/>
    <x v="12"/>
    <d v="2015-02-18T00:00:00"/>
    <d v="2015-02-20T00:00:00"/>
    <x v="2"/>
    <n v="2"/>
    <n v="-99.435440000000014"/>
    <n v="23"/>
    <x v="592"/>
    <n v="88899"/>
    <n v="-0.26344701144552779"/>
  </r>
  <r>
    <n v="0.04"/>
    <n v="22.84"/>
    <n v="16.87"/>
    <s v="Regular Air"/>
    <s v="Home Office"/>
    <s v="Office Supplies"/>
    <s v="Paper"/>
    <s v="Small Box"/>
    <s v="Xerox 1982"/>
    <n v="0.39"/>
    <x v="2"/>
    <x v="12"/>
    <d v="2015-03-16T00:00:00"/>
    <d v="2015-03-16T00:00:00"/>
    <x v="5"/>
    <n v="0"/>
    <n v="-97.28"/>
    <n v="12"/>
    <x v="593"/>
    <n v="87109"/>
    <n v="-0.33966480446927377"/>
  </r>
  <r>
    <n v="0.02"/>
    <n v="15.94"/>
    <n v="5.45"/>
    <s v="Regular Air"/>
    <s v="Home Office"/>
    <s v="Office Supplies"/>
    <s v="Pens &amp; Art Supplies"/>
    <s v="Small Pack"/>
    <s v="Boston 16701 Slimline Battery Pencil Sharpener"/>
    <n v="0.55000000000000004"/>
    <x v="2"/>
    <x v="12"/>
    <d v="2015-05-14T00:00:00"/>
    <d v="2015-05-15T00:00:00"/>
    <x v="3"/>
    <n v="1"/>
    <n v="139.61200000000002"/>
    <n v="41"/>
    <x v="594"/>
    <n v="87110"/>
    <n v="0.21015142848541413"/>
  </r>
  <r>
    <n v="0.01"/>
    <n v="150.88999999999999"/>
    <n v="60.2"/>
    <s v="Delivery Truck"/>
    <s v="Corporate"/>
    <s v="Furniture"/>
    <s v="Chairs &amp; Chairmats"/>
    <s v="Jumbo Drum"/>
    <s v="Global Leather &amp; Oak Executive Chair, Burgundy"/>
    <n v="0.77"/>
    <x v="1"/>
    <x v="19"/>
    <d v="2015-03-27T00:00:00"/>
    <d v="2015-03-30T00:00:00"/>
    <x v="5"/>
    <n v="3"/>
    <n v="-505.76"/>
    <n v="3"/>
    <x v="595"/>
    <n v="89631"/>
    <n v="-1.0680632694866219"/>
  </r>
  <r>
    <n v="0.04"/>
    <n v="19.23"/>
    <n v="6.15"/>
    <s v="Regular Air"/>
    <s v="Home Office"/>
    <s v="Furniture"/>
    <s v="Office Furnishings"/>
    <s v="Small Pack"/>
    <s v="Executive Impressions 13&quot; Clairmont Wall Clock"/>
    <n v="0.44"/>
    <x v="2"/>
    <x v="12"/>
    <d v="2015-03-09T00:00:00"/>
    <d v="2015-03-10T00:00:00"/>
    <x v="5"/>
    <n v="1"/>
    <n v="152.43479999999997"/>
    <n v="11"/>
    <x v="596"/>
    <n v="86422"/>
    <n v="0.68999999999999984"/>
  </r>
  <r>
    <n v="0.08"/>
    <n v="13.9"/>
    <n v="7.59"/>
    <s v="Regular Air"/>
    <s v="Corporate"/>
    <s v="Office Supplies"/>
    <s v="Scissors, Rulers and Trimmers"/>
    <s v="Small Pack"/>
    <s v="Acme Hot Forged Carbon Steel Scissors with Nickel-Plated Handles, 3 7/8&quot; Cut, 8&quot;L"/>
    <n v="0.56000000000000005"/>
    <x v="2"/>
    <x v="12"/>
    <d v="2015-05-08T00:00:00"/>
    <d v="2015-05-09T00:00:00"/>
    <x v="3"/>
    <n v="1"/>
    <n v="9.862000000000009"/>
    <n v="14"/>
    <x v="597"/>
    <n v="88461"/>
    <n v="5.021129270403752E-2"/>
  </r>
  <r>
    <n v="7.0000000000000007E-2"/>
    <n v="55.99"/>
    <n v="5"/>
    <s v="Express Air"/>
    <s v="Corporate"/>
    <s v="Technology"/>
    <s v="Telephones and Communication"/>
    <s v="Small Pack"/>
    <s v="Accessory36"/>
    <n v="0.83"/>
    <x v="2"/>
    <x v="12"/>
    <d v="2015-03-31T00:00:00"/>
    <d v="2015-04-02T00:00:00"/>
    <x v="5"/>
    <n v="2"/>
    <n v="-232.99100000000001"/>
    <n v="1"/>
    <x v="598"/>
    <n v="88460"/>
    <n v="-4.3082655325443788"/>
  </r>
  <r>
    <n v="0.05"/>
    <n v="7.64"/>
    <n v="5.83"/>
    <s v="Regular Air"/>
    <s v="Home Office"/>
    <s v="Office Supplies"/>
    <s v="Paper"/>
    <s v="Wrap Bag"/>
    <s v="Rediform Wirebound &quot;Phone Memo&quot; Message Book, 11 x 5-3/4"/>
    <n v="0.36"/>
    <x v="1"/>
    <x v="4"/>
    <d v="2015-01-05T00:00:00"/>
    <d v="2015-01-06T00:00:00"/>
    <x v="0"/>
    <n v="1"/>
    <n v="-40.275199999999998"/>
    <n v="6"/>
    <x v="599"/>
    <n v="86122"/>
    <n v="-0.85364985163204743"/>
  </r>
  <r>
    <n v="0.04"/>
    <n v="9.06"/>
    <n v="9.86"/>
    <s v="Regular Air"/>
    <s v="Home Office"/>
    <s v="Office Supplies"/>
    <s v="Paper"/>
    <s v="Small Box"/>
    <s v="Southworth 25% Cotton Linen-Finish Paper &amp; Envelopes"/>
    <n v="0.4"/>
    <x v="1"/>
    <x v="4"/>
    <d v="2015-04-24T00:00:00"/>
    <d v="2015-04-25T00:00:00"/>
    <x v="4"/>
    <n v="1"/>
    <n v="-53.25"/>
    <n v="3"/>
    <x v="600"/>
    <n v="86123"/>
    <n v="-1.7249757045675413"/>
  </r>
  <r>
    <n v="0.06"/>
    <n v="30.42"/>
    <n v="8.65"/>
    <s v="Regular Air"/>
    <s v="Corporate"/>
    <s v="Technology"/>
    <s v="Computer Peripherals"/>
    <s v="Small Box"/>
    <s v="Fellowes Internet Keyboard, Platinum"/>
    <n v="0.74"/>
    <x v="1"/>
    <x v="4"/>
    <d v="2015-05-13T00:00:00"/>
    <d v="2015-05-15T00:00:00"/>
    <x v="3"/>
    <n v="2"/>
    <n v="-159.25"/>
    <n v="10"/>
    <x v="601"/>
    <n v="86124"/>
    <n v="-0.51528878822197055"/>
  </r>
  <r>
    <n v="0.02"/>
    <n v="37.94"/>
    <n v="5.08"/>
    <s v="Regular Air"/>
    <s v="Corporate"/>
    <s v="Office Supplies"/>
    <s v="Paper"/>
    <s v="Wrap Bag"/>
    <s v="Snap-A-Way® Black Print Carbonless Ruled Speed Letter, Triplicate"/>
    <n v="0.38"/>
    <x v="1"/>
    <x v="4"/>
    <d v="2015-05-13T00:00:00"/>
    <d v="2015-05-14T00:00:00"/>
    <x v="3"/>
    <n v="1"/>
    <n v="206.517"/>
    <n v="8"/>
    <x v="602"/>
    <n v="86124"/>
    <n v="0.69"/>
  </r>
  <r>
    <n v="0.04"/>
    <n v="14.27"/>
    <n v="7.27"/>
    <s v="Regular Air"/>
    <s v="Home Office"/>
    <s v="Office Supplies"/>
    <s v="Binders and Binder Accessories"/>
    <s v="Small Box"/>
    <s v="GBC Laser Imprintable Binding System Covers, Desert Sand"/>
    <n v="0.38"/>
    <x v="1"/>
    <x v="4"/>
    <d v="2015-04-24T00:00:00"/>
    <d v="2015-04-25T00:00:00"/>
    <x v="4"/>
    <n v="1"/>
    <n v="2.125"/>
    <n v="3"/>
    <x v="603"/>
    <n v="86123"/>
    <n v="4.6971706454465072E-2"/>
  </r>
  <r>
    <n v="0.02"/>
    <n v="15.14"/>
    <n v="4.53"/>
    <s v="Regular Air"/>
    <s v="Small Business"/>
    <s v="Office Supplies"/>
    <s v="Storage &amp; Organization"/>
    <s v="Small Box"/>
    <s v="Eldon® Gobal File Keepers"/>
    <n v="0.81"/>
    <x v="0"/>
    <x v="1"/>
    <d v="2015-05-05T00:00:00"/>
    <d v="2015-05-06T00:00:00"/>
    <x v="3"/>
    <n v="1"/>
    <n v="5.8840000000000074"/>
    <n v="3"/>
    <x v="604"/>
    <n v="91488"/>
    <n v="0.11532732261858109"/>
  </r>
  <r>
    <n v="0.05"/>
    <n v="328.14"/>
    <n v="91.05"/>
    <s v="Delivery Truck"/>
    <s v="Home Office"/>
    <s v="Office Supplies"/>
    <s v="Appliances"/>
    <s v="Jumbo Drum"/>
    <s v="Sanyo Counter Height Refrigerator with Crisper, 3.6 Cubic Foot, Stainless Steel/Black"/>
    <n v="0.56999999999999995"/>
    <x v="2"/>
    <x v="32"/>
    <d v="2015-04-10T00:00:00"/>
    <d v="2015-04-11T00:00:00"/>
    <x v="4"/>
    <n v="1"/>
    <n v="772.04"/>
    <n v="7"/>
    <x v="605"/>
    <n v="90977"/>
    <n v="0.33693085856183363"/>
  </r>
  <r>
    <n v="0.05"/>
    <n v="328.14"/>
    <n v="91.05"/>
    <s v="Delivery Truck"/>
    <s v="Home Office"/>
    <s v="Office Supplies"/>
    <s v="Appliances"/>
    <s v="Jumbo Drum"/>
    <s v="Sanyo Counter Height Refrigerator with Crisper, 3.6 Cubic Foot, Stainless Steel/Black"/>
    <n v="0.56999999999999995"/>
    <x v="1"/>
    <x v="4"/>
    <d v="2015-04-10T00:00:00"/>
    <d v="2015-04-11T00:00:00"/>
    <x v="4"/>
    <n v="1"/>
    <n v="772.04"/>
    <n v="29"/>
    <x v="606"/>
    <n v="27456"/>
    <n v="8.1327979167632292E-2"/>
  </r>
  <r>
    <n v="0.04"/>
    <n v="6.35"/>
    <n v="1.02"/>
    <s v="Regular Air"/>
    <s v="Small Business"/>
    <s v="Office Supplies"/>
    <s v="Paper"/>
    <s v="Wrap Bag"/>
    <s v="Telephone Message Books with Fax/Mobile Section, 5 1/2&quot; x 3 3/16&quot;"/>
    <n v="0.39"/>
    <x v="2"/>
    <x v="7"/>
    <d v="2015-05-20T00:00:00"/>
    <d v="2015-05-23T00:00:00"/>
    <x v="3"/>
    <n v="3"/>
    <n v="81.91"/>
    <n v="52"/>
    <x v="607"/>
    <n v="20261"/>
    <n v="0.25719848023361697"/>
  </r>
  <r>
    <n v="0.01"/>
    <n v="9.31"/>
    <n v="3.98"/>
    <s v="Regular Air"/>
    <s v="Small Business"/>
    <s v="Office Supplies"/>
    <s v="Scissors, Rulers and Trimmers"/>
    <s v="Small Pack"/>
    <s v="Acme® Forged Steel Scissors with Black Enamel Handles"/>
    <n v="0.56000000000000005"/>
    <x v="2"/>
    <x v="7"/>
    <d v="2015-05-21T00:00:00"/>
    <d v="2015-05-22T00:00:00"/>
    <x v="3"/>
    <n v="1"/>
    <n v="-10.9"/>
    <n v="61"/>
    <x v="608"/>
    <n v="646"/>
    <n v="-1.8570260324383261E-2"/>
  </r>
  <r>
    <n v="0.08"/>
    <n v="140.81"/>
    <n v="24.49"/>
    <s v="Regular Air"/>
    <s v="Consumer"/>
    <s v="Furniture"/>
    <s v="Chairs &amp; Chairmats"/>
    <s v="Large Box"/>
    <s v="Hon Olson Stacker Stools"/>
    <n v="0.56999999999999995"/>
    <x v="2"/>
    <x v="7"/>
    <d v="2015-06-06T00:00:00"/>
    <d v="2015-06-08T00:00:00"/>
    <x v="1"/>
    <n v="2"/>
    <n v="1232.79"/>
    <n v="81"/>
    <x v="609"/>
    <n v="45824"/>
    <n v="0.10935998871617179"/>
  </r>
  <r>
    <n v="0.01"/>
    <n v="9.31"/>
    <n v="3.98"/>
    <s v="Regular Air"/>
    <s v="Small Business"/>
    <s v="Office Supplies"/>
    <s v="Scissors, Rulers and Trimmers"/>
    <s v="Small Pack"/>
    <s v="Acme® Forged Steel Scissors with Black Enamel Handles"/>
    <n v="0.56000000000000005"/>
    <x v="2"/>
    <x v="7"/>
    <d v="2015-05-21T00:00:00"/>
    <d v="2015-05-22T00:00:00"/>
    <x v="3"/>
    <n v="1"/>
    <n v="2.1800000000000015"/>
    <n v="15"/>
    <x v="610"/>
    <n v="86411"/>
    <n v="1.510427492551792E-2"/>
  </r>
  <r>
    <n v="0.09"/>
    <n v="31.74"/>
    <n v="12.62"/>
    <s v="Express Air"/>
    <s v="Small Business"/>
    <s v="Office Supplies"/>
    <s v="Binders and Binder Accessories"/>
    <s v="Small Box"/>
    <s v="GBC Wire Binding Strips"/>
    <n v="0.37"/>
    <x v="2"/>
    <x v="7"/>
    <d v="2015-05-20T00:00:00"/>
    <d v="2015-05-20T00:00:00"/>
    <x v="3"/>
    <n v="0"/>
    <n v="67.107500000000002"/>
    <n v="9"/>
    <x v="611"/>
    <n v="86409"/>
    <n v="0.24804102753649973"/>
  </r>
  <r>
    <n v="0.04"/>
    <n v="6.35"/>
    <n v="1.02"/>
    <s v="Regular Air"/>
    <s v="Small Business"/>
    <s v="Office Supplies"/>
    <s v="Paper"/>
    <s v="Wrap Bag"/>
    <s v="Telephone Message Books with Fax/Mobile Section, 5 1/2&quot; x 3 3/16&quot;"/>
    <n v="0.39"/>
    <x v="2"/>
    <x v="7"/>
    <d v="2015-05-20T00:00:00"/>
    <d v="2015-05-23T00:00:00"/>
    <x v="3"/>
    <n v="3"/>
    <n v="54.937799999999996"/>
    <n v="13"/>
    <x v="612"/>
    <n v="86409"/>
    <n v="0.69"/>
  </r>
  <r>
    <n v="0.02"/>
    <n v="65.989999999999995"/>
    <n v="8.99"/>
    <s v="Express Air"/>
    <s v="Small Business"/>
    <s v="Technology"/>
    <s v="Telephones and Communication"/>
    <s v="Small Box"/>
    <s v="Talkabout T8367"/>
    <n v="0.56000000000000005"/>
    <x v="2"/>
    <x v="7"/>
    <d v="2015-05-20T00:00:00"/>
    <d v="2015-05-21T00:00:00"/>
    <x v="3"/>
    <n v="1"/>
    <n v="168.23699999999999"/>
    <n v="8"/>
    <x v="613"/>
    <n v="86409"/>
    <n v="0.35064715813168257"/>
  </r>
  <r>
    <n v="0.08"/>
    <n v="8.3699999999999992"/>
    <n v="10.16"/>
    <s v="Regular Air"/>
    <s v="Consumer"/>
    <s v="Furniture"/>
    <s v="Office Furnishings"/>
    <s v="Large Box"/>
    <s v="Westinghouse Clip-On Gooseneck Lamps"/>
    <n v="0.59"/>
    <x v="2"/>
    <x v="7"/>
    <d v="2015-06-29T00:00:00"/>
    <d v="2015-06-29T00:00:00"/>
    <x v="1"/>
    <n v="0"/>
    <n v="-169.232"/>
    <n v="13"/>
    <x v="614"/>
    <n v="86410"/>
    <n v="-1.5527296082209379"/>
  </r>
  <r>
    <n v="0.03"/>
    <n v="300.98"/>
    <n v="54.92"/>
    <s v="Delivery Truck"/>
    <s v="Corporate"/>
    <s v="Furniture"/>
    <s v="Bookcases"/>
    <s v="Jumbo Box"/>
    <s v="Atlantic Metals Mobile 5-Shelf Bookcases, Custom Colors"/>
    <n v="0.55000000000000004"/>
    <x v="0"/>
    <x v="1"/>
    <d v="2015-04-02T00:00:00"/>
    <d v="2015-04-04T00:00:00"/>
    <x v="4"/>
    <n v="2"/>
    <n v="1272.5808"/>
    <n v="12"/>
    <x v="615"/>
    <n v="90832"/>
    <n v="0.36072724798884293"/>
  </r>
  <r>
    <n v="0.02"/>
    <n v="2550.14"/>
    <n v="29.7"/>
    <s v="Delivery Truck"/>
    <s v="Corporate"/>
    <s v="Technology"/>
    <s v="Office Machines"/>
    <s v="Jumbo Drum"/>
    <s v="Epson DFX-8500 Dot Matrix Printer"/>
    <n v="0.56999999999999995"/>
    <x v="0"/>
    <x v="1"/>
    <d v="2015-04-02T00:00:00"/>
    <d v="2015-04-04T00:00:00"/>
    <x v="4"/>
    <n v="2"/>
    <n v="-5390.7388920000003"/>
    <n v="2"/>
    <x v="616"/>
    <n v="90832"/>
    <n v="-1.1474027112453467"/>
  </r>
  <r>
    <n v="0.01"/>
    <n v="2.89"/>
    <n v="0.5"/>
    <s v="Regular Air"/>
    <s v="Corporate"/>
    <s v="Office Supplies"/>
    <s v="Labels"/>
    <s v="Small Box"/>
    <s v="Avery 498"/>
    <n v="0.38"/>
    <x v="0"/>
    <x v="21"/>
    <d v="2015-04-06T00:00:00"/>
    <d v="2015-04-07T00:00:00"/>
    <x v="4"/>
    <n v="1"/>
    <n v="29.725199999999997"/>
    <n v="14"/>
    <x v="173"/>
    <n v="90833"/>
    <n v="0.69"/>
  </r>
  <r>
    <n v="0"/>
    <n v="55.99"/>
    <n v="5"/>
    <s v="Regular Air"/>
    <s v="Corporate"/>
    <s v="Technology"/>
    <s v="Telephones and Communication"/>
    <s v="Small Pack"/>
    <s v="Accessory6"/>
    <n v="0.8"/>
    <x v="0"/>
    <x v="21"/>
    <d v="2015-04-06T00:00:00"/>
    <d v="2015-04-08T00:00:00"/>
    <x v="4"/>
    <n v="2"/>
    <n v="-187.11"/>
    <n v="5"/>
    <x v="617"/>
    <n v="90833"/>
    <n v="-0.72262773722627738"/>
  </r>
  <r>
    <n v="0.06"/>
    <n v="64.650000000000006"/>
    <n v="35"/>
    <s v="Regular Air"/>
    <s v="Home Office"/>
    <s v="Office Supplies"/>
    <s v="Storage &amp; Organization"/>
    <s v="Large Box"/>
    <s v="Space Solutions Commercial Steel Shelving"/>
    <n v="0.8"/>
    <x v="0"/>
    <x v="28"/>
    <d v="2015-02-05T00:00:00"/>
    <d v="2015-02-06T00:00:00"/>
    <x v="2"/>
    <n v="1"/>
    <n v="-139.28720000000001"/>
    <n v="4"/>
    <x v="618"/>
    <n v="86768"/>
    <n v="-0.50175504322766573"/>
  </r>
  <r>
    <n v="0.04"/>
    <n v="19.98"/>
    <n v="8.68"/>
    <s v="Regular Air"/>
    <s v="Consumer"/>
    <s v="Office Supplies"/>
    <s v="Paper"/>
    <s v="Small Box"/>
    <s v="Southworth 25% Cotton Premium Laser Paper and Envelopes"/>
    <n v="0.37"/>
    <x v="0"/>
    <x v="1"/>
    <d v="2015-02-07T00:00:00"/>
    <d v="2015-02-14T00:00:00"/>
    <x v="2"/>
    <n v="7"/>
    <n v="108"/>
    <n v="8"/>
    <x v="619"/>
    <n v="86767"/>
    <n v="0.64270411806712691"/>
  </r>
  <r>
    <n v="0.08"/>
    <n v="125.99"/>
    <n v="7.69"/>
    <s v="Regular Air"/>
    <s v="Consumer"/>
    <s v="Technology"/>
    <s v="Telephones and Communication"/>
    <s v="Small Box"/>
    <s v="Timeport L7089"/>
    <n v="0.57999999999999996"/>
    <x v="0"/>
    <x v="1"/>
    <d v="2015-02-07T00:00:00"/>
    <d v="2015-02-09T00:00:00"/>
    <x v="2"/>
    <n v="2"/>
    <n v="377.154"/>
    <n v="7"/>
    <x v="620"/>
    <n v="86767"/>
    <n v="0.53614135842833988"/>
  </r>
  <r>
    <n v="0.03"/>
    <n v="7.3"/>
    <n v="7.72"/>
    <s v="Regular Air"/>
    <s v="Small Business"/>
    <s v="Office Supplies"/>
    <s v="Binders and Binder Accessories"/>
    <s v="Small Box"/>
    <s v="Angle-D Binders with Locking Rings, Label Holders"/>
    <n v="0.38"/>
    <x v="0"/>
    <x v="1"/>
    <d v="2015-03-15T00:00:00"/>
    <d v="2015-03-18T00:00:00"/>
    <x v="5"/>
    <n v="3"/>
    <n v="-127.05200000000001"/>
    <n v="14"/>
    <x v="621"/>
    <n v="87015"/>
    <n v="-1.2262522922497829"/>
  </r>
  <r>
    <n v="0.09"/>
    <n v="175.99"/>
    <n v="4.99"/>
    <s v="Regular Air"/>
    <s v="Small Business"/>
    <s v="Technology"/>
    <s v="Telephones and Communication"/>
    <s v="Small Box"/>
    <s v="5165"/>
    <n v="0.59"/>
    <x v="0"/>
    <x v="1"/>
    <d v="2015-06-20T00:00:00"/>
    <d v="2015-06-22T00:00:00"/>
    <x v="1"/>
    <n v="2"/>
    <n v="2169.7464"/>
    <n v="22"/>
    <x v="622"/>
    <n v="87016"/>
    <n v="0.69000000000000006"/>
  </r>
  <r>
    <n v="0.09"/>
    <n v="160.97999999999999"/>
    <n v="35.020000000000003"/>
    <s v="Delivery Truck"/>
    <s v="Small Business"/>
    <s v="Furniture"/>
    <s v="Bookcases"/>
    <s v="Jumbo Box"/>
    <s v="Rush Hierlooms Collection Rich Wood Bookcases"/>
    <n v="0.72"/>
    <x v="1"/>
    <x v="18"/>
    <d v="2015-06-20T00:00:00"/>
    <d v="2015-06-21T00:00:00"/>
    <x v="1"/>
    <n v="1"/>
    <n v="-229.93"/>
    <n v="18"/>
    <x v="623"/>
    <n v="87016"/>
    <n v="-8.6667269752960782E-2"/>
  </r>
  <r>
    <n v="0.02"/>
    <n v="4.0599999999999996"/>
    <n v="6.89"/>
    <s v="Regular Air"/>
    <s v="Consumer"/>
    <s v="Office Supplies"/>
    <s v="Appliances"/>
    <s v="Small Box"/>
    <s v="Eureka Disposable Bags for Sanitaire® Vibra Groomer I® Upright Vac"/>
    <n v="0.6"/>
    <x v="2"/>
    <x v="7"/>
    <d v="2015-02-24T00:00:00"/>
    <d v="2015-02-26T00:00:00"/>
    <x v="2"/>
    <n v="2"/>
    <n v="-93.735199999999992"/>
    <n v="16"/>
    <x v="624"/>
    <n v="87221"/>
    <n v="-1.4030115252207751"/>
  </r>
  <r>
    <n v="0.04"/>
    <n v="4.71"/>
    <n v="0.7"/>
    <s v="Regular Air"/>
    <s v="Consumer"/>
    <s v="Office Supplies"/>
    <s v="Rubber Bands"/>
    <s v="Wrap Bag"/>
    <s v="Plymouth Boxed Rubber Bands by Plymouth"/>
    <n v="0.8"/>
    <x v="2"/>
    <x v="7"/>
    <d v="2015-06-22T00:00:00"/>
    <d v="2015-06-26T00:00:00"/>
    <x v="1"/>
    <n v="4"/>
    <n v="4.53"/>
    <n v="19"/>
    <x v="625"/>
    <n v="87222"/>
    <n v="5.0044189129474156E-2"/>
  </r>
  <r>
    <n v="0.06"/>
    <n v="4.2"/>
    <n v="2.2599999999999998"/>
    <s v="Regular Air"/>
    <s v="Consumer"/>
    <s v="Office Supplies"/>
    <s v="Paper"/>
    <s v="Wrap Bag"/>
    <s v="Important Message Pads, 50 4-1/4 x 5-1/2 Forms per Pad"/>
    <n v="0.36"/>
    <x v="2"/>
    <x v="7"/>
    <d v="2015-06-22T00:00:00"/>
    <d v="2015-06-27T00:00:00"/>
    <x v="1"/>
    <n v="5"/>
    <n v="9.7799999999999994"/>
    <n v="13"/>
    <x v="626"/>
    <n v="87222"/>
    <n v="0.17473646596390924"/>
  </r>
  <r>
    <n v="0.04"/>
    <n v="8.6"/>
    <n v="6.19"/>
    <s v="Regular Air"/>
    <s v="Home Office"/>
    <s v="Office Supplies"/>
    <s v="Binders and Binder Accessories"/>
    <s v="Small Box"/>
    <s v="Avery Printable Repositionable Plastic Tabs"/>
    <n v="0.38"/>
    <x v="1"/>
    <x v="15"/>
    <d v="2015-02-16T00:00:00"/>
    <d v="2015-02-23T00:00:00"/>
    <x v="2"/>
    <n v="7"/>
    <n v="-63.813500000000005"/>
    <n v="37"/>
    <x v="627"/>
    <n v="32037"/>
    <n v="-0.20475357761663351"/>
  </r>
  <r>
    <n v="7.0000000000000007E-2"/>
    <n v="699.99"/>
    <n v="24.49"/>
    <s v="Regular Air"/>
    <s v="Home Office"/>
    <s v="Technology"/>
    <s v="Copiers and Fax"/>
    <s v="Large Box"/>
    <s v="Canon Imageclass D680 Copier / Fax"/>
    <n v="0.54"/>
    <x v="1"/>
    <x v="15"/>
    <d v="2015-02-16T00:00:00"/>
    <d v="2015-02-20T00:00:00"/>
    <x v="2"/>
    <n v="4"/>
    <n v="325.29000000000002"/>
    <n v="15"/>
    <x v="628"/>
    <n v="32037"/>
    <n v="3.2982476063395626E-2"/>
  </r>
  <r>
    <n v="0.05"/>
    <n v="5.78"/>
    <n v="7.64"/>
    <s v="Express Air"/>
    <s v="Corporate"/>
    <s v="Office Supplies"/>
    <s v="Paper"/>
    <s v="Small Box"/>
    <s v="HP Office Recycled Paper (20Lb. and 87 Bright)"/>
    <n v="0.36"/>
    <x v="1"/>
    <x v="15"/>
    <d v="2015-03-29T00:00:00"/>
    <d v="2015-03-31T00:00:00"/>
    <x v="5"/>
    <n v="2"/>
    <n v="-116.05"/>
    <n v="29"/>
    <x v="629"/>
    <n v="49125"/>
    <n v="-0.65413449072769292"/>
  </r>
  <r>
    <n v="0.02"/>
    <n v="7.64"/>
    <n v="1.39"/>
    <s v="Regular Air"/>
    <s v="Home Office"/>
    <s v="Office Supplies"/>
    <s v="Envelopes"/>
    <s v="Small Box"/>
    <s v="#10- 4 1/8&quot; x 9 1/2&quot; Security-Tint Envelopes"/>
    <n v="0.36"/>
    <x v="1"/>
    <x v="15"/>
    <d v="2015-05-21T00:00:00"/>
    <d v="2015-05-23T00:00:00"/>
    <x v="3"/>
    <n v="2"/>
    <n v="117.38"/>
    <n v="52"/>
    <x v="630"/>
    <n v="13735"/>
    <n v="0.2884667371163156"/>
  </r>
  <r>
    <n v="0.03"/>
    <n v="30.98"/>
    <n v="6.5"/>
    <s v="Regular Air"/>
    <s v="Corporate"/>
    <s v="Technology"/>
    <s v="Computer Peripherals"/>
    <s v="Small Box"/>
    <s v="Logitech Internet Navigator Keyboard"/>
    <n v="0.79"/>
    <x v="1"/>
    <x v="15"/>
    <d v="2015-06-13T00:00:00"/>
    <d v="2015-06-17T00:00:00"/>
    <x v="1"/>
    <n v="4"/>
    <n v="-144.19999999999999"/>
    <n v="44"/>
    <x v="631"/>
    <n v="39430"/>
    <n v="-0.10825094400528493"/>
  </r>
  <r>
    <n v="0.02"/>
    <n v="4.9800000000000004"/>
    <n v="6.07"/>
    <s v="Regular Air"/>
    <s v="Home Office"/>
    <s v="Office Supplies"/>
    <s v="Paper"/>
    <s v="Small Box"/>
    <s v="Xerox 1897"/>
    <n v="0.36"/>
    <x v="1"/>
    <x v="15"/>
    <d v="2015-01-26T00:00:00"/>
    <d v="2015-01-28T00:00:00"/>
    <x v="0"/>
    <n v="2"/>
    <n v="-46.92"/>
    <n v="19"/>
    <x v="632"/>
    <n v="57794"/>
    <n v="-0.44473933649289099"/>
  </r>
  <r>
    <n v="0.02"/>
    <n v="7.64"/>
    <n v="1.39"/>
    <s v="Regular Air"/>
    <s v="Home Office"/>
    <s v="Office Supplies"/>
    <s v="Envelopes"/>
    <s v="Small Box"/>
    <s v="#10- 4 1/8&quot; x 9 1/2&quot; Security-Tint Envelopes"/>
    <n v="0.36"/>
    <x v="2"/>
    <x v="7"/>
    <d v="2015-05-21T00:00:00"/>
    <d v="2015-05-23T00:00:00"/>
    <x v="3"/>
    <n v="2"/>
    <n v="70.193699999999993"/>
    <n v="13"/>
    <x v="633"/>
    <n v="88103"/>
    <n v="0.69"/>
  </r>
  <r>
    <n v="0.06"/>
    <n v="6.37"/>
    <n v="5.19"/>
    <s v="Regular Air"/>
    <s v="Corporate"/>
    <s v="Office Supplies"/>
    <s v="Binders and Binder Accessories"/>
    <s v="Small Box"/>
    <s v="C-Line Peel &amp; Stick Add-On Filing Pockets, 8-3/4 x 5-1/8, 10/Pack"/>
    <n v="0.38"/>
    <x v="2"/>
    <x v="7"/>
    <d v="2015-02-10T00:00:00"/>
    <d v="2015-02-11T00:00:00"/>
    <x v="2"/>
    <n v="1"/>
    <n v="-48.219499999999996"/>
    <n v="6"/>
    <x v="634"/>
    <n v="88101"/>
    <n v="-1.2790318302387267"/>
  </r>
  <r>
    <n v="0.04"/>
    <n v="8.6"/>
    <n v="6.19"/>
    <s v="Regular Air"/>
    <s v="Home Office"/>
    <s v="Office Supplies"/>
    <s v="Binders and Binder Accessories"/>
    <s v="Small Box"/>
    <s v="Avery Printable Repositionable Plastic Tabs"/>
    <n v="0.38"/>
    <x v="2"/>
    <x v="7"/>
    <d v="2015-02-16T00:00:00"/>
    <d v="2015-02-23T00:00:00"/>
    <x v="2"/>
    <n v="7"/>
    <n v="-63.813500000000005"/>
    <n v="9"/>
    <x v="635"/>
    <n v="88102"/>
    <n v="-0.84175570505210395"/>
  </r>
  <r>
    <n v="7.0000000000000007E-2"/>
    <n v="699.99"/>
    <n v="24.49"/>
    <s v="Regular Air"/>
    <s v="Home Office"/>
    <s v="Technology"/>
    <s v="Copiers and Fax"/>
    <s v="Large Box"/>
    <s v="Canon Imageclass D680 Copier / Fax"/>
    <n v="0.54"/>
    <x v="2"/>
    <x v="7"/>
    <d v="2015-02-16T00:00:00"/>
    <d v="2015-02-20T00:00:00"/>
    <x v="2"/>
    <n v="4"/>
    <n v="325.29000000000002"/>
    <n v="4"/>
    <x v="636"/>
    <n v="88102"/>
    <n v="0.12368441064638784"/>
  </r>
  <r>
    <n v="0.03"/>
    <n v="30.98"/>
    <n v="6.5"/>
    <s v="Regular Air"/>
    <s v="Corporate"/>
    <s v="Technology"/>
    <s v="Computer Peripherals"/>
    <s v="Small Box"/>
    <s v="Logitech Internet Navigator Keyboard"/>
    <n v="0.79"/>
    <x v="2"/>
    <x v="7"/>
    <d v="2015-06-13T00:00:00"/>
    <d v="2015-06-17T00:00:00"/>
    <x v="1"/>
    <n v="4"/>
    <n v="-115.35999999999999"/>
    <n v="11"/>
    <x v="637"/>
    <n v="88104"/>
    <n v="-0.34640562128400693"/>
  </r>
  <r>
    <n v="0.02"/>
    <n v="4.9800000000000004"/>
    <n v="6.07"/>
    <s v="Regular Air"/>
    <s v="Home Office"/>
    <s v="Office Supplies"/>
    <s v="Paper"/>
    <s v="Small Box"/>
    <s v="Xerox 1897"/>
    <n v="0.36"/>
    <x v="2"/>
    <x v="7"/>
    <d v="2015-01-26T00:00:00"/>
    <d v="2015-01-28T00:00:00"/>
    <x v="0"/>
    <n v="2"/>
    <n v="-46.92"/>
    <n v="5"/>
    <x v="638"/>
    <n v="88105"/>
    <n v="-1.6902017291066282"/>
  </r>
  <r>
    <n v="0.09"/>
    <n v="270.97000000000003"/>
    <n v="28.06"/>
    <s v="Delivery Truck"/>
    <s v="Consumer"/>
    <s v="Technology"/>
    <s v="Office Machines"/>
    <s v="Jumbo Drum"/>
    <s v="Epson LQ-570e Dot Matrix Printer"/>
    <n v="0.56000000000000005"/>
    <x v="2"/>
    <x v="12"/>
    <d v="2015-01-02T00:00:00"/>
    <d v="2015-01-04T00:00:00"/>
    <x v="0"/>
    <n v="2"/>
    <n v="2660.1432"/>
    <n v="15"/>
    <x v="639"/>
    <n v="87940"/>
    <n v="0.69"/>
  </r>
  <r>
    <n v="0.02"/>
    <n v="160.97999999999999"/>
    <n v="30"/>
    <s v="Delivery Truck"/>
    <s v="Home Office"/>
    <s v="Furniture"/>
    <s v="Chairs &amp; Chairmats"/>
    <s v="Jumbo Drum"/>
    <s v="Office Star - Mid Back Dual function Ergonomic High Back Chair with 2-Way Adjustable Arms"/>
    <n v="0.62"/>
    <x v="2"/>
    <x v="7"/>
    <d v="2015-02-16T00:00:00"/>
    <d v="2015-02-19T00:00:00"/>
    <x v="2"/>
    <n v="3"/>
    <n v="-51.116"/>
    <n v="1"/>
    <x v="640"/>
    <n v="86574"/>
    <n v="-0.26555145721855677"/>
  </r>
  <r>
    <n v="0.05"/>
    <n v="363.25"/>
    <n v="19.989999999999998"/>
    <s v="Regular Air"/>
    <s v="Home Office"/>
    <s v="Office Supplies"/>
    <s v="Appliances"/>
    <s v="Small Box"/>
    <s v="Hoover WindTunnel™ Plus Canister Vacuum"/>
    <n v="0.56999999999999995"/>
    <x v="2"/>
    <x v="7"/>
    <d v="2015-01-04T00:00:00"/>
    <d v="2015-01-06T00:00:00"/>
    <x v="0"/>
    <n v="2"/>
    <n v="1766.7795000000001"/>
    <n v="7"/>
    <x v="641"/>
    <n v="86573"/>
    <n v="0.69"/>
  </r>
  <r>
    <n v="0.01"/>
    <n v="18.97"/>
    <n v="9.5399999999999991"/>
    <s v="Regular Air"/>
    <s v="Home Office"/>
    <s v="Office Supplies"/>
    <s v="Paper"/>
    <s v="Small Box"/>
    <s v="Xerox 1939"/>
    <n v="0.37"/>
    <x v="2"/>
    <x v="7"/>
    <d v="2015-06-06T00:00:00"/>
    <d v="2015-06-09T00:00:00"/>
    <x v="1"/>
    <n v="3"/>
    <n v="85.875"/>
    <n v="11"/>
    <x v="642"/>
    <n v="86575"/>
    <n v="0.37719067070760315"/>
  </r>
  <r>
    <n v="0.05"/>
    <n v="7.59"/>
    <n v="4"/>
    <s v="Regular Air"/>
    <s v="Corporate"/>
    <s v="Furniture"/>
    <s v="Office Furnishings"/>
    <s v="Wrap Bag"/>
    <s v="Master Giant Foot® Doorstop, Safety Yellow"/>
    <n v="0.42"/>
    <x v="1"/>
    <x v="15"/>
    <d v="2015-06-09T00:00:00"/>
    <d v="2015-06-09T00:00:00"/>
    <x v="1"/>
    <n v="0"/>
    <n v="6.0926999999999998"/>
    <n v="1"/>
    <x v="643"/>
    <n v="91344"/>
    <n v="0.69"/>
  </r>
  <r>
    <n v="0.09"/>
    <n v="9.11"/>
    <n v="2.15"/>
    <s v="Express Air"/>
    <s v="Consumer"/>
    <s v="Office Supplies"/>
    <s v="Paper"/>
    <s v="Wrap Bag"/>
    <s v="Black Print Carbonless Snap-Off® Rapid Letter, 8 1/2&quot; x 7&quot;"/>
    <n v="0.4"/>
    <x v="0"/>
    <x v="1"/>
    <d v="2015-01-02T00:00:00"/>
    <d v="2015-01-04T00:00:00"/>
    <x v="0"/>
    <n v="2"/>
    <n v="20.299600000000002"/>
    <n v="4"/>
    <x v="644"/>
    <n v="90853"/>
    <n v="0.58993315896541709"/>
  </r>
  <r>
    <n v="0.08"/>
    <n v="15.04"/>
    <n v="1.97"/>
    <s v="Regular Air"/>
    <s v="Consumer"/>
    <s v="Office Supplies"/>
    <s v="Paper"/>
    <s v="Wrap Bag"/>
    <s v="White GlueTop Scratch Pads"/>
    <n v="0.39"/>
    <x v="0"/>
    <x v="1"/>
    <d v="2015-01-02T00:00:00"/>
    <d v="2015-01-02T00:00:00"/>
    <x v="0"/>
    <n v="0"/>
    <n v="108.5163"/>
    <n v="11"/>
    <x v="645"/>
    <n v="90853"/>
    <n v="0.69"/>
  </r>
  <r>
    <n v="0.06"/>
    <n v="175.99"/>
    <n v="8.99"/>
    <s v="Regular Air"/>
    <s v="Consumer"/>
    <s v="Technology"/>
    <s v="Telephones and Communication"/>
    <s v="Small Box"/>
    <s v="2180"/>
    <n v="0.56999999999999995"/>
    <x v="1"/>
    <x v="15"/>
    <d v="2015-02-14T00:00:00"/>
    <d v="2015-02-15T00:00:00"/>
    <x v="2"/>
    <n v="1"/>
    <n v="48.47148"/>
    <n v="7"/>
    <x v="646"/>
    <n v="90855"/>
    <n v="4.7809792472184962E-2"/>
  </r>
  <r>
    <n v="0.04"/>
    <n v="100.98"/>
    <n v="35.840000000000003"/>
    <s v="Delivery Truck"/>
    <s v="Consumer"/>
    <s v="Furniture"/>
    <s v="Bookcases"/>
    <s v="Jumbo Box"/>
    <s v="Bush Westfield Collection Bookcases, Fully Assembled"/>
    <n v="0.62"/>
    <x v="1"/>
    <x v="2"/>
    <d v="2015-05-20T00:00:00"/>
    <d v="2015-05-21T00:00:00"/>
    <x v="3"/>
    <n v="1"/>
    <n v="-152.76"/>
    <n v="1"/>
    <x v="647"/>
    <n v="90854"/>
    <n v="-1.3793227990970653"/>
  </r>
  <r>
    <n v="0.09"/>
    <n v="9.7799999999999994"/>
    <n v="1.39"/>
    <s v="Regular Air"/>
    <s v="Consumer"/>
    <s v="Office Supplies"/>
    <s v="Envelopes"/>
    <s v="Small Box"/>
    <s v="Staples #10 Laser &amp; Inkjet Envelopes, 4 1/8&quot; x 9 1/2&quot;, 100/Box"/>
    <n v="0.39"/>
    <x v="1"/>
    <x v="42"/>
    <d v="2015-06-02T00:00:00"/>
    <d v="2015-06-03T00:00:00"/>
    <x v="1"/>
    <n v="1"/>
    <n v="125.20739999999999"/>
    <n v="19"/>
    <x v="648"/>
    <n v="87520"/>
    <n v="0.69"/>
  </r>
  <r>
    <n v="0"/>
    <n v="200.99"/>
    <n v="8.08"/>
    <s v="Regular Air"/>
    <s v="Consumer"/>
    <s v="Technology"/>
    <s v="Telephones and Communication"/>
    <s v="Small Box"/>
    <s v="5125"/>
    <n v="0.59"/>
    <x v="1"/>
    <x v="42"/>
    <d v="2015-06-02T00:00:00"/>
    <d v="2015-06-04T00:00:00"/>
    <x v="1"/>
    <n v="2"/>
    <n v="281.53440000000001"/>
    <n v="6"/>
    <x v="649"/>
    <n v="87520"/>
    <n v="0.26157614048127847"/>
  </r>
  <r>
    <n v="0.03"/>
    <n v="4.4800000000000004"/>
    <n v="49"/>
    <s v="Regular Air"/>
    <s v="Consumer"/>
    <s v="Office Supplies"/>
    <s v="Appliances"/>
    <s v="Large Box"/>
    <s v="Hoover Portapower™ Portable Vacuum"/>
    <n v="0.6"/>
    <x v="3"/>
    <x v="26"/>
    <d v="2015-04-09T00:00:00"/>
    <d v="2015-04-11T00:00:00"/>
    <x v="4"/>
    <n v="2"/>
    <n v="64.265999999999991"/>
    <n v="2"/>
    <x v="650"/>
    <n v="89787"/>
    <n v="2.9946877912395147"/>
  </r>
  <r>
    <n v="0.06"/>
    <n v="350.99"/>
    <n v="39"/>
    <s v="Delivery Truck"/>
    <s v="Consumer"/>
    <s v="Furniture"/>
    <s v="Chairs &amp; Chairmats"/>
    <s v="Jumbo Drum"/>
    <s v="Global Leather Executive Chair"/>
    <n v="0.55000000000000004"/>
    <x v="3"/>
    <x v="26"/>
    <d v="2015-04-09T00:00:00"/>
    <d v="2015-04-11T00:00:00"/>
    <x v="4"/>
    <n v="2"/>
    <n v="-302.61559999999997"/>
    <n v="10"/>
    <x v="651"/>
    <n v="89787"/>
    <n v="-8.6294435350948717E-2"/>
  </r>
  <r>
    <n v="0.09"/>
    <n v="40.98"/>
    <n v="6.5"/>
    <s v="Express Air"/>
    <s v="Consumer"/>
    <s v="Technology"/>
    <s v="Computer Peripherals"/>
    <s v="Small Box"/>
    <s v="Targus USB Numeric Keypad"/>
    <n v="0.74"/>
    <x v="3"/>
    <x v="26"/>
    <d v="2015-04-09T00:00:00"/>
    <d v="2015-04-11T00:00:00"/>
    <x v="4"/>
    <n v="2"/>
    <n v="5.6916000000000002"/>
    <n v="7"/>
    <x v="652"/>
    <n v="89787"/>
    <n v="2.1261907430236468E-2"/>
  </r>
  <r>
    <n v="7.0000000000000007E-2"/>
    <n v="2.61"/>
    <n v="0.5"/>
    <s v="Regular Air"/>
    <s v="Home Office"/>
    <s v="Office Supplies"/>
    <s v="Labels"/>
    <s v="Small Box"/>
    <s v="Avery 494"/>
    <n v="0.39"/>
    <x v="0"/>
    <x v="17"/>
    <d v="2015-05-23T00:00:00"/>
    <d v="2015-05-23T00:00:00"/>
    <x v="3"/>
    <n v="0"/>
    <n v="27.013499999999997"/>
    <n v="15"/>
    <x v="653"/>
    <n v="86913"/>
    <n v="0.69"/>
  </r>
  <r>
    <n v="0.04"/>
    <n v="35.99"/>
    <n v="3.3"/>
    <s v="Regular Air"/>
    <s v="Home Office"/>
    <s v="Technology"/>
    <s v="Telephones and Communication"/>
    <s v="Small Pack"/>
    <s v="Accessory9"/>
    <n v="0.39"/>
    <x v="0"/>
    <x v="17"/>
    <d v="2015-06-29T00:00:00"/>
    <d v="2015-06-29T00:00:00"/>
    <x v="1"/>
    <n v="0"/>
    <n v="184.19549999999998"/>
    <n v="9"/>
    <x v="654"/>
    <n v="86914"/>
    <n v="0.69"/>
  </r>
  <r>
    <n v="0"/>
    <n v="6783.02"/>
    <n v="24.49"/>
    <s v="Regular Air"/>
    <s v="Consumer"/>
    <s v="Technology"/>
    <s v="Office Machines"/>
    <s v="Large Box"/>
    <s v="Polycom ViewStation™ ISDN Videoconferencing Unit"/>
    <n v="0.39"/>
    <x v="3"/>
    <x v="43"/>
    <d v="2015-03-21T00:00:00"/>
    <d v="2015-03-22T00:00:00"/>
    <x v="5"/>
    <n v="1"/>
    <n v="4.1099999999999994"/>
    <n v="3"/>
    <x v="655"/>
    <n v="85938"/>
    <n v="1.9997518556091578E-4"/>
  </r>
  <r>
    <n v="0.08"/>
    <n v="11.7"/>
    <n v="6.96"/>
    <s v="Regular Air"/>
    <s v="Consumer"/>
    <s v="Office Supplies"/>
    <s v="Appliances"/>
    <s v="Medium Box"/>
    <s v="Harmony HEPA Quiet Air Purifiers"/>
    <n v="0.5"/>
    <x v="3"/>
    <x v="43"/>
    <d v="2015-04-10T00:00:00"/>
    <d v="2015-04-13T00:00:00"/>
    <x v="4"/>
    <n v="3"/>
    <n v="28.565999999999999"/>
    <n v="8"/>
    <x v="656"/>
    <n v="85940"/>
    <n v="0.32535307517084283"/>
  </r>
  <r>
    <n v="7.0000000000000007E-2"/>
    <n v="400.97"/>
    <n v="48.26"/>
    <s v="Delivery Truck"/>
    <s v="Consumer"/>
    <s v="Technology"/>
    <s v="Office Machines"/>
    <s v="Jumbo Box"/>
    <s v="Hewlett-Packard Deskjet 1220Cse Color Inkjet Printer"/>
    <n v="0.36"/>
    <x v="0"/>
    <x v="1"/>
    <d v="2015-04-09T00:00:00"/>
    <d v="2015-04-10T00:00:00"/>
    <x v="4"/>
    <n v="1"/>
    <n v="2581.5590999999995"/>
    <n v="10"/>
    <x v="657"/>
    <n v="85939"/>
    <n v="0.68999999999999984"/>
  </r>
  <r>
    <n v="0.06"/>
    <n v="10.89"/>
    <n v="4.5"/>
    <s v="Regular Air"/>
    <s v="Consumer"/>
    <s v="Office Supplies"/>
    <s v="Appliances"/>
    <s v="Small Box"/>
    <s v="Belkin 6 Outlet Metallic Surge Strip"/>
    <n v="0.59"/>
    <x v="0"/>
    <x v="1"/>
    <d v="2015-06-17T00:00:00"/>
    <d v="2015-06-22T00:00:00"/>
    <x v="1"/>
    <n v="5"/>
    <n v="-25.112000000000002"/>
    <n v="14"/>
    <x v="658"/>
    <n v="87584"/>
    <n v="-0.16817572997589073"/>
  </r>
  <r>
    <n v="0.03"/>
    <n v="10.64"/>
    <n v="5.16"/>
    <s v="Regular Air"/>
    <s v="Consumer"/>
    <s v="Furniture"/>
    <s v="Office Furnishings"/>
    <s v="Small Box"/>
    <s v="Eldon Expressions Punched Metal &amp; Wood Desk Accessories, Pewter &amp; Cherry"/>
    <n v="0.56999999999999995"/>
    <x v="0"/>
    <x v="1"/>
    <d v="2015-06-17T00:00:00"/>
    <d v="2015-06-22T00:00:00"/>
    <x v="1"/>
    <n v="5"/>
    <n v="17.376000000000001"/>
    <n v="16"/>
    <x v="659"/>
    <n v="87584"/>
    <n v="9.8163945539800027E-2"/>
  </r>
  <r>
    <n v="0.03"/>
    <n v="7.96"/>
    <n v="4.95"/>
    <s v="Regular Air"/>
    <s v="Consumer"/>
    <s v="Furniture"/>
    <s v="Office Furnishings"/>
    <s v="Small Box"/>
    <s v="Staples Plastic Wall Frames"/>
    <n v="0.41"/>
    <x v="0"/>
    <x v="1"/>
    <d v="2015-06-17T00:00:00"/>
    <d v="2015-06-19T00:00:00"/>
    <x v="1"/>
    <n v="2"/>
    <n v="24.260399999999997"/>
    <n v="4"/>
    <x v="660"/>
    <n v="87584"/>
    <n v="0.69"/>
  </r>
  <r>
    <n v="0.03"/>
    <n v="28.53"/>
    <n v="1.49"/>
    <s v="Regular Air"/>
    <s v="Small Business"/>
    <s v="Office Supplies"/>
    <s v="Binders and Binder Accessories"/>
    <s v="Small Box"/>
    <s v="Lock-Up Easel 'Spel-Binder'"/>
    <n v="0.38"/>
    <x v="1"/>
    <x v="18"/>
    <d v="2015-06-28T00:00:00"/>
    <d v="2015-07-01T00:00:00"/>
    <x v="1"/>
    <n v="3"/>
    <n v="59.440499999999993"/>
    <n v="3"/>
    <x v="661"/>
    <n v="87587"/>
    <n v="0.66907361548851862"/>
  </r>
  <r>
    <n v="0.03"/>
    <n v="10.64"/>
    <n v="5.16"/>
    <s v="Regular Air"/>
    <s v="Consumer"/>
    <s v="Furniture"/>
    <s v="Office Furnishings"/>
    <s v="Small Box"/>
    <s v="Eldon Expressions Punched Metal &amp; Wood Desk Accessories, Pewter &amp; Cherry"/>
    <n v="0.56999999999999995"/>
    <x v="1"/>
    <x v="41"/>
    <d v="2015-06-17T00:00:00"/>
    <d v="2015-06-22T00:00:00"/>
    <x v="1"/>
    <n v="5"/>
    <n v="14.48"/>
    <n v="63"/>
    <x v="662"/>
    <n v="5984"/>
    <n v="2.0775941230486684E-2"/>
  </r>
  <r>
    <n v="0.03"/>
    <n v="7.96"/>
    <n v="4.95"/>
    <s v="Regular Air"/>
    <s v="Consumer"/>
    <s v="Furniture"/>
    <s v="Office Furnishings"/>
    <s v="Small Box"/>
    <s v="Staples Plastic Wall Frames"/>
    <n v="0.41"/>
    <x v="1"/>
    <x v="41"/>
    <d v="2015-06-17T00:00:00"/>
    <d v="2015-06-19T00:00:00"/>
    <x v="1"/>
    <n v="2"/>
    <n v="22.25"/>
    <n v="17"/>
    <x v="663"/>
    <n v="5984"/>
    <n v="0.14891908172143767"/>
  </r>
  <r>
    <n v="0.05"/>
    <n v="52.4"/>
    <n v="16.11"/>
    <s v="Regular Air"/>
    <s v="Consumer"/>
    <s v="Office Supplies"/>
    <s v="Binders and Binder Accessories"/>
    <s v="Small Box"/>
    <s v="Ibico Laser Imprintable Binding System Covers"/>
    <n v="0.39"/>
    <x v="1"/>
    <x v="41"/>
    <d v="2015-02-25T00:00:00"/>
    <d v="2015-02-27T00:00:00"/>
    <x v="2"/>
    <n v="2"/>
    <n v="592.52650000000006"/>
    <n v="85"/>
    <x v="664"/>
    <n v="29350"/>
    <n v="0.13003612318753113"/>
  </r>
  <r>
    <n v="0.05"/>
    <n v="36.549999999999997"/>
    <n v="13.89"/>
    <s v="Express Air"/>
    <s v="Consumer"/>
    <s v="Office Supplies"/>
    <s v="Pens &amp; Art Supplies"/>
    <s v="Wrap Bag"/>
    <s v="Dixon Ticonderoga Core-Lock Colored Pencils, 48-Color Set"/>
    <n v="0.41"/>
    <x v="1"/>
    <x v="41"/>
    <d v="2015-02-25T00:00:00"/>
    <d v="2015-02-26T00:00:00"/>
    <x v="2"/>
    <n v="1"/>
    <n v="232.8"/>
    <n v="83"/>
    <x v="665"/>
    <n v="29350"/>
    <n v="7.8952455563808033E-2"/>
  </r>
  <r>
    <n v="0.03"/>
    <n v="5.98"/>
    <n v="1.49"/>
    <s v="Regular Air"/>
    <s v="Small Business"/>
    <s v="Office Supplies"/>
    <s v="Binders and Binder Accessories"/>
    <s v="Small Box"/>
    <s v="Avery Hanging File Binders"/>
    <n v="0.39"/>
    <x v="1"/>
    <x v="41"/>
    <d v="2015-05-01T00:00:00"/>
    <d v="2015-05-03T00:00:00"/>
    <x v="3"/>
    <n v="2"/>
    <n v="38.08"/>
    <n v="85"/>
    <x v="666"/>
    <n v="38852"/>
    <n v="7.3534807376653466E-2"/>
  </r>
  <r>
    <n v="0.09"/>
    <n v="49.99"/>
    <n v="19.989999999999998"/>
    <s v="Regular Air"/>
    <s v="Small Business"/>
    <s v="Technology"/>
    <s v="Computer Peripherals"/>
    <s v="Small Box"/>
    <s v="Zoom V.92 USB External Faxmodem"/>
    <n v="0.41"/>
    <x v="1"/>
    <x v="41"/>
    <d v="2015-06-28T00:00:00"/>
    <d v="2015-06-30T00:00:00"/>
    <x v="1"/>
    <n v="2"/>
    <n v="-17.03"/>
    <n v="48"/>
    <x v="667"/>
    <n v="11206"/>
    <n v="-7.1756021101242141E-3"/>
  </r>
  <r>
    <n v="0.03"/>
    <n v="28.53"/>
    <n v="1.49"/>
    <s v="Regular Air"/>
    <s v="Small Business"/>
    <s v="Office Supplies"/>
    <s v="Binders and Binder Accessories"/>
    <s v="Small Box"/>
    <s v="Lock-Up Easel 'Spel-Binder'"/>
    <n v="0.38"/>
    <x v="1"/>
    <x v="41"/>
    <d v="2015-06-28T00:00:00"/>
    <d v="2015-07-01T00:00:00"/>
    <x v="1"/>
    <n v="3"/>
    <n v="39.626999999999995"/>
    <n v="11"/>
    <x v="668"/>
    <n v="11206"/>
    <n v="0.12165597273815734"/>
  </r>
  <r>
    <n v="0.03"/>
    <n v="5.98"/>
    <n v="1.49"/>
    <s v="Regular Air"/>
    <s v="Small Business"/>
    <s v="Office Supplies"/>
    <s v="Binders and Binder Accessories"/>
    <s v="Small Box"/>
    <s v="Avery Hanging File Binders"/>
    <n v="0.39"/>
    <x v="3"/>
    <x v="26"/>
    <d v="2015-05-01T00:00:00"/>
    <d v="2015-05-03T00:00:00"/>
    <x v="3"/>
    <n v="2"/>
    <n v="20.495999999999995"/>
    <n v="21"/>
    <x v="669"/>
    <n v="87586"/>
    <n v="0.16020009379396588"/>
  </r>
  <r>
    <n v="0.08"/>
    <n v="355.98"/>
    <n v="58.92"/>
    <s v="Delivery Truck"/>
    <s v="Small Business"/>
    <s v="Furniture"/>
    <s v="Chairs &amp; Chairmats"/>
    <s v="Jumbo Drum"/>
    <s v="Hon 4700 Series Mobuis™ Mid-Back Task Chairs with Adjustable Arms"/>
    <n v="0.64"/>
    <x v="1"/>
    <x v="15"/>
    <d v="2015-03-18T00:00:00"/>
    <d v="2015-03-20T00:00:00"/>
    <x v="5"/>
    <n v="2"/>
    <n v="103.83"/>
    <n v="4"/>
    <x v="670"/>
    <n v="87583"/>
    <n v="7.6857595452055602E-2"/>
  </r>
  <r>
    <n v="0.1"/>
    <n v="15.14"/>
    <n v="4.53"/>
    <s v="Regular Air"/>
    <s v="Consumer"/>
    <s v="Office Supplies"/>
    <s v="Storage &amp; Organization"/>
    <s v="Small Box"/>
    <s v="Eldon® Gobal File Keepers"/>
    <n v="0.81"/>
    <x v="1"/>
    <x v="16"/>
    <d v="2015-02-25T00:00:00"/>
    <d v="2015-02-28T00:00:00"/>
    <x v="2"/>
    <n v="3"/>
    <n v="-24.897600000000001"/>
    <n v="5"/>
    <x v="671"/>
    <n v="87585"/>
    <n v="-0.33121724092058002"/>
  </r>
  <r>
    <n v="0.05"/>
    <n v="52.4"/>
    <n v="16.11"/>
    <s v="Regular Air"/>
    <s v="Consumer"/>
    <s v="Office Supplies"/>
    <s v="Binders and Binder Accessories"/>
    <s v="Small Box"/>
    <s v="Ibico Laser Imprintable Binding System Covers"/>
    <n v="0.39"/>
    <x v="1"/>
    <x v="2"/>
    <d v="2015-02-25T00:00:00"/>
    <d v="2015-02-27T00:00:00"/>
    <x v="2"/>
    <n v="2"/>
    <n v="776.7743999999999"/>
    <n v="21"/>
    <x v="672"/>
    <n v="87585"/>
    <n v="0.69"/>
  </r>
  <r>
    <n v="0.05"/>
    <n v="36.549999999999997"/>
    <n v="13.89"/>
    <s v="Express Air"/>
    <s v="Consumer"/>
    <s v="Office Supplies"/>
    <s v="Pens &amp; Art Supplies"/>
    <s v="Wrap Bag"/>
    <s v="Dixon Ticonderoga Core-Lock Colored Pencils, 48-Color Set"/>
    <n v="0.41"/>
    <x v="1"/>
    <x v="2"/>
    <d v="2015-02-25T00:00:00"/>
    <d v="2015-02-26T00:00:00"/>
    <x v="2"/>
    <n v="1"/>
    <n v="344.54399999999998"/>
    <n v="21"/>
    <x v="673"/>
    <n v="87585"/>
    <n v="0.46183665536238488"/>
  </r>
  <r>
    <n v="0.09"/>
    <n v="49.99"/>
    <n v="19.989999999999998"/>
    <s v="Regular Air"/>
    <s v="Small Business"/>
    <s v="Technology"/>
    <s v="Computer Peripherals"/>
    <s v="Small Box"/>
    <s v="Zoom V.92 USB External Faxmodem"/>
    <n v="0.41"/>
    <x v="1"/>
    <x v="31"/>
    <d v="2015-06-28T00:00:00"/>
    <d v="2015-06-30T00:00:00"/>
    <x v="1"/>
    <n v="2"/>
    <n v="-8.5150000000000006"/>
    <n v="12"/>
    <x v="674"/>
    <n v="87587"/>
    <n v="-1.4351204220248428E-2"/>
  </r>
  <r>
    <n v="0.01"/>
    <n v="3.08"/>
    <n v="0.5"/>
    <s v="Regular Air"/>
    <s v="Corporate"/>
    <s v="Office Supplies"/>
    <s v="Labels"/>
    <s v="Small Box"/>
    <s v="Avery 497"/>
    <n v="0.37"/>
    <x v="2"/>
    <x v="38"/>
    <d v="2015-02-01T00:00:00"/>
    <d v="2015-02-06T00:00:00"/>
    <x v="2"/>
    <n v="5"/>
    <n v="9.0045000000000002"/>
    <n v="4"/>
    <x v="675"/>
    <n v="88598"/>
    <n v="0.69"/>
  </r>
  <r>
    <n v="0.08"/>
    <n v="4.91"/>
    <n v="4.97"/>
    <s v="Regular Air"/>
    <s v="Corporate"/>
    <s v="Office Supplies"/>
    <s v="Binders and Binder Accessories"/>
    <s v="Small Box"/>
    <s v="Pressboard Covers with Storage Hooks, 9 1/2&quot; x 11&quot;, Light Blue"/>
    <n v="0.38"/>
    <x v="2"/>
    <x v="38"/>
    <d v="2015-01-15T00:00:00"/>
    <d v="2015-01-16T00:00:00"/>
    <x v="0"/>
    <n v="1"/>
    <n v="-99.762500000000003"/>
    <n v="12"/>
    <x v="676"/>
    <n v="88600"/>
    <n v="-1.6923240033927056"/>
  </r>
  <r>
    <n v="0.01"/>
    <n v="3499.99"/>
    <n v="24.49"/>
    <s v="Regular Air"/>
    <s v="Corporate"/>
    <s v="Technology"/>
    <s v="Copiers and Fax"/>
    <s v="Large Box"/>
    <s v="Canon imageCLASS 2200 Advanced Copier"/>
    <n v="0.37"/>
    <x v="2"/>
    <x v="38"/>
    <d v="2015-01-15T00:00:00"/>
    <d v="2015-01-16T00:00:00"/>
    <x v="0"/>
    <n v="1"/>
    <n v="-3061.82"/>
    <n v="1"/>
    <x v="677"/>
    <n v="88600"/>
    <n v="-0.83362692593570742"/>
  </r>
  <r>
    <n v="7.0000000000000007E-2"/>
    <n v="29.89"/>
    <n v="1.99"/>
    <s v="Express Air"/>
    <s v="Corporate"/>
    <s v="Technology"/>
    <s v="Computer Peripherals"/>
    <s v="Small Pack"/>
    <s v="Verbatim DVD-RAM, 5.2GB, Rewritable, Type 1, DS"/>
    <n v="0.5"/>
    <x v="2"/>
    <x v="38"/>
    <d v="2015-02-04T00:00:00"/>
    <d v="2015-02-09T00:00:00"/>
    <x v="2"/>
    <n v="5"/>
    <n v="258.6189"/>
    <n v="13"/>
    <x v="678"/>
    <n v="88599"/>
    <n v="0.69"/>
  </r>
  <r>
    <n v="0.03"/>
    <n v="8.34"/>
    <n v="4.82"/>
    <s v="Regular Air"/>
    <s v="Corporate"/>
    <s v="Office Supplies"/>
    <s v="Paper"/>
    <s v="Small Box"/>
    <s v="Southworth 25% Cotton Antique Laid Paper &amp; Envelopes"/>
    <n v="0.4"/>
    <x v="2"/>
    <x v="38"/>
    <d v="2015-02-04T00:00:00"/>
    <d v="2015-02-08T00:00:00"/>
    <x v="2"/>
    <n v="4"/>
    <n v="-6.71"/>
    <n v="5"/>
    <x v="679"/>
    <n v="88599"/>
    <n v="-0.15507279870580076"/>
  </r>
  <r>
    <n v="0.03"/>
    <n v="5.84"/>
    <n v="1.2"/>
    <s v="Regular Air"/>
    <s v="Corporate"/>
    <s v="Office Supplies"/>
    <s v="Pens &amp; Art Supplies"/>
    <s v="Wrap Bag"/>
    <s v="Newell 312"/>
    <n v="0.55000000000000004"/>
    <x v="2"/>
    <x v="38"/>
    <d v="2015-01-15T00:00:00"/>
    <d v="2015-01-17T00:00:00"/>
    <x v="0"/>
    <n v="2"/>
    <n v="-9.9999999999997868E-3"/>
    <n v="2"/>
    <x v="680"/>
    <n v="88600"/>
    <n v="-8.5178875638839747E-4"/>
  </r>
  <r>
    <n v="0.09"/>
    <n v="130.97999999999999"/>
    <n v="30"/>
    <s v="Delivery Truck"/>
    <s v="Small Business"/>
    <s v="Furniture"/>
    <s v="Chairs &amp; Chairmats"/>
    <s v="Jumbo Drum"/>
    <s v="Office Star - Contemporary Task Swivel chair with 2-way adjustable arms, Plum"/>
    <n v="0.78"/>
    <x v="1"/>
    <x v="15"/>
    <d v="2015-04-28T00:00:00"/>
    <d v="2015-05-01T00:00:00"/>
    <x v="4"/>
    <n v="3"/>
    <n v="-421.76"/>
    <n v="41"/>
    <x v="681"/>
    <n v="54595"/>
    <n v="-8.0198671215111789E-2"/>
  </r>
  <r>
    <n v="0.02"/>
    <n v="8.34"/>
    <n v="2.64"/>
    <s v="Regular Air"/>
    <s v="Small Business"/>
    <s v="Office Supplies"/>
    <s v="Scissors, Rulers and Trimmers"/>
    <s v="Small Pack"/>
    <s v="Acme® Elite Stainless Steel Scissors"/>
    <n v="0.59"/>
    <x v="1"/>
    <x v="31"/>
    <d v="2015-04-28T00:00:00"/>
    <d v="2015-04-30T00:00:00"/>
    <x v="4"/>
    <n v="2"/>
    <n v="6.79"/>
    <n v="8"/>
    <x v="682"/>
    <n v="90800"/>
    <n v="0.10173808810308661"/>
  </r>
  <r>
    <n v="0.09"/>
    <n v="130.97999999999999"/>
    <n v="30"/>
    <s v="Delivery Truck"/>
    <s v="Small Business"/>
    <s v="Furniture"/>
    <s v="Chairs &amp; Chairmats"/>
    <s v="Jumbo Drum"/>
    <s v="Office Star - Contemporary Task Swivel chair with 2-way adjustable arms, Plum"/>
    <n v="0.78"/>
    <x v="1"/>
    <x v="9"/>
    <d v="2015-04-28T00:00:00"/>
    <d v="2015-05-01T00:00:00"/>
    <x v="4"/>
    <n v="3"/>
    <n v="-421.76"/>
    <n v="10"/>
    <x v="683"/>
    <n v="90800"/>
    <n v="-0.32881411430843471"/>
  </r>
  <r>
    <n v="0"/>
    <n v="7.1"/>
    <n v="6.05"/>
    <s v="Regular Air"/>
    <s v="Small Business"/>
    <s v="Office Supplies"/>
    <s v="Binders and Binder Accessories"/>
    <s v="Small Box"/>
    <s v="Wilson Jones Hanging View Binder, White, 1&quot;"/>
    <n v="0.39"/>
    <x v="1"/>
    <x v="19"/>
    <d v="2015-02-16T00:00:00"/>
    <d v="2015-02-17T00:00:00"/>
    <x v="2"/>
    <n v="1"/>
    <n v="-60.145000000000003"/>
    <n v="28"/>
    <x v="684"/>
    <n v="55874"/>
    <n v="-0.28800938562467077"/>
  </r>
  <r>
    <n v="0.01"/>
    <n v="4.9800000000000004"/>
    <n v="4.62"/>
    <s v="Express Air"/>
    <s v="Small Business"/>
    <s v="Technology"/>
    <s v="Computer Peripherals"/>
    <s v="Small Pack"/>
    <s v="Imation 3.5&quot;, DISKETTE 44766 HGHLD3.52HD/FM, 10/Pack"/>
    <n v="0.64"/>
    <x v="1"/>
    <x v="19"/>
    <d v="2015-02-16T00:00:00"/>
    <d v="2015-02-18T00:00:00"/>
    <x v="2"/>
    <n v="2"/>
    <n v="-111.72"/>
    <n v="41"/>
    <x v="685"/>
    <n v="55874"/>
    <n v="-0.48935611038107751"/>
  </r>
  <r>
    <n v="0.06"/>
    <n v="5.68"/>
    <n v="1.39"/>
    <s v="Regular Air"/>
    <s v="Small Business"/>
    <s v="Office Supplies"/>
    <s v="Envelopes"/>
    <s v="Small Box"/>
    <s v="Staples Standard Envelopes"/>
    <n v="0.38"/>
    <x v="1"/>
    <x v="19"/>
    <d v="2015-02-16T00:00:00"/>
    <d v="2015-02-16T00:00:00"/>
    <x v="2"/>
    <n v="0"/>
    <n v="33.01"/>
    <n v="24"/>
    <x v="686"/>
    <n v="55874"/>
    <n v="0.25484443758202729"/>
  </r>
  <r>
    <n v="0.01"/>
    <n v="4.9800000000000004"/>
    <n v="4.62"/>
    <s v="Express Air"/>
    <s v="Small Business"/>
    <s v="Technology"/>
    <s v="Computer Peripherals"/>
    <s v="Small Pack"/>
    <s v="Imation 3.5&quot;, DISKETTE 44766 HGHLD3.52HD/FM, 10/Pack"/>
    <n v="0.64"/>
    <x v="2"/>
    <x v="7"/>
    <d v="2015-02-16T00:00:00"/>
    <d v="2015-02-18T00:00:00"/>
    <x v="2"/>
    <n v="2"/>
    <n v="-111.72"/>
    <n v="10"/>
    <x v="687"/>
    <n v="90378"/>
    <n v="-2.0064655172413794"/>
  </r>
  <r>
    <n v="0.1"/>
    <n v="120.98"/>
    <n v="9.07"/>
    <s v="Express Air"/>
    <s v="Consumer"/>
    <s v="Office Supplies"/>
    <s v="Binders and Binder Accessories"/>
    <s v="Small Box"/>
    <s v="GBC VeloBinder Electric Binding Machine"/>
    <n v="0.35"/>
    <x v="2"/>
    <x v="7"/>
    <d v="2015-04-09T00:00:00"/>
    <d v="2015-04-11T00:00:00"/>
    <x v="4"/>
    <n v="2"/>
    <n v="297.45715999999999"/>
    <n v="5"/>
    <x v="688"/>
    <n v="89375"/>
    <n v="0.52347099816978737"/>
  </r>
  <r>
    <n v="0.02"/>
    <n v="152.47999999999999"/>
    <n v="6.5"/>
    <s v="Express Air"/>
    <s v="Consumer"/>
    <s v="Technology"/>
    <s v="Computer Peripherals"/>
    <s v="Small Box"/>
    <s v="Adesso Programmable 142-Key Keyboard"/>
    <n v="0.74"/>
    <x v="2"/>
    <x v="7"/>
    <d v="2015-04-09T00:00:00"/>
    <d v="2015-04-11T00:00:00"/>
    <x v="4"/>
    <n v="2"/>
    <n v="-564.60239999999999"/>
    <n v="1"/>
    <x v="689"/>
    <n v="89375"/>
    <n v="-3.4657319992633968"/>
  </r>
  <r>
    <n v="0.09"/>
    <n v="99.99"/>
    <n v="19.989999999999998"/>
    <s v="Regular Air"/>
    <s v="Consumer"/>
    <s v="Technology"/>
    <s v="Computer Peripherals"/>
    <s v="Small Box"/>
    <s v="US Robotics 56K V.92 External Faxmodem"/>
    <n v="0.52"/>
    <x v="2"/>
    <x v="7"/>
    <d v="2015-06-04T00:00:00"/>
    <d v="2015-06-06T00:00:00"/>
    <x v="1"/>
    <n v="2"/>
    <n v="-161.47499999999999"/>
    <n v="1"/>
    <x v="690"/>
    <n v="89376"/>
    <n v="-1.6536098310291858"/>
  </r>
  <r>
    <n v="0.04"/>
    <n v="205.99"/>
    <n v="5.26"/>
    <s v="Regular Air"/>
    <s v="Consumer"/>
    <s v="Technology"/>
    <s v="Telephones and Communication"/>
    <s v="Small Box"/>
    <s v="i470"/>
    <n v="0.56000000000000005"/>
    <x v="2"/>
    <x v="7"/>
    <d v="2015-06-04T00:00:00"/>
    <d v="2015-06-05T00:00:00"/>
    <x v="1"/>
    <n v="1"/>
    <n v="-0.81400000000001005"/>
    <n v="6"/>
    <x v="691"/>
    <n v="89376"/>
    <n v="-7.9912822375591253E-4"/>
  </r>
  <r>
    <n v="0.02"/>
    <n v="7.38"/>
    <n v="5.21"/>
    <s v="Regular Air"/>
    <s v="Corporate"/>
    <s v="Furniture"/>
    <s v="Office Furnishings"/>
    <s v="Small Box"/>
    <s v="Eldon® Expressions™ Wood Desk Accessories, Oak"/>
    <n v="0.56000000000000005"/>
    <x v="2"/>
    <x v="7"/>
    <d v="2015-03-29T00:00:00"/>
    <d v="2015-03-30T00:00:00"/>
    <x v="5"/>
    <n v="1"/>
    <n v="7.74"/>
    <n v="3"/>
    <x v="692"/>
    <n v="86076"/>
    <n v="0.31566068515497553"/>
  </r>
  <r>
    <n v="0.05"/>
    <n v="300.98"/>
    <n v="13.99"/>
    <s v="Regular Air"/>
    <s v="Corporate"/>
    <s v="Technology"/>
    <s v="Office Machines"/>
    <s v="Medium Box"/>
    <s v="Polycom VoiceStation 100"/>
    <n v="0.39"/>
    <x v="2"/>
    <x v="7"/>
    <d v="2015-05-25T00:00:00"/>
    <d v="2015-05-26T00:00:00"/>
    <x v="3"/>
    <n v="1"/>
    <n v="3985.3089"/>
    <n v="20"/>
    <x v="693"/>
    <n v="86077"/>
    <n v="0.69"/>
  </r>
  <r>
    <n v="0.04"/>
    <n v="205.99"/>
    <n v="5"/>
    <s v="Express Air"/>
    <s v="Corporate"/>
    <s v="Technology"/>
    <s v="Telephones and Communication"/>
    <s v="Small Box"/>
    <s v="Phone 918"/>
    <n v="0.59"/>
    <x v="2"/>
    <x v="7"/>
    <d v="2015-05-25T00:00:00"/>
    <d v="2015-05-26T00:00:00"/>
    <x v="3"/>
    <n v="1"/>
    <n v="13.956800000000015"/>
    <n v="11"/>
    <x v="694"/>
    <n v="86077"/>
    <n v="7.4307862679955788E-3"/>
  </r>
  <r>
    <n v="0.01"/>
    <n v="160.97999999999999"/>
    <n v="30"/>
    <s v="Delivery Truck"/>
    <s v="Corporate"/>
    <s v="Furniture"/>
    <s v="Chairs &amp; Chairmats"/>
    <s v="Jumbo Drum"/>
    <s v="Office Star - Mid Back Dual function Ergonomic High Back Chair with 2-Way Adjustable Arms"/>
    <n v="0.62"/>
    <x v="2"/>
    <x v="7"/>
    <d v="2015-01-31T00:00:00"/>
    <d v="2015-02-02T00:00:00"/>
    <x v="0"/>
    <n v="2"/>
    <n v="788.79"/>
    <n v="10"/>
    <x v="695"/>
    <n v="86075"/>
    <n v="0.48253775991484515"/>
  </r>
  <r>
    <n v="0"/>
    <n v="387.99"/>
    <n v="19.989999999999998"/>
    <s v="Regular Air"/>
    <s v="Corporate"/>
    <s v="Office Supplies"/>
    <s v="Binders and Binder Accessories"/>
    <s v="Small Box"/>
    <s v="Fellowes PB300 Plastic Comb Binding Machine"/>
    <n v="0.38"/>
    <x v="3"/>
    <x v="43"/>
    <d v="2015-03-16T00:00:00"/>
    <d v="2015-03-17T00:00:00"/>
    <x v="5"/>
    <n v="1"/>
    <n v="-70.14"/>
    <n v="23"/>
    <x v="696"/>
    <n v="90880"/>
    <n v="-7.557603289399961E-3"/>
  </r>
  <r>
    <n v="0.06"/>
    <n v="200.97"/>
    <n v="15.59"/>
    <s v="Delivery Truck"/>
    <s v="Small Business"/>
    <s v="Technology"/>
    <s v="Office Machines"/>
    <s v="Jumbo Drum"/>
    <s v="Hewlett-Packard Deskjet 6122 Color Inkjet Printer"/>
    <n v="0.36"/>
    <x v="3"/>
    <x v="43"/>
    <d v="2015-03-25T00:00:00"/>
    <d v="2015-03-25T00:00:00"/>
    <x v="5"/>
    <n v="0"/>
    <n v="531.61799999999994"/>
    <n v="7"/>
    <x v="697"/>
    <n v="90881"/>
    <n v="0.39413269277818552"/>
  </r>
  <r>
    <n v="0.1"/>
    <n v="22.38"/>
    <n v="15.1"/>
    <s v="Regular Air"/>
    <s v="Home Office"/>
    <s v="Office Supplies"/>
    <s v="Binders and Binder Accessories"/>
    <s v="Small Box"/>
    <s v="Avery Flip-Chart Easel Binder, Black"/>
    <n v="0.38"/>
    <x v="1"/>
    <x v="4"/>
    <d v="2015-04-05T00:00:00"/>
    <d v="2015-04-06T00:00:00"/>
    <x v="4"/>
    <n v="1"/>
    <n v="-107.51349999999999"/>
    <n v="26"/>
    <x v="698"/>
    <n v="36452"/>
    <n v="-0.19029611667669649"/>
  </r>
  <r>
    <n v="0.04"/>
    <n v="6.98"/>
    <n v="2.83"/>
    <s v="Regular Air"/>
    <s v="Home Office"/>
    <s v="Furniture"/>
    <s v="Office Furnishings"/>
    <s v="Small Pack"/>
    <s v="G.E. Halogen Desk Lamp Bulbs"/>
    <n v="0.37"/>
    <x v="1"/>
    <x v="4"/>
    <d v="2015-04-05T00:00:00"/>
    <d v="2015-04-07T00:00:00"/>
    <x v="4"/>
    <n v="2"/>
    <n v="46.01"/>
    <n v="18"/>
    <x v="699"/>
    <n v="36452"/>
    <n v="0.35534445474204512"/>
  </r>
  <r>
    <n v="0.03"/>
    <n v="256.99"/>
    <n v="11.25"/>
    <s v="Regular Air"/>
    <s v="Home Office"/>
    <s v="Technology"/>
    <s v="Computer Peripherals"/>
    <s v="Small Box"/>
    <s v="Hayes Optima 56K V.90 Internal Voice Modem"/>
    <n v="0.51"/>
    <x v="1"/>
    <x v="4"/>
    <d v="2015-05-22T00:00:00"/>
    <d v="2015-05-22T00:00:00"/>
    <x v="3"/>
    <n v="0"/>
    <n v="1489.8"/>
    <n v="32"/>
    <x v="700"/>
    <n v="46853"/>
    <n v="0.18132293446669293"/>
  </r>
  <r>
    <n v="0.1"/>
    <n v="22.38"/>
    <n v="15.1"/>
    <s v="Regular Air"/>
    <s v="Home Office"/>
    <s v="Office Supplies"/>
    <s v="Binders and Binder Accessories"/>
    <s v="Small Box"/>
    <s v="Avery Flip-Chart Easel Binder, Black"/>
    <n v="0.38"/>
    <x v="2"/>
    <x v="7"/>
    <d v="2015-04-05T00:00:00"/>
    <d v="2015-04-06T00:00:00"/>
    <x v="4"/>
    <n v="1"/>
    <n v="-107.51349999999999"/>
    <n v="7"/>
    <x v="701"/>
    <n v="91555"/>
    <n v="-0.70681414765630124"/>
  </r>
  <r>
    <n v="0.04"/>
    <n v="6.98"/>
    <n v="2.83"/>
    <s v="Regular Air"/>
    <s v="Home Office"/>
    <s v="Furniture"/>
    <s v="Office Furnishings"/>
    <s v="Small Pack"/>
    <s v="G.E. Halogen Desk Lamp Bulbs"/>
    <n v="0.37"/>
    <x v="2"/>
    <x v="7"/>
    <d v="2015-04-05T00:00:00"/>
    <d v="2015-04-07T00:00:00"/>
    <x v="4"/>
    <n v="2"/>
    <n v="24.819299999999998"/>
    <n v="5"/>
    <x v="702"/>
    <n v="91555"/>
    <n v="0.69"/>
  </r>
  <r>
    <n v="0"/>
    <n v="3.89"/>
    <n v="7.01"/>
    <s v="Regular Air"/>
    <s v="Corporate"/>
    <s v="Office Supplies"/>
    <s v="Binders and Binder Accessories"/>
    <s v="Small Box"/>
    <s v="Avery Binder Labels"/>
    <n v="0.37"/>
    <x v="2"/>
    <x v="12"/>
    <d v="2015-04-09T00:00:00"/>
    <d v="2015-04-09T00:00:00"/>
    <x v="4"/>
    <n v="0"/>
    <n v="-255.16890000000001"/>
    <n v="21"/>
    <x v="703"/>
    <n v="87877"/>
    <n v="-2.9795527790751986"/>
  </r>
  <r>
    <n v="0.09"/>
    <n v="120.98"/>
    <n v="30"/>
    <s v="Delivery Truck"/>
    <s v="Corporate"/>
    <s v="Furniture"/>
    <s v="Chairs &amp; Chairmats"/>
    <s v="Jumbo Drum"/>
    <s v="Hon Every-Day® Chair Series Swivel Task Chairs"/>
    <n v="0.64"/>
    <x v="2"/>
    <x v="12"/>
    <d v="2015-04-09T00:00:00"/>
    <d v="2015-04-11T00:00:00"/>
    <x v="4"/>
    <n v="2"/>
    <n v="74.004800000000003"/>
    <n v="22"/>
    <x v="704"/>
    <n v="87877"/>
    <n v="2.9505731315910132E-2"/>
  </r>
  <r>
    <n v="0.1"/>
    <n v="30.98"/>
    <n v="5.76"/>
    <s v="Regular Air"/>
    <s v="Corporate"/>
    <s v="Office Supplies"/>
    <s v="Paper"/>
    <s v="Small Box"/>
    <s v="IBM Multi-Purpose Copy Paper, 8 1/2 x 11&quot;, Case"/>
    <n v="0.4"/>
    <x v="2"/>
    <x v="12"/>
    <d v="2015-04-09T00:00:00"/>
    <d v="2015-04-10T00:00:00"/>
    <x v="4"/>
    <n v="1"/>
    <n v="109.42479999999999"/>
    <n v="8"/>
    <x v="705"/>
    <n v="87877"/>
    <n v="0.48499601099193329"/>
  </r>
  <r>
    <n v="0.02"/>
    <n v="46.89"/>
    <n v="5.0999999999999996"/>
    <s v="Regular Air"/>
    <s v="Home Office"/>
    <s v="Office Supplies"/>
    <s v="Appliances"/>
    <s v="Medium Box"/>
    <s v="Bionaire Personal Warm Mist Humidifier/Vaporizer"/>
    <n v="0.46"/>
    <x v="2"/>
    <x v="7"/>
    <d v="2015-04-23T00:00:00"/>
    <d v="2015-04-23T00:00:00"/>
    <x v="4"/>
    <n v="0"/>
    <n v="421.34849999999994"/>
    <n v="13"/>
    <x v="706"/>
    <n v="89981"/>
    <n v="0.69"/>
  </r>
  <r>
    <n v="0.05"/>
    <n v="140.97999999999999"/>
    <n v="36.090000000000003"/>
    <s v="Delivery Truck"/>
    <s v="Home Office"/>
    <s v="Furniture"/>
    <s v="Bookcases"/>
    <s v="Jumbo Box"/>
    <s v="Sauder Forest Hills Library, Woodland Oak Finish"/>
    <n v="0.77"/>
    <x v="2"/>
    <x v="7"/>
    <d v="2015-04-23T00:00:00"/>
    <d v="2015-04-25T00:00:00"/>
    <x v="4"/>
    <n v="2"/>
    <n v="-373.09"/>
    <n v="5"/>
    <x v="707"/>
    <n v="89981"/>
    <n v="-0.53356501344316687"/>
  </r>
  <r>
    <n v="0.1"/>
    <n v="212.6"/>
    <n v="110.2"/>
    <s v="Delivery Truck"/>
    <s v="Home Office"/>
    <s v="Furniture"/>
    <s v="Tables"/>
    <s v="Jumbo Box"/>
    <s v="Bush Advantage Collection® Round Conference Table"/>
    <n v="0.73"/>
    <x v="2"/>
    <x v="7"/>
    <d v="2015-04-23T00:00:00"/>
    <d v="2015-04-25T00:00:00"/>
    <x v="4"/>
    <n v="2"/>
    <n v="-3465.0720000000001"/>
    <n v="12"/>
    <x v="708"/>
    <n v="89981"/>
    <n v="-1.4769939003337553"/>
  </r>
  <r>
    <n v="0.04"/>
    <n v="2.08"/>
    <n v="1.49"/>
    <s v="Regular Air"/>
    <s v="Home Office"/>
    <s v="Office Supplies"/>
    <s v="Binders and Binder Accessories"/>
    <s v="Small Box"/>
    <s v="Economy Binders"/>
    <n v="0.36"/>
    <x v="2"/>
    <x v="7"/>
    <d v="2015-05-21T00:00:00"/>
    <d v="2015-05-23T00:00:00"/>
    <x v="3"/>
    <n v="2"/>
    <n v="-11.281500000000001"/>
    <n v="16"/>
    <x v="709"/>
    <n v="89982"/>
    <n v="-0.33406870002961209"/>
  </r>
  <r>
    <n v="0.06"/>
    <n v="80.98"/>
    <n v="35"/>
    <s v="Regular Air"/>
    <s v="Home Office"/>
    <s v="Office Supplies"/>
    <s v="Storage &amp; Organization"/>
    <s v="Large Box"/>
    <s v="Carina Double Wide Media Storage Towers in Natural &amp; Black"/>
    <n v="0.81"/>
    <x v="2"/>
    <x v="7"/>
    <d v="2015-03-12T00:00:00"/>
    <d v="2015-03-13T00:00:00"/>
    <x v="5"/>
    <n v="1"/>
    <n v="-218.77"/>
    <n v="2"/>
    <x v="710"/>
    <n v="89983"/>
    <n v="-1.2661033624631057"/>
  </r>
  <r>
    <n v="0.06"/>
    <n v="3.95"/>
    <n v="2"/>
    <s v="Regular Air"/>
    <s v="Home Office"/>
    <s v="Office Supplies"/>
    <s v="Rubber Bands"/>
    <s v="Wrap Bag"/>
    <s v="Advantus Map Pennant Flags and Round Head Tacks"/>
    <n v="0.53"/>
    <x v="2"/>
    <x v="7"/>
    <d v="2015-03-24T00:00:00"/>
    <d v="2015-03-25T00:00:00"/>
    <x v="5"/>
    <n v="1"/>
    <n v="-9.68"/>
    <n v="5"/>
    <x v="711"/>
    <n v="89984"/>
    <n v="-0.49237029501525942"/>
  </r>
  <r>
    <n v="0.01"/>
    <n v="115.99"/>
    <n v="56.14"/>
    <s v="Delivery Truck"/>
    <s v="Home Office"/>
    <s v="Technology"/>
    <s v="Office Machines"/>
    <s v="Jumbo Drum"/>
    <s v="Hewlett-Packard Deskjet 5550 Color Inkjet Printer"/>
    <n v="0.4"/>
    <x v="0"/>
    <x v="21"/>
    <d v="2015-05-22T00:00:00"/>
    <d v="2015-05-23T00:00:00"/>
    <x v="3"/>
    <n v="1"/>
    <n v="-164.39520000000002"/>
    <n v="5"/>
    <x v="712"/>
    <n v="86535"/>
    <n v="-0.27201985604368334"/>
  </r>
  <r>
    <n v="0.04"/>
    <n v="2.52"/>
    <n v="1.92"/>
    <s v="Regular Air"/>
    <s v="Home Office"/>
    <s v="Office Supplies"/>
    <s v="Scissors, Rulers and Trimmers"/>
    <s v="Wrap Bag"/>
    <s v="Letter Slitter"/>
    <n v="0.82"/>
    <x v="0"/>
    <x v="21"/>
    <d v="2015-04-24T00:00:00"/>
    <d v="2015-04-24T00:00:00"/>
    <x v="4"/>
    <n v="0"/>
    <n v="-8.2080000000000002"/>
    <n v="1"/>
    <x v="713"/>
    <n v="86536"/>
    <n v="-2.6223642172523962"/>
  </r>
  <r>
    <n v="0.03"/>
    <n v="3.69"/>
    <n v="2.5"/>
    <s v="Express Air"/>
    <s v="Home Office"/>
    <s v="Office Supplies"/>
    <s v="Envelopes"/>
    <s v="Small Box"/>
    <s v="Colored Envelopes"/>
    <n v="0.39"/>
    <x v="3"/>
    <x v="35"/>
    <d v="2015-04-20T00:00:00"/>
    <d v="2015-04-20T00:00:00"/>
    <x v="4"/>
    <n v="0"/>
    <n v="-2196.6840000000002"/>
    <n v="9"/>
    <x v="206"/>
    <n v="86534"/>
    <n v="-56.835291073738688"/>
  </r>
  <r>
    <n v="0.02"/>
    <n v="73.98"/>
    <n v="14.52"/>
    <s v="Regular Air"/>
    <s v="Home Office"/>
    <s v="Technology"/>
    <s v="Computer Peripherals"/>
    <s v="Small Box"/>
    <s v="Keytronic French Keyboard"/>
    <n v="0.65"/>
    <x v="0"/>
    <x v="21"/>
    <d v="2015-05-07T00:00:00"/>
    <d v="2015-05-10T00:00:00"/>
    <x v="3"/>
    <n v="3"/>
    <n v="43.538000000000011"/>
    <n v="5"/>
    <x v="714"/>
    <n v="89730"/>
    <n v="0.11510985379266586"/>
  </r>
  <r>
    <n v="0.05"/>
    <n v="5.28"/>
    <n v="6.26"/>
    <s v="Regular Air"/>
    <s v="Home Office"/>
    <s v="Office Supplies"/>
    <s v="Paper"/>
    <s v="Small Box"/>
    <s v="Xerox 1928"/>
    <n v="0.4"/>
    <x v="2"/>
    <x v="23"/>
    <d v="2015-06-11T00:00:00"/>
    <d v="2015-06-12T00:00:00"/>
    <x v="1"/>
    <n v="1"/>
    <n v="-11.376000000000001"/>
    <n v="1"/>
    <x v="715"/>
    <n v="89729"/>
    <n v="-1.5910489510489512"/>
  </r>
  <r>
    <n v="0.01"/>
    <n v="13.99"/>
    <n v="7.51"/>
    <s v="Regular Air"/>
    <s v="Corporate"/>
    <s v="Technology"/>
    <s v="Office Machines"/>
    <s v="Medium Box"/>
    <s v="Sharp EL500L Fraction Calculator"/>
    <n v="0.39"/>
    <x v="3"/>
    <x v="26"/>
    <d v="2015-02-10T00:00:00"/>
    <d v="2015-02-11T00:00:00"/>
    <x v="2"/>
    <n v="1"/>
    <n v="533.74199999999996"/>
    <n v="2"/>
    <x v="716"/>
    <n v="89514"/>
    <n v="17.880804020100502"/>
  </r>
  <r>
    <n v="0.04"/>
    <n v="5.98"/>
    <n v="4.38"/>
    <s v="Regular Air"/>
    <s v="Corporate"/>
    <s v="Technology"/>
    <s v="Computer Peripherals"/>
    <s v="Small Pack"/>
    <s v="Imation 3.5&quot; DS/HD IBM Formatted Diskettes, 10/Pack"/>
    <n v="0.75"/>
    <x v="3"/>
    <x v="26"/>
    <d v="2015-05-12T00:00:00"/>
    <d v="2015-05-14T00:00:00"/>
    <x v="3"/>
    <n v="2"/>
    <n v="-1522.3039999999999"/>
    <n v="11"/>
    <x v="717"/>
    <n v="89515"/>
    <n v="-21.825146953405017"/>
  </r>
  <r>
    <n v="7.0000000000000007E-2"/>
    <n v="125.99"/>
    <n v="7.69"/>
    <s v="Regular Air"/>
    <s v="Corporate"/>
    <s v="Technology"/>
    <s v="Telephones and Communication"/>
    <s v="Small Box"/>
    <s v="StarTAC 3000"/>
    <n v="0.59"/>
    <x v="0"/>
    <x v="1"/>
    <d v="2015-04-09T00:00:00"/>
    <d v="2015-04-10T00:00:00"/>
    <x v="4"/>
    <n v="1"/>
    <n v="588.24569999999994"/>
    <n v="8"/>
    <x v="718"/>
    <n v="88410"/>
    <n v="0.69"/>
  </r>
  <r>
    <n v="0.1"/>
    <n v="34.229999999999997"/>
    <n v="5.0199999999999996"/>
    <s v="Regular Air"/>
    <s v="Corporate"/>
    <s v="Furniture"/>
    <s v="Office Furnishings"/>
    <s v="Small Box"/>
    <s v="Hand-Finished Solid Wood Document Frame"/>
    <n v="0.55000000000000004"/>
    <x v="0"/>
    <x v="1"/>
    <d v="2015-05-01T00:00:00"/>
    <d v="2015-05-06T00:00:00"/>
    <x v="3"/>
    <n v="5"/>
    <n v="151.56539999999998"/>
    <n v="7"/>
    <x v="719"/>
    <n v="88411"/>
    <n v="0.69"/>
  </r>
  <r>
    <n v="7.0000000000000007E-2"/>
    <n v="40.98"/>
    <n v="7.47"/>
    <s v="Regular Air"/>
    <s v="Corporate"/>
    <s v="Office Supplies"/>
    <s v="Binders and Binder Accessories"/>
    <s v="Small Box"/>
    <s v="Wilson Jones Ledger-Size, Piano-Hinge Binder, 2&quot;, Blue"/>
    <n v="0.37"/>
    <x v="2"/>
    <x v="38"/>
    <d v="2015-03-01T00:00:00"/>
    <d v="2015-03-02T00:00:00"/>
    <x v="5"/>
    <n v="1"/>
    <n v="54.901500000000006"/>
    <n v="2"/>
    <x v="720"/>
    <n v="90114"/>
    <n v="0.67034798534798534"/>
  </r>
  <r>
    <n v="0"/>
    <n v="442.14"/>
    <n v="14.7"/>
    <s v="Delivery Truck"/>
    <s v="Corporate"/>
    <s v="Technology"/>
    <s v="Office Machines"/>
    <s v="Jumbo Drum"/>
    <s v="Okidata ML390 Turbo Dot Matrix Printers"/>
    <n v="0.56000000000000005"/>
    <x v="2"/>
    <x v="38"/>
    <d v="2015-03-05T00:00:00"/>
    <d v="2015-03-05T00:00:00"/>
    <x v="5"/>
    <n v="0"/>
    <n v="501.51"/>
    <n v="5"/>
    <x v="721"/>
    <n v="90115"/>
    <n v="0.21401503836404448"/>
  </r>
  <r>
    <n v="7.0000000000000007E-2"/>
    <n v="40.98"/>
    <n v="7.47"/>
    <s v="Regular Air"/>
    <s v="Corporate"/>
    <s v="Office Supplies"/>
    <s v="Binders and Binder Accessories"/>
    <s v="Small Box"/>
    <s v="Wilson Jones Ledger-Size, Piano-Hinge Binder, 2&quot;, Blue"/>
    <n v="0.37"/>
    <x v="0"/>
    <x v="0"/>
    <d v="2015-03-01T00:00:00"/>
    <d v="2015-03-02T00:00:00"/>
    <x v="5"/>
    <n v="1"/>
    <n v="54.901500000000006"/>
    <n v="8"/>
    <x v="722"/>
    <n v="19042"/>
    <n v="0.16758188089496659"/>
  </r>
  <r>
    <n v="0.03"/>
    <n v="199.99"/>
    <n v="24.49"/>
    <s v="Express Air"/>
    <s v="Small Business"/>
    <s v="Technology"/>
    <s v="Copiers and Fax"/>
    <s v="Large Box"/>
    <s v="Canon PC-428 Personal Copier"/>
    <n v="0.46"/>
    <x v="2"/>
    <x v="38"/>
    <d v="2015-01-24T00:00:00"/>
    <d v="2015-01-26T00:00:00"/>
    <x v="0"/>
    <n v="2"/>
    <n v="727.73609999999996"/>
    <n v="5"/>
    <x v="723"/>
    <n v="89112"/>
    <n v="0.69"/>
  </r>
  <r>
    <n v="0.03"/>
    <n v="199.99"/>
    <n v="24.49"/>
    <s v="Express Air"/>
    <s v="Small Business"/>
    <s v="Technology"/>
    <s v="Copiers and Fax"/>
    <s v="Large Box"/>
    <s v="Canon PC-428 Personal Copier"/>
    <n v="0.46"/>
    <x v="1"/>
    <x v="19"/>
    <d v="2015-01-24T00:00:00"/>
    <d v="2015-01-26T00:00:00"/>
    <x v="0"/>
    <n v="2"/>
    <n v="393.41999999999996"/>
    <n v="21"/>
    <x v="724"/>
    <n v="29319"/>
    <n v="8.8814341409895498E-2"/>
  </r>
  <r>
    <n v="0.04"/>
    <n v="150.97999999999999"/>
    <n v="13.99"/>
    <s v="Regular Air"/>
    <s v="Home Office"/>
    <s v="Technology"/>
    <s v="Office Machines"/>
    <s v="Medium Box"/>
    <s v="Canon MP41DH Printing Calculator"/>
    <n v="0.38"/>
    <x v="2"/>
    <x v="7"/>
    <d v="2015-02-12T00:00:00"/>
    <d v="2015-02-15T00:00:00"/>
    <x v="2"/>
    <n v="3"/>
    <n v="606.05459999999994"/>
    <n v="6"/>
    <x v="725"/>
    <n v="90662"/>
    <n v="0.69"/>
  </r>
  <r>
    <n v="0.04"/>
    <n v="176.19"/>
    <n v="11.87"/>
    <s v="Regular Air"/>
    <s v="Home Office"/>
    <s v="Office Supplies"/>
    <s v="Storage &amp; Organization"/>
    <s v="Small Box"/>
    <s v="Fellowes High-Stak® Drawer Files"/>
    <n v="0.62"/>
    <x v="2"/>
    <x v="7"/>
    <d v="2015-02-12T00:00:00"/>
    <d v="2015-02-14T00:00:00"/>
    <x v="2"/>
    <n v="2"/>
    <n v="320.10000000000002"/>
    <n v="4"/>
    <x v="726"/>
    <n v="90662"/>
    <n v="0.47312177601726357"/>
  </r>
  <r>
    <n v="0.03"/>
    <n v="39.479999999999997"/>
    <n v="1.99"/>
    <s v="Regular Air"/>
    <s v="Consumer"/>
    <s v="Technology"/>
    <s v="Computer Peripherals"/>
    <s v="Small Pack"/>
    <s v="80 Minute CD-R Spindle, 100/Pack - Staples"/>
    <n v="0.54"/>
    <x v="0"/>
    <x v="17"/>
    <d v="2015-02-19T00:00:00"/>
    <d v="2015-02-21T00:00:00"/>
    <x v="2"/>
    <n v="2"/>
    <n v="317.08949999999999"/>
    <n v="12"/>
    <x v="727"/>
    <n v="87003"/>
    <n v="0.69"/>
  </r>
  <r>
    <n v="0.01"/>
    <n v="65.989999999999995"/>
    <n v="5.31"/>
    <s v="Regular Air"/>
    <s v="Consumer"/>
    <s v="Technology"/>
    <s v="Telephones and Communication"/>
    <s v="Small Box"/>
    <s v="3390"/>
    <n v="0.56999999999999995"/>
    <x v="0"/>
    <x v="17"/>
    <d v="2015-02-19T00:00:00"/>
    <d v="2015-02-26T00:00:00"/>
    <x v="2"/>
    <n v="7"/>
    <n v="250.36272000000002"/>
    <n v="9"/>
    <x v="728"/>
    <n v="87005"/>
    <n v="0.46631164090147148"/>
  </r>
  <r>
    <n v="0.08"/>
    <n v="2.88"/>
    <n v="0.5"/>
    <s v="Regular Air"/>
    <s v="Consumer"/>
    <s v="Office Supplies"/>
    <s v="Labels"/>
    <s v="Small Box"/>
    <s v="Avery 507"/>
    <n v="0.39"/>
    <x v="0"/>
    <x v="17"/>
    <d v="2015-04-23T00:00:00"/>
    <d v="2015-04-24T00:00:00"/>
    <x v="4"/>
    <n v="1"/>
    <n v="6.0305999999999997"/>
    <n v="3"/>
    <x v="729"/>
    <n v="87004"/>
    <n v="0.69"/>
  </r>
  <r>
    <n v="0.04"/>
    <n v="62.18"/>
    <n v="10.84"/>
    <s v="Regular Air"/>
    <s v="Consumer"/>
    <s v="Furniture"/>
    <s v="Office Furnishings"/>
    <s v="Medium Box"/>
    <s v="Deflect-o Glass Clear Studded Chair Mats"/>
    <n v="0.63"/>
    <x v="0"/>
    <x v="17"/>
    <d v="2015-02-17T00:00:00"/>
    <d v="2015-02-19T00:00:00"/>
    <x v="2"/>
    <n v="2"/>
    <n v="125.8077"/>
    <n v="3"/>
    <x v="730"/>
    <n v="87002"/>
    <n v="0.69"/>
  </r>
  <r>
    <n v="0.04"/>
    <n v="8.33"/>
    <n v="1.99"/>
    <s v="Regular Air"/>
    <s v="Small Business"/>
    <s v="Technology"/>
    <s v="Computer Peripherals"/>
    <s v="Small Pack"/>
    <s v="80 Minute Slim Jewel Case CD-R , 10/Pack - Staples"/>
    <n v="0.52"/>
    <x v="0"/>
    <x v="6"/>
    <d v="2015-06-30T00:00:00"/>
    <d v="2015-07-07T00:00:00"/>
    <x v="1"/>
    <n v="7"/>
    <n v="44.891999999999996"/>
    <n v="16"/>
    <x v="731"/>
    <n v="91451"/>
    <n v="0.34200822794453756"/>
  </r>
  <r>
    <n v="0.04"/>
    <n v="5.34"/>
    <n v="2.99"/>
    <s v="Regular Air"/>
    <s v="Home Office"/>
    <s v="Office Supplies"/>
    <s v="Binders and Binder Accessories"/>
    <s v="Small Box"/>
    <s v="Wilson Jones 14 Line Acrylic Coated Pressboard Data Binders"/>
    <n v="0.38"/>
    <x v="0"/>
    <x v="1"/>
    <d v="2015-03-30T00:00:00"/>
    <d v="2015-04-01T00:00:00"/>
    <x v="5"/>
    <n v="2"/>
    <n v="3.4509999999999996"/>
    <n v="45"/>
    <x v="732"/>
    <n v="22755"/>
    <n v="1.4343308395677472E-2"/>
  </r>
  <r>
    <n v="0.06"/>
    <n v="55.99"/>
    <n v="5"/>
    <s v="Regular Air"/>
    <s v="Home Office"/>
    <s v="Technology"/>
    <s v="Telephones and Communication"/>
    <s v="Small Pack"/>
    <s v="Accessory6"/>
    <n v="0.8"/>
    <x v="0"/>
    <x v="1"/>
    <d v="2015-03-30T00:00:00"/>
    <d v="2015-04-01T00:00:00"/>
    <x v="5"/>
    <n v="2"/>
    <n v="-275.25299999999999"/>
    <n v="5"/>
    <x v="733"/>
    <n v="22755"/>
    <n v="-1.1619934143870314"/>
  </r>
  <r>
    <n v="0.05"/>
    <n v="80.98"/>
    <n v="35"/>
    <s v="Regular Air"/>
    <s v="Home Office"/>
    <s v="Office Supplies"/>
    <s v="Storage &amp; Organization"/>
    <s v="Large Box"/>
    <s v="Carina Double Wide Media Storage Towers in Natural &amp; Black"/>
    <n v="0.81"/>
    <x v="0"/>
    <x v="1"/>
    <d v="2015-01-05T00:00:00"/>
    <d v="2015-01-09T00:00:00"/>
    <x v="0"/>
    <n v="4"/>
    <n v="-746.44"/>
    <n v="34"/>
    <x v="734"/>
    <n v="27013"/>
    <n v="-0.27539135279121335"/>
  </r>
  <r>
    <n v="0.05"/>
    <n v="279.48"/>
    <n v="35"/>
    <s v="Regular Air"/>
    <s v="Home Office"/>
    <s v="Office Supplies"/>
    <s v="Storage &amp; Organization"/>
    <s v="Large Box"/>
    <s v="Tennsco Snap-Together Open Shelving Units, Starter Sets and Add-On Units"/>
    <n v="0.8"/>
    <x v="0"/>
    <x v="1"/>
    <d v="2015-01-05T00:00:00"/>
    <d v="2015-01-05T00:00:00"/>
    <x v="0"/>
    <n v="0"/>
    <n v="-274.95"/>
    <n v="31"/>
    <x v="735"/>
    <n v="27013"/>
    <n v="-3.2909501563784825E-2"/>
  </r>
  <r>
    <n v="0"/>
    <n v="4.91"/>
    <n v="5.68"/>
    <s v="Regular Air"/>
    <s v="Home Office"/>
    <s v="Office Supplies"/>
    <s v="Binders and Binder Accessories"/>
    <s v="Small Box"/>
    <s v="Acco Pressboard Covers with Storage Hooks, 14 7/8&quot; x 11&quot;, Light Blue"/>
    <n v="0.36"/>
    <x v="0"/>
    <x v="21"/>
    <d v="2015-03-30T00:00:00"/>
    <d v="2015-03-31T00:00:00"/>
    <x v="5"/>
    <n v="1"/>
    <n v="-95.047499999999999"/>
    <n v="9"/>
    <x v="736"/>
    <n v="87602"/>
    <n v="-1.967857142857143"/>
  </r>
  <r>
    <n v="0.04"/>
    <n v="5.34"/>
    <n v="2.99"/>
    <s v="Regular Air"/>
    <s v="Home Office"/>
    <s v="Office Supplies"/>
    <s v="Binders and Binder Accessories"/>
    <s v="Small Box"/>
    <s v="Wilson Jones 14 Line Acrylic Coated Pressboard Data Binders"/>
    <n v="0.38"/>
    <x v="0"/>
    <x v="21"/>
    <d v="2015-03-30T00:00:00"/>
    <d v="2015-04-01T00:00:00"/>
    <x v="5"/>
    <n v="2"/>
    <n v="3.4509999999999996"/>
    <n v="11"/>
    <x v="737"/>
    <n v="87602"/>
    <n v="5.8680496514198259E-2"/>
  </r>
  <r>
    <n v="0.06"/>
    <n v="55.99"/>
    <n v="5"/>
    <s v="Regular Air"/>
    <s v="Home Office"/>
    <s v="Technology"/>
    <s v="Telephones and Communication"/>
    <s v="Small Pack"/>
    <s v="Accessory6"/>
    <n v="0.8"/>
    <x v="0"/>
    <x v="21"/>
    <d v="2015-03-30T00:00:00"/>
    <d v="2015-04-01T00:00:00"/>
    <x v="5"/>
    <n v="2"/>
    <n v="-275.25299999999999"/>
    <n v="1"/>
    <x v="738"/>
    <n v="87602"/>
    <n v="-5.8094765723934145"/>
  </r>
  <r>
    <n v="0.05"/>
    <n v="80.98"/>
    <n v="35"/>
    <s v="Regular Air"/>
    <s v="Home Office"/>
    <s v="Office Supplies"/>
    <s v="Storage &amp; Organization"/>
    <s v="Large Box"/>
    <s v="Carina Double Wide Media Storage Towers in Natural &amp; Black"/>
    <n v="0.81"/>
    <x v="0"/>
    <x v="21"/>
    <d v="2015-01-05T00:00:00"/>
    <d v="2015-01-09T00:00:00"/>
    <x v="0"/>
    <n v="4"/>
    <n v="-746.44"/>
    <n v="8"/>
    <x v="739"/>
    <n v="87603"/>
    <n v="-1.1704089312594079"/>
  </r>
  <r>
    <n v="0.05"/>
    <n v="279.48"/>
    <n v="35"/>
    <s v="Regular Air"/>
    <s v="Home Office"/>
    <s v="Office Supplies"/>
    <s v="Storage &amp; Organization"/>
    <s v="Large Box"/>
    <s v="Tennsco Snap-Together Open Shelving Units, Starter Sets and Add-On Units"/>
    <n v="0.8"/>
    <x v="0"/>
    <x v="21"/>
    <d v="2015-01-05T00:00:00"/>
    <d v="2015-01-05T00:00:00"/>
    <x v="0"/>
    <n v="0"/>
    <n v="-274.95"/>
    <n v="8"/>
    <x v="740"/>
    <n v="87603"/>
    <n v="-0.1275242804003599"/>
  </r>
  <r>
    <n v="0.02"/>
    <n v="55.99"/>
    <n v="3.3"/>
    <s v="Regular Air"/>
    <s v="Home Office"/>
    <s v="Technology"/>
    <s v="Telephones and Communication"/>
    <s v="Small Pack"/>
    <s v="Accessory24"/>
    <n v="0.59"/>
    <x v="2"/>
    <x v="12"/>
    <d v="2015-02-10T00:00:00"/>
    <d v="2015-02-10T00:00:00"/>
    <x v="2"/>
    <n v="0"/>
    <n v="525.20039999999995"/>
    <n v="16"/>
    <x v="741"/>
    <n v="91244"/>
    <n v="0.69"/>
  </r>
  <r>
    <n v="0"/>
    <n v="22.38"/>
    <n v="15.1"/>
    <s v="Express Air"/>
    <s v="Home Office"/>
    <s v="Office Supplies"/>
    <s v="Binders and Binder Accessories"/>
    <s v="Small Box"/>
    <s v="Avery Flip-Chart Easel Binder, Black"/>
    <n v="0.38"/>
    <x v="1"/>
    <x v="4"/>
    <d v="2015-02-10T00:00:00"/>
    <d v="2015-02-17T00:00:00"/>
    <x v="2"/>
    <n v="7"/>
    <n v="-52.646999999999998"/>
    <n v="29"/>
    <x v="742"/>
    <n v="21636"/>
    <n v="-7.7118122692916152E-2"/>
  </r>
  <r>
    <n v="7.0000000000000007E-2"/>
    <n v="5.98"/>
    <n v="4.6900000000000004"/>
    <s v="Regular Air"/>
    <s v="Home Office"/>
    <s v="Office Supplies"/>
    <s v="Storage &amp; Organization"/>
    <s v="Small Box"/>
    <s v="Perma STOR-ALL™ Hanging File Box, 13 1/8&quot;W x 12 1/4&quot;D x 10 1/2&quot;H"/>
    <n v="0.68"/>
    <x v="1"/>
    <x v="4"/>
    <d v="2015-02-10T00:00:00"/>
    <d v="2015-02-15T00:00:00"/>
    <x v="2"/>
    <n v="5"/>
    <n v="-24.44"/>
    <n v="11"/>
    <x v="743"/>
    <n v="21636"/>
    <n v="-0.33278867102396514"/>
  </r>
  <r>
    <n v="0.02"/>
    <n v="55.99"/>
    <n v="3.3"/>
    <s v="Regular Air"/>
    <s v="Home Office"/>
    <s v="Technology"/>
    <s v="Telephones and Communication"/>
    <s v="Small Pack"/>
    <s v="Accessory24"/>
    <n v="0.59"/>
    <x v="1"/>
    <x v="4"/>
    <d v="2015-02-10T00:00:00"/>
    <d v="2015-02-10T00:00:00"/>
    <x v="2"/>
    <n v="0"/>
    <n v="366.50700000000001"/>
    <n v="63"/>
    <x v="744"/>
    <n v="21636"/>
    <n v="0.12228843503822066"/>
  </r>
  <r>
    <n v="7.0000000000000007E-2"/>
    <n v="3.98"/>
    <n v="0.83"/>
    <s v="Regular Air"/>
    <s v="Home Office"/>
    <s v="Office Supplies"/>
    <s v="Pens &amp; Art Supplies"/>
    <s v="Wrap Bag"/>
    <s v="Fluorescent Highlighters by Dixon"/>
    <n v="0.51"/>
    <x v="1"/>
    <x v="4"/>
    <d v="2015-06-06T00:00:00"/>
    <d v="2015-06-09T00:00:00"/>
    <x v="1"/>
    <n v="3"/>
    <n v="27.38"/>
    <n v="76"/>
    <x v="745"/>
    <n v="24455"/>
    <n v="9.6800424253137687E-2"/>
  </r>
  <r>
    <n v="7.0000000000000007E-2"/>
    <n v="5.98"/>
    <n v="4.6900000000000004"/>
    <s v="Regular Air"/>
    <s v="Home Office"/>
    <s v="Office Supplies"/>
    <s v="Storage &amp; Organization"/>
    <s v="Small Box"/>
    <s v="Perma STOR-ALL™ Hanging File Box, 13 1/8&quot;W x 12 1/4&quot;D x 10 1/2&quot;H"/>
    <n v="0.68"/>
    <x v="1"/>
    <x v="19"/>
    <d v="2015-02-10T00:00:00"/>
    <d v="2015-02-15T00:00:00"/>
    <x v="2"/>
    <n v="5"/>
    <n v="-12.708800000000002"/>
    <n v="3"/>
    <x v="746"/>
    <n v="91244"/>
    <n v="-0.63448826759860211"/>
  </r>
  <r>
    <n v="0"/>
    <n v="20.89"/>
    <n v="1.99"/>
    <s v="Regular Air"/>
    <s v="Home Office"/>
    <s v="Technology"/>
    <s v="Computer Peripherals"/>
    <s v="Small Pack"/>
    <s v="IBM 80 Minute CD-R Spindle, 50/Pack"/>
    <n v="0.48"/>
    <x v="1"/>
    <x v="19"/>
    <d v="2015-06-06T00:00:00"/>
    <d v="2015-06-08T00:00:00"/>
    <x v="1"/>
    <n v="2"/>
    <n v="-5.2949999999999999"/>
    <n v="4"/>
    <x v="747"/>
    <n v="91245"/>
    <n v="-6.2618259224219486E-2"/>
  </r>
  <r>
    <n v="7.0000000000000007E-2"/>
    <n v="3.98"/>
    <n v="0.83"/>
    <s v="Regular Air"/>
    <s v="Home Office"/>
    <s v="Office Supplies"/>
    <s v="Pens &amp; Art Supplies"/>
    <s v="Wrap Bag"/>
    <s v="Fluorescent Highlighters by Dixon"/>
    <n v="0.51"/>
    <x v="1"/>
    <x v="19"/>
    <d v="2015-06-06T00:00:00"/>
    <d v="2015-06-09T00:00:00"/>
    <x v="1"/>
    <n v="3"/>
    <n v="41.07"/>
    <n v="19"/>
    <x v="748"/>
    <n v="91245"/>
    <n v="0.58082308018667805"/>
  </r>
  <r>
    <n v="0.1"/>
    <n v="2.62"/>
    <n v="0.8"/>
    <s v="Regular Air"/>
    <s v="Home Office"/>
    <s v="Office Supplies"/>
    <s v="Rubber Bands"/>
    <s v="Wrap Bag"/>
    <s v="Staples Metal Binder Clips"/>
    <n v="0.39"/>
    <x v="3"/>
    <x v="26"/>
    <d v="2015-04-30T00:00:00"/>
    <d v="2015-05-06T00:00:00"/>
    <x v="4"/>
    <n v="6"/>
    <n v="-94.490899999999996"/>
    <n v="21"/>
    <x v="749"/>
    <n v="89686"/>
    <n v="-1.8220381797146161"/>
  </r>
  <r>
    <n v="0"/>
    <n v="12.2"/>
    <n v="6.02"/>
    <s v="Express Air"/>
    <s v="Home Office"/>
    <s v="Furniture"/>
    <s v="Office Furnishings"/>
    <s v="Small Pack"/>
    <s v="Advantus Panel Wall Certificate Holder - 8.5x11"/>
    <n v="0.43"/>
    <x v="3"/>
    <x v="26"/>
    <d v="2015-04-17T00:00:00"/>
    <d v="2015-04-18T00:00:00"/>
    <x v="4"/>
    <n v="1"/>
    <n v="-172.298"/>
    <n v="4"/>
    <x v="750"/>
    <n v="88233"/>
    <n v="-3.0636201991465151"/>
  </r>
  <r>
    <n v="0.1"/>
    <n v="110.99"/>
    <n v="8.99"/>
    <s v="Express Air"/>
    <s v="Home Office"/>
    <s v="Technology"/>
    <s v="Telephones and Communication"/>
    <s v="Small Box"/>
    <s v="LX 677"/>
    <n v="0.56999999999999995"/>
    <x v="3"/>
    <x v="26"/>
    <d v="2015-01-27T00:00:00"/>
    <d v="2015-01-29T00:00:00"/>
    <x v="0"/>
    <n v="2"/>
    <n v="3285.48"/>
    <n v="7"/>
    <x v="751"/>
    <n v="88232"/>
    <n v="5.2334894389754378"/>
  </r>
  <r>
    <n v="0.05"/>
    <n v="17.670000000000002"/>
    <n v="8.99"/>
    <s v="Regular Air"/>
    <s v="Home Office"/>
    <s v="Furniture"/>
    <s v="Office Furnishings"/>
    <s v="Small Pack"/>
    <s v="Executive Impressions 12&quot; Wall Clock"/>
    <n v="0.47"/>
    <x v="1"/>
    <x v="30"/>
    <d v="2015-04-30T00:00:00"/>
    <d v="2015-05-01T00:00:00"/>
    <x v="4"/>
    <n v="1"/>
    <n v="46.036799999999999"/>
    <n v="16"/>
    <x v="752"/>
    <n v="88234"/>
    <n v="0.1624216765453006"/>
  </r>
  <r>
    <n v="0.1"/>
    <n v="4.13"/>
    <n v="0.99"/>
    <s v="Regular Air"/>
    <s v="Consumer"/>
    <s v="Office Supplies"/>
    <s v="Labels"/>
    <s v="Small Box"/>
    <s v="Avery 491"/>
    <n v="0.39"/>
    <x v="2"/>
    <x v="7"/>
    <d v="2015-02-11T00:00:00"/>
    <d v="2015-02-11T00:00:00"/>
    <x v="2"/>
    <n v="0"/>
    <n v="-1.0712000000000002"/>
    <n v="2"/>
    <x v="161"/>
    <n v="91209"/>
    <n v="-0.12906024096385543"/>
  </r>
  <r>
    <n v="0.04"/>
    <n v="4.9800000000000004"/>
    <n v="0.49"/>
    <s v="Regular Air"/>
    <s v="Consumer"/>
    <s v="Office Supplies"/>
    <s v="Labels"/>
    <s v="Small Box"/>
    <s v="Avery White Multi-Purpose Labels"/>
    <n v="0.39"/>
    <x v="2"/>
    <x v="7"/>
    <d v="2015-02-11T00:00:00"/>
    <d v="2015-02-13T00:00:00"/>
    <x v="2"/>
    <n v="2"/>
    <n v="4.4104000000000001"/>
    <n v="2"/>
    <x v="753"/>
    <n v="91209"/>
    <n v="0.43928286852589649"/>
  </r>
  <r>
    <n v="0.03"/>
    <n v="125.99"/>
    <n v="7.69"/>
    <s v="Regular Air"/>
    <s v="Home Office"/>
    <s v="Technology"/>
    <s v="Telephones and Communication"/>
    <s v="Small Box"/>
    <s v="Timeport L7089"/>
    <n v="0.57999999999999996"/>
    <x v="2"/>
    <x v="7"/>
    <d v="2015-06-03T00:00:00"/>
    <d v="2015-06-05T00:00:00"/>
    <x v="1"/>
    <n v="2"/>
    <n v="500.95799999999997"/>
    <n v="9"/>
    <x v="754"/>
    <n v="88184"/>
    <n v="0.51032241633983599"/>
  </r>
  <r>
    <n v="7.0000000000000007E-2"/>
    <n v="119.99"/>
    <n v="16.8"/>
    <s v="Delivery Truck"/>
    <s v="Home Office"/>
    <s v="Technology"/>
    <s v="Office Machines"/>
    <s v="Jumbo Box"/>
    <s v="Epson C62 Color Inkjet Printer"/>
    <n v="0.35"/>
    <x v="2"/>
    <x v="7"/>
    <d v="2015-06-28T00:00:00"/>
    <d v="2015-06-30T00:00:00"/>
    <x v="1"/>
    <n v="2"/>
    <n v="1206.5961"/>
    <n v="15"/>
    <x v="755"/>
    <n v="88185"/>
    <n v="0.69"/>
  </r>
  <r>
    <n v="0.03"/>
    <n v="14.34"/>
    <n v="5"/>
    <s v="Regular Air"/>
    <s v="Consumer"/>
    <s v="Furniture"/>
    <s v="Office Furnishings"/>
    <s v="Small Pack"/>
    <s v="Nu-Dell Leatherette Frames"/>
    <n v="0.49"/>
    <x v="2"/>
    <x v="25"/>
    <d v="2015-01-26T00:00:00"/>
    <d v="2015-01-27T00:00:00"/>
    <x v="0"/>
    <n v="1"/>
    <n v="82.310099999999991"/>
    <n v="8"/>
    <x v="756"/>
    <n v="89595"/>
    <n v="0.69"/>
  </r>
  <r>
    <n v="0.01"/>
    <n v="2.89"/>
    <n v="0.5"/>
    <s v="Regular Air"/>
    <s v="Consumer"/>
    <s v="Office Supplies"/>
    <s v="Labels"/>
    <s v="Small Box"/>
    <s v="Avery 498"/>
    <n v="0.38"/>
    <x v="2"/>
    <x v="22"/>
    <d v="2015-01-26T00:00:00"/>
    <d v="2015-01-28T00:00:00"/>
    <x v="0"/>
    <n v="2"/>
    <n v="1.2236"/>
    <n v="1"/>
    <x v="757"/>
    <n v="89595"/>
    <n v="0.39727272727272728"/>
  </r>
  <r>
    <n v="0.01"/>
    <n v="6.48"/>
    <n v="6.22"/>
    <s v="Express Air"/>
    <s v="Consumer"/>
    <s v="Office Supplies"/>
    <s v="Paper"/>
    <s v="Small Box"/>
    <s v="Xerox 1894"/>
    <n v="0.37"/>
    <x v="2"/>
    <x v="22"/>
    <d v="2015-02-10T00:00:00"/>
    <d v="2015-02-11T00:00:00"/>
    <x v="2"/>
    <n v="1"/>
    <n v="-15.6312"/>
    <n v="9"/>
    <x v="758"/>
    <n v="89596"/>
    <n v="-0.22503887129283043"/>
  </r>
  <r>
    <n v="0.03"/>
    <n v="85.99"/>
    <n v="3.3"/>
    <s v="Regular Air"/>
    <s v="Consumer"/>
    <s v="Technology"/>
    <s v="Telephones and Communication"/>
    <s v="Small Pack"/>
    <s v="Accessory20"/>
    <n v="0.37"/>
    <x v="2"/>
    <x v="22"/>
    <d v="2015-02-10T00:00:00"/>
    <d v="2015-02-12T00:00:00"/>
    <x v="2"/>
    <n v="2"/>
    <n v="790.54679999999996"/>
    <n v="16"/>
    <x v="759"/>
    <n v="89596"/>
    <n v="0.69"/>
  </r>
  <r>
    <n v="0.05"/>
    <n v="12.97"/>
    <n v="1.49"/>
    <s v="Regular Air"/>
    <s v="Consumer"/>
    <s v="Office Supplies"/>
    <s v="Binders and Binder Accessories"/>
    <s v="Small Box"/>
    <s v="Mead 1st Gear 2&quot; Zipper Binder, Asst. Colors"/>
    <n v="0.35"/>
    <x v="3"/>
    <x v="26"/>
    <d v="2015-02-04T00:00:00"/>
    <d v="2015-02-06T00:00:00"/>
    <x v="2"/>
    <n v="2"/>
    <n v="5.4659999999999993"/>
    <n v="2"/>
    <x v="760"/>
    <n v="89993"/>
    <n v="0.20728100113765641"/>
  </r>
  <r>
    <n v="0.06"/>
    <n v="5.81"/>
    <n v="3.37"/>
    <s v="Regular Air"/>
    <s v="Consumer"/>
    <s v="Office Supplies"/>
    <s v="Rubber Bands"/>
    <s v="Wrap Bag"/>
    <s v="Advantus Push Pins, Aluminum Head"/>
    <n v="0.54"/>
    <x v="3"/>
    <x v="26"/>
    <d v="2015-02-04T00:00:00"/>
    <d v="2015-02-06T00:00:00"/>
    <x v="2"/>
    <n v="2"/>
    <n v="-149.1182"/>
    <n v="9"/>
    <x v="761"/>
    <n v="89993"/>
    <n v="-2.7903854790419165"/>
  </r>
  <r>
    <n v="0.1"/>
    <n v="5.98"/>
    <n v="5.35"/>
    <s v="Regular Air"/>
    <s v="Home Office"/>
    <s v="Office Supplies"/>
    <s v="Paper"/>
    <s v="Small Box"/>
    <s v="Xerox 1947"/>
    <n v="0.4"/>
    <x v="1"/>
    <x v="30"/>
    <d v="2015-03-17T00:00:00"/>
    <d v="2015-03-17T00:00:00"/>
    <x v="5"/>
    <n v="0"/>
    <n v="-90.26"/>
    <n v="10"/>
    <x v="762"/>
    <n v="89994"/>
    <n v="-1.5741192884548307"/>
  </r>
  <r>
    <n v="0.03"/>
    <n v="73.98"/>
    <n v="14.52"/>
    <s v="Regular Air"/>
    <s v="Consumer"/>
    <s v="Technology"/>
    <s v="Computer Peripherals"/>
    <s v="Small Box"/>
    <s v="Keytronic French Keyboard"/>
    <n v="0.65"/>
    <x v="2"/>
    <x v="7"/>
    <d v="2015-01-07T00:00:00"/>
    <d v="2015-01-10T00:00:00"/>
    <x v="0"/>
    <n v="3"/>
    <n v="-326.23159999999996"/>
    <n v="1"/>
    <x v="763"/>
    <n v="90513"/>
    <n v="-4.1284687420906092"/>
  </r>
  <r>
    <n v="0.09"/>
    <n v="4.55"/>
    <n v="1.49"/>
    <s v="Regular Air"/>
    <s v="Consumer"/>
    <s v="Office Supplies"/>
    <s v="Binders and Binder Accessories"/>
    <s v="Small Box"/>
    <s v="Presstex Flexible Ring Binders"/>
    <n v="0.35"/>
    <x v="2"/>
    <x v="7"/>
    <d v="2015-03-23T00:00:00"/>
    <d v="2015-03-25T00:00:00"/>
    <x v="5"/>
    <n v="2"/>
    <n v="16.898"/>
    <n v="6"/>
    <x v="764"/>
    <n v="90514"/>
    <n v="0.66396856581532415"/>
  </r>
  <r>
    <n v="7.0000000000000007E-2"/>
    <n v="9.7799999999999994"/>
    <n v="5.76"/>
    <s v="Express Air"/>
    <s v="Consumer"/>
    <s v="Office Supplies"/>
    <s v="Envelopes"/>
    <s v="Small Box"/>
    <s v="Staples #10 Laser &amp; Inkjet Envelopes, 4 1/8&quot; x 9 1/2&quot;, 100/Box"/>
    <n v="0.35"/>
    <x v="2"/>
    <x v="7"/>
    <d v="2015-03-23T00:00:00"/>
    <d v="2015-03-25T00:00:00"/>
    <x v="5"/>
    <n v="2"/>
    <n v="20.14"/>
    <n v="11"/>
    <x v="765"/>
    <n v="90514"/>
    <n v="0.18190028901734104"/>
  </r>
  <r>
    <n v="0.06"/>
    <n v="44.01"/>
    <n v="3.5"/>
    <s v="Regular Air"/>
    <s v="Home Office"/>
    <s v="Office Supplies"/>
    <s v="Appliances"/>
    <s v="Small Box"/>
    <s v="Acco Smartsocket® Color-Coded Six-Outlet AC Adapter Model Surge Protectors"/>
    <n v="0.59"/>
    <x v="0"/>
    <x v="1"/>
    <d v="2015-06-07T00:00:00"/>
    <d v="2015-06-08T00:00:00"/>
    <x v="1"/>
    <n v="1"/>
    <n v="-21.231999999999999"/>
    <n v="1"/>
    <x v="766"/>
    <n v="88212"/>
    <n v="-0.45232211333617384"/>
  </r>
  <r>
    <n v="0.05"/>
    <n v="2.89"/>
    <n v="0.5"/>
    <s v="Regular Air"/>
    <s v="Home Office"/>
    <s v="Office Supplies"/>
    <s v="Labels"/>
    <s v="Small Box"/>
    <s v="Avery 498"/>
    <n v="0.38"/>
    <x v="1"/>
    <x v="16"/>
    <d v="2015-06-27T00:00:00"/>
    <d v="2015-07-03T00:00:00"/>
    <x v="1"/>
    <n v="6"/>
    <n v="18.0642"/>
    <n v="9"/>
    <x v="767"/>
    <n v="88213"/>
    <n v="0.69"/>
  </r>
  <r>
    <n v="0.03"/>
    <n v="2.23"/>
    <n v="4.57"/>
    <s v="Regular Air"/>
    <s v="Consumer"/>
    <s v="Furniture"/>
    <s v="Office Furnishings"/>
    <s v="Small Pack"/>
    <s v="Eldon Pizzaz™ Desk Accessories"/>
    <n v="0.41"/>
    <x v="0"/>
    <x v="17"/>
    <d v="2015-05-01T00:00:00"/>
    <d v="2015-05-02T00:00:00"/>
    <x v="3"/>
    <n v="1"/>
    <n v="-93.25"/>
    <n v="12"/>
    <x v="768"/>
    <n v="89406"/>
    <n v="-3.2536636427076062"/>
  </r>
  <r>
    <n v="7.0000000000000007E-2"/>
    <n v="11.29"/>
    <n v="5.03"/>
    <s v="Regular Air"/>
    <s v="Consumer"/>
    <s v="Office Supplies"/>
    <s v="Storage &amp; Organization"/>
    <s v="Small Box"/>
    <s v="X-Rack™ File for Hanging Folders"/>
    <n v="0.59"/>
    <x v="3"/>
    <x v="8"/>
    <d v="2015-06-30T00:00:00"/>
    <d v="2015-07-02T00:00:00"/>
    <x v="1"/>
    <n v="2"/>
    <n v="-163.03"/>
    <n v="11"/>
    <x v="769"/>
    <n v="89407"/>
    <n v="-1.3235103101152783"/>
  </r>
  <r>
    <n v="0.02"/>
    <n v="70.97"/>
    <n v="3.5"/>
    <s v="Regular Air"/>
    <s v="Consumer"/>
    <s v="Office Supplies"/>
    <s v="Appliances"/>
    <s v="Small Box"/>
    <s v="Tripp Lite Isotel 8 Ultra 8 Outlet Metal Surge"/>
    <n v="0.59"/>
    <x v="3"/>
    <x v="8"/>
    <d v="2015-06-07T00:00:00"/>
    <d v="2015-06-14T00:00:00"/>
    <x v="1"/>
    <n v="7"/>
    <n v="23.61599999999995"/>
    <n v="21"/>
    <x v="770"/>
    <n v="89408"/>
    <n v="1.5399161444714657E-2"/>
  </r>
  <r>
    <n v="0.06"/>
    <n v="1.74"/>
    <n v="4.08"/>
    <s v="Regular Air"/>
    <s v="Corporate"/>
    <s v="Furniture"/>
    <s v="Office Furnishings"/>
    <s v="Small Pack"/>
    <s v="Eldon Regeneration Recycled Desk Accessories, Smoke"/>
    <n v="0.53"/>
    <x v="0"/>
    <x v="1"/>
    <d v="2015-01-25T00:00:00"/>
    <d v="2015-01-26T00:00:00"/>
    <x v="0"/>
    <n v="1"/>
    <n v="-11.0732"/>
    <n v="1"/>
    <x v="771"/>
    <n v="88726"/>
    <n v="-3.9975451263537907"/>
  </r>
  <r>
    <n v="0.08"/>
    <n v="2.62"/>
    <n v="0.8"/>
    <s v="Express Air"/>
    <s v="Small Business"/>
    <s v="Office Supplies"/>
    <s v="Rubber Bands"/>
    <s v="Wrap Bag"/>
    <s v="Staples Metal Binder Clips"/>
    <n v="0.39"/>
    <x v="0"/>
    <x v="1"/>
    <d v="2015-05-13T00:00:00"/>
    <d v="2015-05-15T00:00:00"/>
    <x v="3"/>
    <n v="2"/>
    <n v="21.769499999999997"/>
    <n v="12"/>
    <x v="772"/>
    <n v="88728"/>
    <n v="0.69"/>
  </r>
  <r>
    <n v="0.09"/>
    <n v="2.61"/>
    <n v="0.5"/>
    <s v="Regular Air"/>
    <s v="Consumer"/>
    <s v="Office Supplies"/>
    <s v="Labels"/>
    <s v="Small Box"/>
    <s v="Avery 494"/>
    <n v="0.39"/>
    <x v="0"/>
    <x v="1"/>
    <d v="2015-06-03T00:00:00"/>
    <d v="2015-06-05T00:00:00"/>
    <x v="1"/>
    <n v="2"/>
    <n v="29.380199999999995"/>
    <n v="17"/>
    <x v="773"/>
    <n v="88729"/>
    <n v="0.69"/>
  </r>
  <r>
    <n v="0.1"/>
    <n v="8.17"/>
    <n v="1.69"/>
    <s v="Regular Air"/>
    <s v="Corporate"/>
    <s v="Office Supplies"/>
    <s v="Paper"/>
    <s v="Wrap Bag"/>
    <s v="Wirebound Message Forms, Four 2 3/4 x 5 Forms per Page, Pink Paper"/>
    <n v="0.38"/>
    <x v="0"/>
    <x v="1"/>
    <d v="2015-05-16T00:00:00"/>
    <d v="2015-05-16T00:00:00"/>
    <x v="3"/>
    <n v="0"/>
    <n v="100.2984"/>
    <n v="19"/>
    <x v="774"/>
    <n v="88731"/>
    <n v="0.69"/>
  </r>
  <r>
    <n v="0.03"/>
    <n v="110.99"/>
    <n v="2.5"/>
    <s v="Regular Air"/>
    <s v="Corporate"/>
    <s v="Technology"/>
    <s v="Telephones and Communication"/>
    <s v="Small Box"/>
    <s v="T18"/>
    <n v="0.56999999999999995"/>
    <x v="0"/>
    <x v="1"/>
    <d v="2015-05-16T00:00:00"/>
    <d v="2015-05-18T00:00:00"/>
    <x v="3"/>
    <n v="2"/>
    <n v="2495.3987999999999"/>
    <n v="38"/>
    <x v="775"/>
    <n v="88731"/>
    <n v="0.69"/>
  </r>
  <r>
    <n v="0"/>
    <n v="2.88"/>
    <n v="0.7"/>
    <s v="Express Air"/>
    <s v="Consumer"/>
    <s v="Office Supplies"/>
    <s v="Pens &amp; Art Supplies"/>
    <s v="Wrap Bag"/>
    <s v="Newell 340"/>
    <n v="0.56000000000000005"/>
    <x v="0"/>
    <x v="1"/>
    <d v="2015-04-24T00:00:00"/>
    <d v="2015-04-24T00:00:00"/>
    <x v="4"/>
    <n v="0"/>
    <n v="-0.10999999999999943"/>
    <n v="1"/>
    <x v="776"/>
    <n v="88727"/>
    <n v="-1.3819095477386863E-2"/>
  </r>
  <r>
    <n v="7.0000000000000007E-2"/>
    <n v="12.28"/>
    <n v="6.13"/>
    <s v="Regular Air"/>
    <s v="Small Business"/>
    <s v="Office Supplies"/>
    <s v="Storage &amp; Organization"/>
    <s v="Small Box"/>
    <s v="Recycled Eldon Regeneration Jumbo File"/>
    <n v="0.56999999999999995"/>
    <x v="0"/>
    <x v="1"/>
    <d v="2015-05-03T00:00:00"/>
    <d v="2015-05-10T00:00:00"/>
    <x v="3"/>
    <n v="7"/>
    <n v="15.236000000000018"/>
    <n v="33"/>
    <x v="777"/>
    <n v="88730"/>
    <n v="3.9107779973818681E-2"/>
  </r>
  <r>
    <n v="0"/>
    <n v="8.6"/>
    <n v="6.19"/>
    <s v="Regular Air"/>
    <s v="Corporate"/>
    <s v="Office Supplies"/>
    <s v="Binders and Binder Accessories"/>
    <s v="Small Box"/>
    <s v="Avery Printable Repositionable Plastic Tabs"/>
    <n v="0.38"/>
    <x v="2"/>
    <x v="12"/>
    <d v="2015-01-15T00:00:00"/>
    <d v="2015-01-15T00:00:00"/>
    <x v="0"/>
    <n v="0"/>
    <n v="-42.8536"/>
    <n v="48"/>
    <x v="778"/>
    <n v="37729"/>
    <n v="-9.5678849717564587E-2"/>
  </r>
  <r>
    <n v="0.04"/>
    <n v="30.73"/>
    <n v="4"/>
    <s v="Regular Air"/>
    <s v="Home Office"/>
    <s v="Technology"/>
    <s v="Computer Peripherals"/>
    <s v="Small Box"/>
    <s v="Fellowes 17-key keypad for PS/2 interface"/>
    <n v="0.75"/>
    <x v="2"/>
    <x v="12"/>
    <d v="2015-01-21T00:00:00"/>
    <d v="2015-01-22T00:00:00"/>
    <x v="0"/>
    <n v="1"/>
    <n v="-20.79"/>
    <n v="48"/>
    <x v="779"/>
    <n v="43079"/>
    <n v="-1.4632189409081951E-2"/>
  </r>
  <r>
    <n v="0"/>
    <n v="8.6"/>
    <n v="6.19"/>
    <s v="Regular Air"/>
    <s v="Corporate"/>
    <s v="Office Supplies"/>
    <s v="Binders and Binder Accessories"/>
    <s v="Small Box"/>
    <s v="Avery Printable Repositionable Plastic Tabs"/>
    <n v="0.38"/>
    <x v="2"/>
    <x v="22"/>
    <d v="2015-01-15T00:00:00"/>
    <d v="2015-01-15T00:00:00"/>
    <x v="0"/>
    <n v="0"/>
    <n v="-33.211539999999999"/>
    <n v="12"/>
    <x v="780"/>
    <n v="86144"/>
    <n v="-0.29661105653299991"/>
  </r>
  <r>
    <n v="0.04"/>
    <n v="30.73"/>
    <n v="4"/>
    <s v="Regular Air"/>
    <s v="Home Office"/>
    <s v="Technology"/>
    <s v="Computer Peripherals"/>
    <s v="Small Box"/>
    <s v="Fellowes 17-key keypad for PS/2 interface"/>
    <n v="0.75"/>
    <x v="2"/>
    <x v="22"/>
    <d v="2015-01-21T00:00:00"/>
    <d v="2015-01-22T00:00:00"/>
    <x v="0"/>
    <n v="1"/>
    <n v="-20.79"/>
    <n v="12"/>
    <x v="781"/>
    <n v="86145"/>
    <n v="-5.8528757636327804E-2"/>
  </r>
  <r>
    <n v="0"/>
    <n v="65.989999999999995"/>
    <n v="5.26"/>
    <s v="Regular Air"/>
    <s v="Corporate"/>
    <s v="Technology"/>
    <s v="Telephones and Communication"/>
    <s v="Small Box"/>
    <s v="g520"/>
    <n v="0.59"/>
    <x v="0"/>
    <x v="1"/>
    <d v="2015-04-07T00:00:00"/>
    <d v="2015-04-08T00:00:00"/>
    <x v="4"/>
    <n v="1"/>
    <n v="369.99869999999999"/>
    <n v="9"/>
    <x v="782"/>
    <n v="87086"/>
    <n v="0.69"/>
  </r>
  <r>
    <n v="0.08"/>
    <n v="3.38"/>
    <n v="0.85"/>
    <s v="Regular Air"/>
    <s v="Corporate"/>
    <s v="Office Supplies"/>
    <s v="Pens &amp; Art Supplies"/>
    <s v="Wrap Bag"/>
    <s v="Avery Hi-Liter® Fluorescent Desk Style Markers"/>
    <n v="0.48"/>
    <x v="0"/>
    <x v="1"/>
    <d v="2015-02-02T00:00:00"/>
    <d v="2015-02-04T00:00:00"/>
    <x v="2"/>
    <n v="2"/>
    <n v="20.453600000000002"/>
    <n v="12"/>
    <x v="783"/>
    <n v="87087"/>
    <n v="0.52701880958515845"/>
  </r>
  <r>
    <n v="0"/>
    <n v="65.989999999999995"/>
    <n v="5.26"/>
    <s v="Regular Air"/>
    <s v="Corporate"/>
    <s v="Technology"/>
    <s v="Telephones and Communication"/>
    <s v="Small Box"/>
    <s v="g520"/>
    <n v="0.59"/>
    <x v="1"/>
    <x v="15"/>
    <d v="2015-04-07T00:00:00"/>
    <d v="2015-04-08T00:00:00"/>
    <x v="4"/>
    <n v="1"/>
    <n v="542.25"/>
    <n v="36"/>
    <x v="784"/>
    <n v="10277"/>
    <n v="0.25280663148275928"/>
  </r>
  <r>
    <n v="0.02"/>
    <n v="16.48"/>
    <n v="1.99"/>
    <s v="Express Air"/>
    <s v="Corporate"/>
    <s v="Technology"/>
    <s v="Computer Peripherals"/>
    <s v="Small Pack"/>
    <s v="Maxell DVD-RAM Discs"/>
    <n v="0.42"/>
    <x v="1"/>
    <x v="15"/>
    <d v="2015-02-02T00:00:00"/>
    <d v="2015-02-04T00:00:00"/>
    <x v="2"/>
    <n v="2"/>
    <n v="69.61"/>
    <n v="27"/>
    <x v="785"/>
    <n v="45539"/>
    <n v="0.14365610037972593"/>
  </r>
  <r>
    <n v="0.02"/>
    <n v="417.4"/>
    <n v="75.23"/>
    <s v="Delivery Truck"/>
    <s v="Small Business"/>
    <s v="Furniture"/>
    <s v="Tables"/>
    <s v="Jumbo Box"/>
    <s v="Bretford “Just In Time” Height-Adjustable Multi-Task Work Tables"/>
    <n v="0.79"/>
    <x v="2"/>
    <x v="38"/>
    <d v="2015-05-06T00:00:00"/>
    <d v="2015-05-07T00:00:00"/>
    <x v="3"/>
    <n v="1"/>
    <n v="-634.86540000000002"/>
    <n v="1"/>
    <x v="786"/>
    <n v="90538"/>
    <n v="-1.3473088431909341"/>
  </r>
  <r>
    <n v="0.04"/>
    <n v="46.89"/>
    <n v="5.0999999999999996"/>
    <s v="Regular Air"/>
    <s v="Small Business"/>
    <s v="Office Supplies"/>
    <s v="Appliances"/>
    <s v="Medium Box"/>
    <s v="Bionaire Personal Warm Mist Humidifier/Vaporizer"/>
    <n v="0.46"/>
    <x v="2"/>
    <x v="38"/>
    <d v="2015-06-25T00:00:00"/>
    <d v="2015-06-27T00:00:00"/>
    <x v="1"/>
    <n v="2"/>
    <n v="87.12"/>
    <n v="4"/>
    <x v="787"/>
    <n v="90540"/>
    <n v="0.47708230655495315"/>
  </r>
  <r>
    <n v="7.0000000000000007E-2"/>
    <n v="4.84"/>
    <n v="0.71"/>
    <s v="Regular Air"/>
    <s v="Small Business"/>
    <s v="Office Supplies"/>
    <s v="Pens &amp; Art Supplies"/>
    <s v="Wrap Bag"/>
    <s v="*Staples* Highlighting Markers"/>
    <n v="0.52"/>
    <x v="2"/>
    <x v="38"/>
    <d v="2015-01-01T00:00:00"/>
    <d v="2015-01-03T00:00:00"/>
    <x v="0"/>
    <n v="2"/>
    <n v="25.240199999999998"/>
    <n v="8"/>
    <x v="788"/>
    <n v="90539"/>
    <n v="0.69"/>
  </r>
  <r>
    <n v="0.01"/>
    <n v="124.49"/>
    <n v="51.94"/>
    <s v="Delivery Truck"/>
    <s v="Small Business"/>
    <s v="Furniture"/>
    <s v="Tables"/>
    <s v="Jumbo Box"/>
    <s v="Bevis 36 x 72 Conference Tables"/>
    <n v="0.63"/>
    <x v="2"/>
    <x v="38"/>
    <d v="2015-06-25T00:00:00"/>
    <d v="2015-06-26T00:00:00"/>
    <x v="1"/>
    <n v="1"/>
    <n v="-94.674644999999998"/>
    <n v="18"/>
    <x v="789"/>
    <n v="90540"/>
    <n v="-3.9844218726326958E-2"/>
  </r>
  <r>
    <n v="0.05"/>
    <n v="350.99"/>
    <n v="39"/>
    <s v="Delivery Truck"/>
    <s v="Home Office"/>
    <s v="Furniture"/>
    <s v="Chairs &amp; Chairmats"/>
    <s v="Jumbo Drum"/>
    <s v="Global Leather Executive Chair"/>
    <n v="0.55000000000000004"/>
    <x v="0"/>
    <x v="21"/>
    <d v="2015-01-12T00:00:00"/>
    <d v="2015-01-14T00:00:00"/>
    <x v="0"/>
    <n v="2"/>
    <n v="451.28039999999999"/>
    <n v="3"/>
    <x v="790"/>
    <n v="89448"/>
    <n v="0.44239706689671393"/>
  </r>
  <r>
    <n v="0"/>
    <n v="8.74"/>
    <n v="1.39"/>
    <s v="Regular Air"/>
    <s v="Home Office"/>
    <s v="Office Supplies"/>
    <s v="Envelopes"/>
    <s v="Small Box"/>
    <s v="#10- 4 1/8&quot; x 9 1/2&quot; Recycled Envelopes"/>
    <n v="0.38"/>
    <x v="0"/>
    <x v="21"/>
    <d v="2015-01-12T00:00:00"/>
    <d v="2015-01-16T00:00:00"/>
    <x v="0"/>
    <n v="4"/>
    <n v="44.988"/>
    <n v="7"/>
    <x v="791"/>
    <n v="89448"/>
    <n v="0.69"/>
  </r>
  <r>
    <n v="0.02"/>
    <n v="1.98"/>
    <n v="0.7"/>
    <s v="Regular Air"/>
    <s v="Home Office"/>
    <s v="Office Supplies"/>
    <s v="Rubber Bands"/>
    <s v="Wrap Bag"/>
    <s v="Brites Rubber Bands, 1 1/2 oz. Box"/>
    <n v="0.83"/>
    <x v="0"/>
    <x v="21"/>
    <d v="2015-01-12T00:00:00"/>
    <d v="2015-01-16T00:00:00"/>
    <x v="0"/>
    <n v="4"/>
    <n v="-20.732799999999997"/>
    <n v="11"/>
    <x v="792"/>
    <n v="89448"/>
    <n v="-0.9177866312527666"/>
  </r>
  <r>
    <n v="0.05"/>
    <n v="8.0399999999999991"/>
    <n v="8.94"/>
    <s v="Regular Air"/>
    <s v="Home Office"/>
    <s v="Office Supplies"/>
    <s v="Binders and Binder Accessories"/>
    <s v="Small Box"/>
    <s v="Fellowes Twister Kit, Gray/Clear, 3/pkg"/>
    <n v="0.4"/>
    <x v="0"/>
    <x v="21"/>
    <d v="2015-06-20T00:00:00"/>
    <d v="2015-06-22T00:00:00"/>
    <x v="1"/>
    <n v="2"/>
    <n v="-164.39479999999998"/>
    <n v="15"/>
    <x v="793"/>
    <n v="89449"/>
    <n v="-1.3546044825313115"/>
  </r>
  <r>
    <n v="0.04"/>
    <n v="2036.48"/>
    <n v="14.7"/>
    <s v="Delivery Truck"/>
    <s v="Small Business"/>
    <s v="Technology"/>
    <s v="Office Machines"/>
    <s v="Jumbo Drum"/>
    <s v="Lexmark 4227 Plus Dot Matrix Printer"/>
    <n v="0.55000000000000004"/>
    <x v="0"/>
    <x v="21"/>
    <d v="2015-01-01T00:00:00"/>
    <d v="2015-01-06T00:00:00"/>
    <x v="0"/>
    <n v="5"/>
    <n v="-4793.0039999999999"/>
    <n v="1"/>
    <x v="794"/>
    <n v="89450"/>
    <n v="-2.3802331067155986"/>
  </r>
  <r>
    <n v="0.09"/>
    <n v="125.99"/>
    <n v="2.5"/>
    <s v="Regular Air"/>
    <s v="Home Office"/>
    <s v="Technology"/>
    <s v="Telephones and Communication"/>
    <s v="Small Box"/>
    <s v="i2000"/>
    <n v="0.6"/>
    <x v="2"/>
    <x v="22"/>
    <d v="2015-02-05T00:00:00"/>
    <d v="2015-02-09T00:00:00"/>
    <x v="2"/>
    <n v="4"/>
    <n v="1258.7876999999999"/>
    <n v="18"/>
    <x v="795"/>
    <n v="90905"/>
    <n v="0.69"/>
  </r>
  <r>
    <n v="0.05"/>
    <n v="9.7799999999999994"/>
    <n v="1.39"/>
    <s v="Regular Air"/>
    <s v="Corporate"/>
    <s v="Office Supplies"/>
    <s v="Envelopes"/>
    <s v="Small Box"/>
    <s v="Staples #10 Laser &amp; Inkjet Envelopes, 4 1/8&quot; x 9 1/2&quot;, 100/Box"/>
    <n v="0.39"/>
    <x v="2"/>
    <x v="38"/>
    <d v="2015-03-05T00:00:00"/>
    <d v="2015-03-06T00:00:00"/>
    <x v="5"/>
    <n v="1"/>
    <n v="74.278499999999994"/>
    <n v="11"/>
    <x v="796"/>
    <n v="86826"/>
    <n v="0.69"/>
  </r>
  <r>
    <n v="7.0000000000000007E-2"/>
    <n v="10.98"/>
    <n v="4.8"/>
    <s v="Regular Air"/>
    <s v="Corporate"/>
    <s v="Office Supplies"/>
    <s v="Envelopes"/>
    <s v="Small Box"/>
    <s v="Manila Recycled Extra-Heavyweight Clasp Envelopes, 6&quot; x 9&quot;"/>
    <n v="0.36"/>
    <x v="2"/>
    <x v="38"/>
    <d v="2015-06-20T00:00:00"/>
    <d v="2015-06-27T00:00:00"/>
    <x v="1"/>
    <n v="7"/>
    <n v="52.92"/>
    <n v="16"/>
    <x v="797"/>
    <n v="86827"/>
    <n v="0.32031959324496095"/>
  </r>
  <r>
    <n v="0.02"/>
    <n v="3.28"/>
    <n v="3.97"/>
    <s v="Express Air"/>
    <s v="Corporate"/>
    <s v="Office Supplies"/>
    <s v="Pens &amp; Art Supplies"/>
    <s v="Wrap Bag"/>
    <s v="Newell 337"/>
    <n v="0.56000000000000005"/>
    <x v="2"/>
    <x v="38"/>
    <d v="2015-03-05T00:00:00"/>
    <d v="2015-03-06T00:00:00"/>
    <x v="5"/>
    <n v="1"/>
    <n v="-66.349999999999994"/>
    <n v="7"/>
    <x v="798"/>
    <n v="86826"/>
    <n v="-2.6381709741550696"/>
  </r>
  <r>
    <n v="7.0000000000000007E-2"/>
    <n v="300.98"/>
    <n v="64.73"/>
    <s v="Delivery Truck"/>
    <s v="Corporate"/>
    <s v="Furniture"/>
    <s v="Chairs &amp; Chairmats"/>
    <s v="Jumbo Drum"/>
    <s v="Global Leather and Oak Executive Chair, Black"/>
    <n v="0.56000000000000005"/>
    <x v="2"/>
    <x v="38"/>
    <d v="2015-05-19T00:00:00"/>
    <d v="2015-05-21T00:00:00"/>
    <x v="3"/>
    <n v="2"/>
    <n v="1399.6400000000003"/>
    <n v="14"/>
    <x v="799"/>
    <n v="86828"/>
    <n v="0.32659442406593309"/>
  </r>
  <r>
    <n v="0.01"/>
    <n v="20.98"/>
    <n v="45"/>
    <s v="Delivery Truck"/>
    <s v="Corporate"/>
    <s v="Office Supplies"/>
    <s v="Storage &amp; Organization"/>
    <s v="Jumbo Drum"/>
    <s v="Tennsco Lockers, Sand"/>
    <n v="0.61"/>
    <x v="2"/>
    <x v="38"/>
    <d v="2015-05-19T00:00:00"/>
    <d v="2015-05-19T00:00:00"/>
    <x v="3"/>
    <n v="0"/>
    <n v="232.64200000000028"/>
    <n v="28"/>
    <x v="800"/>
    <n v="86828"/>
    <n v="0.36847173606601563"/>
  </r>
  <r>
    <n v="0.01"/>
    <n v="80.98"/>
    <n v="35"/>
    <s v="Regular Air"/>
    <s v="Corporate"/>
    <s v="Office Supplies"/>
    <s v="Storage &amp; Organization"/>
    <s v="Large Box"/>
    <s v="Carina 42&quot;Hx23 3/4&quot;W Media Storage Unit"/>
    <n v="0.83"/>
    <x v="1"/>
    <x v="10"/>
    <d v="2015-01-22T00:00:00"/>
    <d v="2015-01-24T00:00:00"/>
    <x v="0"/>
    <n v="2"/>
    <n v="-409.37360000000001"/>
    <n v="3"/>
    <x v="801"/>
    <n v="90120"/>
    <n v="-1.528482992943285"/>
  </r>
  <r>
    <n v="0.05"/>
    <n v="6.48"/>
    <n v="6.22"/>
    <s v="Regular Air"/>
    <s v="Corporate"/>
    <s v="Office Supplies"/>
    <s v="Paper"/>
    <s v="Small Box"/>
    <s v="Xerox 1894"/>
    <n v="0.37"/>
    <x v="1"/>
    <x v="10"/>
    <d v="2015-04-28T00:00:00"/>
    <d v="2015-04-29T00:00:00"/>
    <x v="4"/>
    <n v="1"/>
    <n v="-29.07"/>
    <n v="3"/>
    <x v="650"/>
    <n v="90121"/>
    <n v="-1.3546132339235788"/>
  </r>
  <r>
    <n v="0.04"/>
    <n v="177.98"/>
    <n v="0.99"/>
    <s v="Regular Air"/>
    <s v="Corporate"/>
    <s v="Office Supplies"/>
    <s v="Appliances"/>
    <s v="Small Box"/>
    <s v="Kensington 7 Outlet MasterPiece Power Center"/>
    <n v="0.56000000000000005"/>
    <x v="2"/>
    <x v="33"/>
    <d v="2015-06-25T00:00:00"/>
    <d v="2015-06-27T00:00:00"/>
    <x v="1"/>
    <n v="2"/>
    <n v="1909.8854999999996"/>
    <n v="15"/>
    <x v="802"/>
    <n v="89076"/>
    <n v="0.69"/>
  </r>
  <r>
    <n v="0.02"/>
    <n v="15.99"/>
    <n v="13.18"/>
    <s v="Express Air"/>
    <s v="Corporate"/>
    <s v="Office Supplies"/>
    <s v="Binders and Binder Accessories"/>
    <s v="Small Box"/>
    <s v="GBC Pre-Punched Binding Paper, Plastic, White, 8-1/2&quot; x 11&quot;"/>
    <n v="0.37"/>
    <x v="2"/>
    <x v="33"/>
    <d v="2015-01-30T00:00:00"/>
    <d v="2015-02-03T00:00:00"/>
    <x v="0"/>
    <n v="4"/>
    <n v="-76.992500000000007"/>
    <n v="7"/>
    <x v="803"/>
    <n v="89077"/>
    <n v="-0.62580264976022115"/>
  </r>
  <r>
    <n v="0.09"/>
    <n v="46.94"/>
    <n v="6.77"/>
    <s v="Express Air"/>
    <s v="Corporate"/>
    <s v="Furniture"/>
    <s v="Office Furnishings"/>
    <s v="Small Box"/>
    <s v="Howard Miller 13&quot; Diameter Goldtone Round Wall Clock"/>
    <n v="0.44"/>
    <x v="2"/>
    <x v="33"/>
    <d v="2015-01-30T00:00:00"/>
    <d v="2015-01-30T00:00:00"/>
    <x v="0"/>
    <n v="0"/>
    <n v="297.96959999999996"/>
    <n v="10"/>
    <x v="804"/>
    <n v="89077"/>
    <n v="0.69"/>
  </r>
  <r>
    <n v="0.1"/>
    <n v="218.08"/>
    <n v="18.059999999999999"/>
    <s v="Express Air"/>
    <s v="Consumer"/>
    <s v="Furniture"/>
    <s v="Chairs &amp; Chairmats"/>
    <s v="Large Box"/>
    <s v="Lifetime Advantage™ Folding Chairs, 4/Carton"/>
    <n v="0.56999999999999995"/>
    <x v="0"/>
    <x v="1"/>
    <d v="2015-05-24T00:00:00"/>
    <d v="2015-05-25T00:00:00"/>
    <x v="3"/>
    <n v="1"/>
    <n v="1318.83"/>
    <n v="12"/>
    <x v="805"/>
    <n v="86735"/>
    <n v="0.55728900363826894"/>
  </r>
  <r>
    <n v="0.05"/>
    <n v="85.99"/>
    <n v="0.99"/>
    <s v="Regular Air"/>
    <s v="Consumer"/>
    <s v="Technology"/>
    <s v="Telephones and Communication"/>
    <s v="Wrap Bag"/>
    <s v="Accessory34"/>
    <n v="0.55000000000000004"/>
    <x v="3"/>
    <x v="39"/>
    <d v="2015-04-05T00:00:00"/>
    <d v="2015-04-07T00:00:00"/>
    <x v="4"/>
    <n v="2"/>
    <n v="36.215999999999994"/>
    <n v="4"/>
    <x v="806"/>
    <n v="86734"/>
    <n v="0.12418049650253736"/>
  </r>
  <r>
    <n v="0.05"/>
    <n v="12.95"/>
    <n v="4.9800000000000004"/>
    <s v="Regular Air"/>
    <s v="Consumer"/>
    <s v="Office Supplies"/>
    <s v="Binders and Binder Accessories"/>
    <s v="Small Box"/>
    <s v="GBC Binding covers"/>
    <n v="0.4"/>
    <x v="2"/>
    <x v="38"/>
    <d v="2015-06-02T00:00:00"/>
    <d v="2015-06-04T00:00:00"/>
    <x v="1"/>
    <n v="2"/>
    <n v="134.16825"/>
    <n v="19"/>
    <x v="807"/>
    <n v="86397"/>
    <n v="0.53165418449833568"/>
  </r>
  <r>
    <n v="0"/>
    <n v="65.989999999999995"/>
    <n v="8.99"/>
    <s v="Regular Air"/>
    <s v="Small Business"/>
    <s v="Technology"/>
    <s v="Telephones and Communication"/>
    <s v="Small Box"/>
    <s v="5180"/>
    <n v="0.56000000000000005"/>
    <x v="2"/>
    <x v="32"/>
    <d v="2015-06-11T00:00:00"/>
    <d v="2015-06-13T00:00:00"/>
    <x v="1"/>
    <n v="2"/>
    <n v="253.30319999999998"/>
    <n v="10"/>
    <x v="808"/>
    <n v="91115"/>
    <n v="0.44047368146486504"/>
  </r>
  <r>
    <n v="0.04"/>
    <n v="130.97999999999999"/>
    <n v="54.74"/>
    <s v="Delivery Truck"/>
    <s v="Small Business"/>
    <s v="Furniture"/>
    <s v="Bookcases"/>
    <s v="Jumbo Box"/>
    <s v="O'Sullivan Elevations Bookcase, Cherry Finish"/>
    <n v="0.69"/>
    <x v="2"/>
    <x v="32"/>
    <d v="2015-06-12T00:00:00"/>
    <d v="2015-06-12T00:00:00"/>
    <x v="1"/>
    <n v="0"/>
    <n v="-723.78399999999999"/>
    <n v="14"/>
    <x v="809"/>
    <n v="91116"/>
    <n v="-0.4062413704073729"/>
  </r>
  <r>
    <n v="0.04"/>
    <n v="105.29"/>
    <n v="10.119999999999999"/>
    <s v="Regular Air"/>
    <s v="Small Business"/>
    <s v="Furniture"/>
    <s v="Office Furnishings"/>
    <s v="Large Box"/>
    <s v="Eldon Antistatic Chair Mats for Low to Medium Pile Carpets"/>
    <n v="0.79"/>
    <x v="0"/>
    <x v="17"/>
    <d v="2015-06-12T00:00:00"/>
    <d v="2015-06-16T00:00:00"/>
    <x v="1"/>
    <n v="4"/>
    <n v="589.18799999999999"/>
    <n v="9"/>
    <x v="810"/>
    <n v="91116"/>
    <n v="0.62636928048987928"/>
  </r>
  <r>
    <n v="7.0000000000000007E-2"/>
    <n v="31.76"/>
    <n v="45.51"/>
    <s v="Delivery Truck"/>
    <s v="Small Business"/>
    <s v="Furniture"/>
    <s v="Tables"/>
    <s v="Jumbo Box"/>
    <s v="Hon iLevel™ Computer Training Table"/>
    <n v="0.65"/>
    <x v="0"/>
    <x v="17"/>
    <d v="2015-06-12T00:00:00"/>
    <d v="2015-06-14T00:00:00"/>
    <x v="1"/>
    <n v="2"/>
    <n v="-1314.992"/>
    <n v="18"/>
    <x v="811"/>
    <n v="91116"/>
    <n v="-2.9935848111639767"/>
  </r>
  <r>
    <n v="0.03"/>
    <n v="420.98"/>
    <n v="19.989999999999998"/>
    <s v="Regular Air"/>
    <s v="Home Office"/>
    <s v="Office Supplies"/>
    <s v="Binders and Binder Accessories"/>
    <s v="Small Box"/>
    <s v="GBC DocuBind 200 Manual Binding Machine"/>
    <n v="0.35"/>
    <x v="1"/>
    <x v="10"/>
    <d v="2015-03-21T00:00:00"/>
    <d v="2015-03-22T00:00:00"/>
    <x v="5"/>
    <n v="1"/>
    <n v="3043.0310999999997"/>
    <n v="10"/>
    <x v="812"/>
    <n v="87077"/>
    <n v="0.69"/>
  </r>
  <r>
    <n v="0.02"/>
    <n v="30.98"/>
    <n v="6.5"/>
    <s v="Express Air"/>
    <s v="Home Office"/>
    <s v="Technology"/>
    <s v="Computer Peripherals"/>
    <s v="Small Box"/>
    <s v="Logitech Internet Navigator Keyboard"/>
    <n v="0.79"/>
    <x v="1"/>
    <x v="10"/>
    <d v="2015-06-30T00:00:00"/>
    <d v="2015-07-01T00:00:00"/>
    <x v="1"/>
    <n v="1"/>
    <n v="-44.624000000000002"/>
    <n v="17"/>
    <x v="813"/>
    <n v="87078"/>
    <n v="-8.0710448733021037E-2"/>
  </r>
  <r>
    <n v="0.05"/>
    <n v="20.27"/>
    <n v="3.99"/>
    <s v="Regular Air"/>
    <s v="Home Office"/>
    <s v="Office Supplies"/>
    <s v="Appliances"/>
    <s v="Small Box"/>
    <s v="Fellowes Mighty 8 Compact Surge Protector"/>
    <n v="0.56999999999999995"/>
    <x v="1"/>
    <x v="10"/>
    <d v="2015-05-25T00:00:00"/>
    <d v="2015-05-26T00:00:00"/>
    <x v="3"/>
    <n v="1"/>
    <n v="309.25400000000002"/>
    <n v="30"/>
    <x v="814"/>
    <n v="87079"/>
    <n v="0.49754488705836936"/>
  </r>
  <r>
    <n v="0.04"/>
    <n v="9.7799999999999994"/>
    <n v="1.99"/>
    <s v="Express Air"/>
    <s v="Home Office"/>
    <s v="Technology"/>
    <s v="Computer Peripherals"/>
    <s v="Small Pack"/>
    <s v="Memorex Slim 80 Minute CD-R, 10/Pack"/>
    <n v="0.43"/>
    <x v="1"/>
    <x v="10"/>
    <d v="2015-01-21T00:00:00"/>
    <d v="2015-01-22T00:00:00"/>
    <x v="0"/>
    <n v="1"/>
    <n v="61.292699999999996"/>
    <n v="9"/>
    <x v="815"/>
    <n v="87076"/>
    <n v="0.69"/>
  </r>
  <r>
    <n v="7.0000000000000007E-2"/>
    <n v="8.9499999999999993"/>
    <n v="2.0099999999999998"/>
    <s v="Regular Air"/>
    <s v="Corporate"/>
    <s v="Office Supplies"/>
    <s v="Paper"/>
    <s v="Wrap Bag"/>
    <s v="Recycled Desk Saver Line &quot;While You Were Out&quot; Book, 5 1/2&quot; X 4&quot;"/>
    <n v="0.39"/>
    <x v="0"/>
    <x v="1"/>
    <d v="2015-03-27T00:00:00"/>
    <d v="2015-03-28T00:00:00"/>
    <x v="5"/>
    <n v="1"/>
    <n v="91.73"/>
    <n v="36"/>
    <x v="816"/>
    <n v="53953"/>
    <n v="0.29816349748090365"/>
  </r>
  <r>
    <n v="7.0000000000000007E-2"/>
    <n v="8.9499999999999993"/>
    <n v="2.0099999999999998"/>
    <s v="Regular Air"/>
    <s v="Corporate"/>
    <s v="Office Supplies"/>
    <s v="Paper"/>
    <s v="Wrap Bag"/>
    <s v="Recycled Desk Saver Line &quot;While You Were Out&quot; Book, 5 1/2&quot; X 4&quot;"/>
    <n v="0.39"/>
    <x v="2"/>
    <x v="22"/>
    <d v="2015-03-27T00:00:00"/>
    <d v="2015-03-28T00:00:00"/>
    <x v="5"/>
    <n v="1"/>
    <n v="53.067899999999995"/>
    <n v="9"/>
    <x v="817"/>
    <n v="91362"/>
    <n v="0.69"/>
  </r>
  <r>
    <n v="0.05"/>
    <n v="9.65"/>
    <n v="6.22"/>
    <s v="Regular Air"/>
    <s v="Corporate"/>
    <s v="Furniture"/>
    <s v="Office Furnishings"/>
    <s v="Small Box"/>
    <s v="Eldon Expressions™ Desk Accessory, Wood Pencil Holder, Oak"/>
    <n v="0.55000000000000004"/>
    <x v="2"/>
    <x v="22"/>
    <d v="2015-02-28T00:00:00"/>
    <d v="2015-02-28T00:00:00"/>
    <x v="2"/>
    <n v="0"/>
    <n v="-14.6432"/>
    <n v="15"/>
    <x v="818"/>
    <n v="91363"/>
    <n v="-9.6756971058543681E-2"/>
  </r>
  <r>
    <n v="0.06"/>
    <n v="99.99"/>
    <n v="19.989999999999998"/>
    <s v="Regular Air"/>
    <s v="Home Office"/>
    <s v="Technology"/>
    <s v="Computer Peripherals"/>
    <s v="Small Box"/>
    <s v="US Robotics 56K V.92 External Faxmodem"/>
    <n v="0.52"/>
    <x v="2"/>
    <x v="12"/>
    <d v="2015-03-11T00:00:00"/>
    <d v="2015-03-14T00:00:00"/>
    <x v="5"/>
    <n v="3"/>
    <n v="-127.56"/>
    <n v="3"/>
    <x v="819"/>
    <n v="91235"/>
    <n v="-0.43949834619625139"/>
  </r>
  <r>
    <n v="0"/>
    <n v="193.17"/>
    <n v="19.989999999999998"/>
    <s v="Regular Air"/>
    <s v="Home Office"/>
    <s v="Office Supplies"/>
    <s v="Storage &amp; Organization"/>
    <s v="Small Box"/>
    <s v="Fellowes Staxonsteel® Drawer Files"/>
    <n v="0.71"/>
    <x v="2"/>
    <x v="12"/>
    <d v="2015-03-11T00:00:00"/>
    <d v="2015-03-12T00:00:00"/>
    <x v="5"/>
    <n v="1"/>
    <n v="282.18"/>
    <n v="5"/>
    <x v="820"/>
    <n v="91235"/>
    <n v="0.2904879555281038"/>
  </r>
  <r>
    <n v="0.08"/>
    <n v="20.99"/>
    <n v="3.3"/>
    <s v="Express Air"/>
    <s v="Home Office"/>
    <s v="Technology"/>
    <s v="Telephones and Communication"/>
    <s v="Small Pack"/>
    <s v="Accessory39"/>
    <n v="0.81"/>
    <x v="2"/>
    <x v="12"/>
    <d v="2015-03-11T00:00:00"/>
    <d v="2015-03-11T00:00:00"/>
    <x v="5"/>
    <n v="0"/>
    <n v="-96.337999999999994"/>
    <n v="11"/>
    <x v="821"/>
    <n v="91235"/>
    <n v="-0.49784507260606686"/>
  </r>
  <r>
    <n v="0.04"/>
    <n v="11.5"/>
    <n v="7.19"/>
    <s v="Regular Air"/>
    <s v="Home Office"/>
    <s v="Office Supplies"/>
    <s v="Binders and Binder Accessories"/>
    <s v="Small Box"/>
    <s v="Ibico Covers for Plastic or Wire Binding Elements"/>
    <n v="0.4"/>
    <x v="2"/>
    <x v="12"/>
    <d v="2015-02-20T00:00:00"/>
    <d v="2015-02-23T00:00:00"/>
    <x v="2"/>
    <n v="3"/>
    <n v="-23.357880000000002"/>
    <n v="14"/>
    <x v="822"/>
    <n v="91236"/>
    <n v="-0.14801267346809455"/>
  </r>
  <r>
    <n v="0.02"/>
    <n v="15.7"/>
    <n v="11.25"/>
    <s v="Regular Air"/>
    <s v="Home Office"/>
    <s v="Office Supplies"/>
    <s v="Storage &amp; Organization"/>
    <s v="Small Box"/>
    <s v="Hanging Personal Folder File"/>
    <n v="0.6"/>
    <x v="2"/>
    <x v="12"/>
    <d v="2015-02-20T00:00:00"/>
    <d v="2015-02-21T00:00:00"/>
    <x v="2"/>
    <n v="1"/>
    <n v="-18.241599999999998"/>
    <n v="1"/>
    <x v="823"/>
    <n v="91236"/>
    <n v="-0.9383539094650204"/>
  </r>
  <r>
    <n v="0.05"/>
    <n v="225.02"/>
    <n v="28.66"/>
    <s v="Delivery Truck"/>
    <s v="Home Office"/>
    <s v="Office Supplies"/>
    <s v="Storage &amp; Organization"/>
    <s v="Jumbo Drum"/>
    <s v="Tennsco Double-Tier Lockers"/>
    <n v="0.72"/>
    <x v="2"/>
    <x v="12"/>
    <d v="2015-02-20T00:00:00"/>
    <d v="2015-02-22T00:00:00"/>
    <x v="2"/>
    <n v="2"/>
    <n v="1428.9104"/>
    <n v="21"/>
    <x v="824"/>
    <n v="91236"/>
    <n v="0.30817865561841251"/>
  </r>
  <r>
    <n v="0.04"/>
    <n v="119.99"/>
    <n v="14"/>
    <s v="Delivery Truck"/>
    <s v="Corporate"/>
    <s v="Technology"/>
    <s v="Office Machines"/>
    <s v="Jumbo Drum"/>
    <s v="Epson C82 Color Inkjet Printer"/>
    <n v="0.36"/>
    <x v="2"/>
    <x v="33"/>
    <d v="2015-06-16T00:00:00"/>
    <d v="2015-06-18T00:00:00"/>
    <x v="1"/>
    <n v="2"/>
    <n v="509.95830000000001"/>
    <n v="6"/>
    <x v="825"/>
    <n v="88004"/>
    <n v="0.69"/>
  </r>
  <r>
    <n v="0.06"/>
    <n v="8.3699999999999992"/>
    <n v="10.16"/>
    <s v="Regular Air"/>
    <s v="Corporate"/>
    <s v="Furniture"/>
    <s v="Office Furnishings"/>
    <s v="Large Box"/>
    <s v="Westinghouse Clip-On Gooseneck Lamps"/>
    <n v="0.59"/>
    <x v="1"/>
    <x v="30"/>
    <d v="2015-03-11T00:00:00"/>
    <d v="2015-03-13T00:00:00"/>
    <x v="5"/>
    <n v="2"/>
    <n v="-255.65"/>
    <n v="18"/>
    <x v="826"/>
    <n v="85880"/>
    <n v="-1.6217330626744484"/>
  </r>
  <r>
    <n v="0.09"/>
    <n v="6.48"/>
    <n v="9.17"/>
    <s v="Express Air"/>
    <s v="Corporate"/>
    <s v="Office Supplies"/>
    <s v="Paper"/>
    <s v="Small Box"/>
    <s v="Xerox 1996"/>
    <n v="0.37"/>
    <x v="1"/>
    <x v="30"/>
    <d v="2015-03-11T00:00:00"/>
    <d v="2015-03-13T00:00:00"/>
    <x v="5"/>
    <n v="2"/>
    <n v="-76.540000000000006"/>
    <n v="6"/>
    <x v="827"/>
    <n v="85880"/>
    <n v="-1.8154648956356738"/>
  </r>
  <r>
    <n v="0.09"/>
    <n v="6.28"/>
    <n v="5.29"/>
    <s v="Regular Air"/>
    <s v="Corporate"/>
    <s v="Furniture"/>
    <s v="Office Furnishings"/>
    <s v="Small Box"/>
    <s v="Eldon® 200 Class™ Desk Accessories, Burgundy"/>
    <n v="0.43"/>
    <x v="1"/>
    <x v="4"/>
    <d v="2015-03-11T00:00:00"/>
    <d v="2015-03-12T00:00:00"/>
    <x v="5"/>
    <n v="1"/>
    <n v="-10.09"/>
    <n v="2"/>
    <x v="828"/>
    <n v="85880"/>
    <n v="-0.71661931818181812"/>
  </r>
  <r>
    <n v="0.03"/>
    <n v="15.14"/>
    <n v="4.53"/>
    <s v="Regular Air"/>
    <s v="Corporate"/>
    <s v="Office Supplies"/>
    <s v="Storage &amp; Organization"/>
    <s v="Small Box"/>
    <s v="Eldon® Gobal File Keepers"/>
    <n v="0.81"/>
    <x v="1"/>
    <x v="4"/>
    <d v="2015-03-11T00:00:00"/>
    <d v="2015-03-13T00:00:00"/>
    <x v="5"/>
    <n v="2"/>
    <n v="-92.87"/>
    <n v="17"/>
    <x v="829"/>
    <n v="85880"/>
    <n v="-0.36174190784092236"/>
  </r>
  <r>
    <n v="0.05"/>
    <n v="2.16"/>
    <n v="6.05"/>
    <s v="Regular Air"/>
    <s v="Home Office"/>
    <s v="Office Supplies"/>
    <s v="Binders and Binder Accessories"/>
    <s v="Small Box"/>
    <s v="Peel &amp; Stick Add-On Corner Pockets"/>
    <n v="0.37"/>
    <x v="3"/>
    <x v="26"/>
    <d v="2015-02-04T00:00:00"/>
    <d v="2015-02-05T00:00:00"/>
    <x v="2"/>
    <n v="1"/>
    <n v="-298.88600000000002"/>
    <n v="8"/>
    <x v="448"/>
    <n v="90731"/>
    <n v="-16.077783754706832"/>
  </r>
  <r>
    <n v="0.03"/>
    <n v="6.48"/>
    <n v="6.6"/>
    <s v="Regular Air"/>
    <s v="Home Office"/>
    <s v="Office Supplies"/>
    <s v="Paper"/>
    <s v="Small Box"/>
    <s v="Xerox 21"/>
    <n v="0.37"/>
    <x v="3"/>
    <x v="26"/>
    <d v="2015-02-04T00:00:00"/>
    <d v="2015-02-05T00:00:00"/>
    <x v="2"/>
    <n v="1"/>
    <n v="-145.852"/>
    <n v="9"/>
    <x v="830"/>
    <n v="90731"/>
    <n v="-2.4792112867584568"/>
  </r>
  <r>
    <n v="0.08"/>
    <n v="146.05000000000001"/>
    <n v="80.2"/>
    <s v="Delivery Truck"/>
    <s v="Home Office"/>
    <s v="Furniture"/>
    <s v="Tables"/>
    <s v="Jumbo Box"/>
    <s v="BPI Conference Tables"/>
    <n v="0.71"/>
    <x v="3"/>
    <x v="26"/>
    <d v="2015-02-04T00:00:00"/>
    <d v="2015-02-05T00:00:00"/>
    <x v="2"/>
    <n v="1"/>
    <n v="-27.951000000000001"/>
    <n v="11"/>
    <x v="831"/>
    <n v="90731"/>
    <n v="-1.7944224028350216E-2"/>
  </r>
  <r>
    <n v="0.08"/>
    <n v="3.69"/>
    <n v="0.5"/>
    <s v="Regular Air"/>
    <s v="Small Business"/>
    <s v="Office Supplies"/>
    <s v="Labels"/>
    <s v="Small Box"/>
    <s v="Avery 487"/>
    <n v="0.38"/>
    <x v="3"/>
    <x v="26"/>
    <d v="2015-05-07T00:00:00"/>
    <d v="2015-05-10T00:00:00"/>
    <x v="3"/>
    <n v="3"/>
    <n v="-3.6547000000000001"/>
    <n v="38"/>
    <x v="832"/>
    <n v="89193"/>
    <n v="-2.8236884802595997E-2"/>
  </r>
  <r>
    <n v="0.08"/>
    <n v="5.84"/>
    <n v="1"/>
    <s v="Express Air"/>
    <s v="Small Business"/>
    <s v="Office Supplies"/>
    <s v="Pens &amp; Art Supplies"/>
    <s v="Wrap Bag"/>
    <s v="Quartet Omega® Colored Chalk, 12/Pack"/>
    <n v="0.38"/>
    <x v="3"/>
    <x v="26"/>
    <d v="2015-06-29T00:00:00"/>
    <d v="2015-07-03T00:00:00"/>
    <x v="1"/>
    <n v="4"/>
    <n v="731.92199999999991"/>
    <n v="11"/>
    <x v="833"/>
    <n v="89194"/>
    <n v="11.922495520443068"/>
  </r>
  <r>
    <n v="0"/>
    <n v="205.99"/>
    <n v="8.99"/>
    <s v="Regular Air"/>
    <s v="Small Business"/>
    <s v="Technology"/>
    <s v="Telephones and Communication"/>
    <s v="Small Box"/>
    <s v="StarTAC 8000"/>
    <n v="0.6"/>
    <x v="3"/>
    <x v="26"/>
    <d v="2015-06-29T00:00:00"/>
    <d v="2015-07-02T00:00:00"/>
    <x v="1"/>
    <n v="3"/>
    <n v="186.55799999999999"/>
    <n v="13"/>
    <x v="834"/>
    <n v="89194"/>
    <n v="7.6598837209302328E-2"/>
  </r>
  <r>
    <n v="0"/>
    <n v="85.99"/>
    <n v="0.99"/>
    <s v="Regular Air"/>
    <s v="Small Business"/>
    <s v="Technology"/>
    <s v="Telephones and Communication"/>
    <s v="Wrap Bag"/>
    <s v="Accessory4"/>
    <n v="0.85"/>
    <x v="2"/>
    <x v="7"/>
    <d v="2015-06-13T00:00:00"/>
    <d v="2015-06-18T00:00:00"/>
    <x v="1"/>
    <n v="5"/>
    <n v="-138.03680000000003"/>
    <n v="6"/>
    <x v="835"/>
    <n v="86181"/>
    <n v="-0.29694273544723149"/>
  </r>
  <r>
    <n v="0.09"/>
    <n v="20.98"/>
    <n v="1.49"/>
    <s v="Regular Air"/>
    <s v="Corporate"/>
    <s v="Office Supplies"/>
    <s v="Binders and Binder Accessories"/>
    <s v="Small Box"/>
    <s v="Avery Legal 4-Ring Binder"/>
    <n v="0.35"/>
    <x v="2"/>
    <x v="38"/>
    <d v="2015-06-22T00:00:00"/>
    <d v="2015-06-24T00:00:00"/>
    <x v="1"/>
    <n v="2"/>
    <n v="199.1823"/>
    <n v="14"/>
    <x v="836"/>
    <n v="90303"/>
    <n v="0.69"/>
  </r>
  <r>
    <n v="0.06"/>
    <n v="55.48"/>
    <n v="4.8499999999999996"/>
    <s v="Regular Air"/>
    <s v="Consumer"/>
    <s v="Office Supplies"/>
    <s v="Paper"/>
    <s v="Small Box"/>
    <s v="Xerox 1888"/>
    <n v="0.37"/>
    <x v="1"/>
    <x v="14"/>
    <d v="2015-06-14T00:00:00"/>
    <d v="2015-06-14T00:00:00"/>
    <x v="1"/>
    <n v="0"/>
    <n v="711.05189999999993"/>
    <n v="19"/>
    <x v="837"/>
    <n v="89957"/>
    <n v="0.69"/>
  </r>
  <r>
    <n v="0.1"/>
    <n v="122.99"/>
    <n v="70.2"/>
    <s v="Delivery Truck"/>
    <s v="Consumer"/>
    <s v="Furniture"/>
    <s v="Chairs &amp; Chairmats"/>
    <s v="Jumbo Drum"/>
    <s v="Global High-Back Leather Tilter, Burgundy"/>
    <n v="0.74"/>
    <x v="2"/>
    <x v="3"/>
    <d v="2015-06-14T00:00:00"/>
    <d v="2015-06-15T00:00:00"/>
    <x v="1"/>
    <n v="1"/>
    <n v="-899.67499999999995"/>
    <n v="17"/>
    <x v="838"/>
    <n v="89957"/>
    <n v="-0.44386529248955303"/>
  </r>
  <r>
    <n v="0.04"/>
    <n v="11.34"/>
    <n v="5.01"/>
    <s v="Regular Air"/>
    <s v="Home Office"/>
    <s v="Office Supplies"/>
    <s v="Paper"/>
    <s v="Small Box"/>
    <s v="Xerox 188"/>
    <n v="0.36"/>
    <x v="3"/>
    <x v="43"/>
    <d v="2015-02-10T00:00:00"/>
    <d v="2015-02-11T00:00:00"/>
    <x v="2"/>
    <n v="1"/>
    <n v="-189.22399999999999"/>
    <n v="10"/>
    <x v="839"/>
    <n v="86812"/>
    <n v="-1.637877607547823"/>
  </r>
  <r>
    <n v="0.03"/>
    <n v="30.98"/>
    <n v="8.99"/>
    <s v="Express Air"/>
    <s v="Small Business"/>
    <s v="Office Supplies"/>
    <s v="Pens &amp; Art Supplies"/>
    <s v="Small Pack"/>
    <s v="Boston School Pro Electric Pencil Sharpener, 1670"/>
    <n v="0.57999999999999996"/>
    <x v="3"/>
    <x v="43"/>
    <d v="2015-01-09T00:00:00"/>
    <d v="2015-01-11T00:00:00"/>
    <x v="0"/>
    <n v="2"/>
    <n v="0.50999999999999868"/>
    <n v="5"/>
    <x v="840"/>
    <n v="86813"/>
    <n v="3.1405874745981817E-3"/>
  </r>
  <r>
    <n v="0.03"/>
    <n v="65.989999999999995"/>
    <n v="5.26"/>
    <s v="Regular Air"/>
    <s v="Home Office"/>
    <s v="Technology"/>
    <s v="Telephones and Communication"/>
    <s v="Small Box"/>
    <s v="8860"/>
    <n v="0.56000000000000005"/>
    <x v="3"/>
    <x v="43"/>
    <d v="2015-03-30T00:00:00"/>
    <d v="2015-04-09T00:00:00"/>
    <x v="5"/>
    <n v="10"/>
    <n v="-52.248000000000005"/>
    <n v="23"/>
    <x v="841"/>
    <n v="86814"/>
    <n v="-3.9701222616505709E-2"/>
  </r>
  <r>
    <n v="0.09"/>
    <n v="50.98"/>
    <n v="6.5"/>
    <s v="Regular Air"/>
    <s v="Home Office"/>
    <s v="Technology"/>
    <s v="Computer Peripherals"/>
    <s v="Small Box"/>
    <s v="Microsoft Natural Multimedia Keyboard"/>
    <n v="0.73"/>
    <x v="3"/>
    <x v="43"/>
    <d v="2015-05-21T00:00:00"/>
    <d v="2015-05-28T00:00:00"/>
    <x v="3"/>
    <n v="7"/>
    <n v="70.175999999999988"/>
    <n v="28"/>
    <x v="842"/>
    <n v="86815"/>
    <n v="5.0290595595559713E-2"/>
  </r>
  <r>
    <n v="0.01"/>
    <n v="525.98"/>
    <n v="19.989999999999998"/>
    <s v="Regular Air"/>
    <s v="Small Business"/>
    <s v="Office Supplies"/>
    <s v="Binders and Binder Accessories"/>
    <s v="Small Box"/>
    <s v="GBC DocuBind 300 Electric Binding Machine"/>
    <n v="0.37"/>
    <x v="3"/>
    <x v="24"/>
    <d v="2015-01-09T00:00:00"/>
    <d v="2015-01-11T00:00:00"/>
    <x v="0"/>
    <n v="2"/>
    <n v="-161.92400000000001"/>
    <n v="9"/>
    <x v="843"/>
    <n v="86813"/>
    <n v="-3.2905964668418407E-2"/>
  </r>
  <r>
    <n v="7.0000000000000007E-2"/>
    <n v="4.91"/>
    <n v="0.5"/>
    <s v="Regular Air"/>
    <s v="Consumer"/>
    <s v="Office Supplies"/>
    <s v="Labels"/>
    <s v="Small Box"/>
    <s v="Avery 508"/>
    <n v="0.36"/>
    <x v="3"/>
    <x v="26"/>
    <d v="2015-01-17T00:00:00"/>
    <d v="2015-01-18T00:00:00"/>
    <x v="0"/>
    <n v="1"/>
    <n v="-157.696"/>
    <n v="6"/>
    <x v="844"/>
    <n v="88852"/>
    <n v="-5.5880935506732818"/>
  </r>
  <r>
    <n v="0.02"/>
    <n v="4.8899999999999997"/>
    <n v="4.93"/>
    <s v="Regular Air"/>
    <s v="Corporate"/>
    <s v="Technology"/>
    <s v="Computer Peripherals"/>
    <s v="Small Pack"/>
    <s v="Maxell 3.5&quot; DS/HD IBM-Formatted Diskettes, 10/Pack"/>
    <n v="0.66"/>
    <x v="2"/>
    <x v="33"/>
    <d v="2015-02-06T00:00:00"/>
    <d v="2015-02-07T00:00:00"/>
    <x v="2"/>
    <n v="1"/>
    <n v="-56.445999999999998"/>
    <n v="14"/>
    <x v="845"/>
    <n v="91328"/>
    <n v="-0.76268071882178079"/>
  </r>
  <r>
    <n v="7.0000000000000007E-2"/>
    <n v="10.06"/>
    <n v="2.06"/>
    <s v="Regular Air"/>
    <s v="Corporate"/>
    <s v="Office Supplies"/>
    <s v="Paper"/>
    <s v="Wrap Bag"/>
    <s v="Riverleaf Stik-Withit® Designer Note Cubes®"/>
    <n v="0.39"/>
    <x v="2"/>
    <x v="33"/>
    <d v="2015-02-06T00:00:00"/>
    <d v="2015-02-07T00:00:00"/>
    <x v="2"/>
    <n v="1"/>
    <n v="33.189"/>
    <n v="5"/>
    <x v="846"/>
    <n v="91328"/>
    <n v="0.69"/>
  </r>
  <r>
    <n v="0"/>
    <n v="599.99"/>
    <n v="24.49"/>
    <s v="Regular Air"/>
    <s v="Corporate"/>
    <s v="Technology"/>
    <s v="Copiers and Fax"/>
    <s v="Large Box"/>
    <s v="Canon Image Class D660 Copier"/>
    <n v="0.44"/>
    <x v="2"/>
    <x v="38"/>
    <d v="2015-06-23T00:00:00"/>
    <d v="2015-06-25T00:00:00"/>
    <x v="1"/>
    <n v="2"/>
    <n v="-367.16500000000002"/>
    <n v="18"/>
    <x v="847"/>
    <n v="88487"/>
    <n v="-3.3330700755822083E-2"/>
  </r>
  <r>
    <n v="7.0000000000000007E-2"/>
    <n v="17.7"/>
    <n v="9.4700000000000006"/>
    <s v="Regular Air"/>
    <s v="Consumer"/>
    <s v="Office Supplies"/>
    <s v="Storage &amp; Organization"/>
    <s v="Small Box"/>
    <s v="Portfile® Personal File Boxes"/>
    <n v="0.59"/>
    <x v="3"/>
    <x v="37"/>
    <d v="2015-06-25T00:00:00"/>
    <d v="2015-07-01T00:00:00"/>
    <x v="1"/>
    <n v="6"/>
    <n v="-243.54400000000001"/>
    <n v="18"/>
    <x v="848"/>
    <n v="87488"/>
    <n v="-0.81000432367712105"/>
  </r>
  <r>
    <n v="0.01"/>
    <n v="348.21"/>
    <n v="40.19"/>
    <s v="Delivery Truck"/>
    <s v="Small Business"/>
    <s v="Furniture"/>
    <s v="Tables"/>
    <s v="Jumbo Box"/>
    <s v="Bretford CR4500 Series Slim Rectangular Table"/>
    <n v="0.62"/>
    <x v="3"/>
    <x v="37"/>
    <d v="2015-01-01T00:00:00"/>
    <d v="2015-01-04T00:00:00"/>
    <x v="0"/>
    <n v="3"/>
    <n v="-337.09199999999998"/>
    <n v="2"/>
    <x v="849"/>
    <n v="87486"/>
    <n v="-0.46589269425325486"/>
  </r>
  <r>
    <n v="0.03"/>
    <n v="12.28"/>
    <n v="6.35"/>
    <s v="Regular Air"/>
    <s v="Small Business"/>
    <s v="Office Supplies"/>
    <s v="Paper"/>
    <s v="Small Box"/>
    <s v="Staples Premium Bright 1-Part Blank Computer Paper"/>
    <n v="0.38"/>
    <x v="3"/>
    <x v="37"/>
    <d v="2015-03-22T00:00:00"/>
    <d v="2015-03-24T00:00:00"/>
    <x v="5"/>
    <n v="2"/>
    <n v="68.675999999999988"/>
    <n v="7"/>
    <x v="850"/>
    <n v="87484"/>
    <n v="0.78459956586313251"/>
  </r>
  <r>
    <n v="0.04"/>
    <n v="10.98"/>
    <n v="3.99"/>
    <s v="Regular Air"/>
    <s v="Small Business"/>
    <s v="Office Supplies"/>
    <s v="Appliances"/>
    <s v="Small Box"/>
    <s v="Staples Surge Protector 6 outlet"/>
    <n v="0.57999999999999996"/>
    <x v="3"/>
    <x v="37"/>
    <d v="2015-05-18T00:00:00"/>
    <d v="2015-05-18T00:00:00"/>
    <x v="3"/>
    <n v="0"/>
    <n v="481.03199999999998"/>
    <n v="15"/>
    <x v="851"/>
    <n v="87485"/>
    <n v="2.7931250725815815"/>
  </r>
  <r>
    <n v="0.03"/>
    <n v="124.49"/>
    <n v="51.94"/>
    <s v="Delivery Truck"/>
    <s v="Consumer"/>
    <s v="Furniture"/>
    <s v="Tables"/>
    <s v="Jumbo Box"/>
    <s v="Bevis 36 x 72 Conference Tables"/>
    <n v="0.63"/>
    <x v="3"/>
    <x v="37"/>
    <d v="2015-02-13T00:00:00"/>
    <d v="2015-02-14T00:00:00"/>
    <x v="2"/>
    <n v="1"/>
    <n v="-4.0180000000000007"/>
    <n v="7"/>
    <x v="852"/>
    <n v="87487"/>
    <n v="-4.4899874843554455E-3"/>
  </r>
  <r>
    <n v="0.06"/>
    <n v="2.89"/>
    <n v="0.99"/>
    <s v="Regular Air"/>
    <s v="Consumer"/>
    <s v="Office Supplies"/>
    <s v="Labels"/>
    <s v="Small Box"/>
    <s v="Avery 482"/>
    <n v="0.38"/>
    <x v="3"/>
    <x v="8"/>
    <d v="2015-06-01T00:00:00"/>
    <d v="2015-06-03T00:00:00"/>
    <x v="1"/>
    <n v="2"/>
    <n v="-2.0097"/>
    <n v="6"/>
    <x v="853"/>
    <n v="87425"/>
    <n v="-0.12055788842231553"/>
  </r>
  <r>
    <n v="0.08"/>
    <n v="22.84"/>
    <n v="11.54"/>
    <s v="Regular Air"/>
    <s v="Consumer"/>
    <s v="Office Supplies"/>
    <s v="Paper"/>
    <s v="Small Box"/>
    <s v="Xerox 1964"/>
    <n v="0.39"/>
    <x v="3"/>
    <x v="8"/>
    <d v="2015-06-01T00:00:00"/>
    <d v="2015-06-03T00:00:00"/>
    <x v="1"/>
    <n v="2"/>
    <n v="-477.37200000000007"/>
    <n v="9"/>
    <x v="854"/>
    <n v="87425"/>
    <n v="-2.4460545193687233"/>
  </r>
  <r>
    <n v="0.09"/>
    <n v="60.98"/>
    <n v="49"/>
    <s v="Regular Air"/>
    <s v="Consumer"/>
    <s v="Office Supplies"/>
    <s v="Appliances"/>
    <s v="Large Box"/>
    <s v="Euro Pro Shark Stick Mini Vacuum"/>
    <n v="0.59"/>
    <x v="3"/>
    <x v="8"/>
    <d v="2015-03-25T00:00:00"/>
    <d v="2015-04-02T00:00:00"/>
    <x v="5"/>
    <n v="8"/>
    <n v="-954.75800000000004"/>
    <n v="15"/>
    <x v="855"/>
    <n v="87426"/>
    <n v="-1.0854209772401719"/>
  </r>
  <r>
    <n v="0.05"/>
    <n v="29.89"/>
    <n v="1.99"/>
    <s v="Regular Air"/>
    <s v="Consumer"/>
    <s v="Technology"/>
    <s v="Computer Peripherals"/>
    <s v="Small Pack"/>
    <s v="Verbatim DVD-RAM, 5.2GB, Rewritable, Type 1, DS"/>
    <n v="0.5"/>
    <x v="3"/>
    <x v="8"/>
    <d v="2015-03-25T00:00:00"/>
    <d v="2015-03-27T00:00:00"/>
    <x v="5"/>
    <n v="2"/>
    <n v="219.4734"/>
    <n v="12"/>
    <x v="856"/>
    <n v="87426"/>
    <n v="0.60763974639386475"/>
  </r>
  <r>
    <n v="0.1"/>
    <n v="226.67"/>
    <n v="28.16"/>
    <s v="Delivery Truck"/>
    <s v="Consumer"/>
    <s v="Furniture"/>
    <s v="Chairs &amp; Chairmats"/>
    <s v="Jumbo Drum"/>
    <s v="Hon GuestStacker Chair"/>
    <n v="0.59"/>
    <x v="3"/>
    <x v="8"/>
    <d v="2015-04-15T00:00:00"/>
    <d v="2015-04-17T00:00:00"/>
    <x v="4"/>
    <n v="2"/>
    <n v="-390.76800000000003"/>
    <n v="5"/>
    <x v="857"/>
    <n v="87424"/>
    <n v="-0.3590759561134288"/>
  </r>
  <r>
    <n v="0.02"/>
    <n v="11.34"/>
    <n v="11.25"/>
    <s v="Regular Air"/>
    <s v="Corporate"/>
    <s v="Office Supplies"/>
    <s v="Paper"/>
    <s v="Small Box"/>
    <s v="Staples 1 Part Blank Computer Paper"/>
    <n v="0.36"/>
    <x v="2"/>
    <x v="7"/>
    <d v="2015-03-01T00:00:00"/>
    <d v="2015-03-02T00:00:00"/>
    <x v="5"/>
    <n v="1"/>
    <n v="-155.21"/>
    <n v="9"/>
    <x v="858"/>
    <n v="88093"/>
    <n v="-1.4677068557919621"/>
  </r>
  <r>
    <n v="0.05"/>
    <n v="12.2"/>
    <n v="6.02"/>
    <s v="Regular Air"/>
    <s v="Corporate"/>
    <s v="Furniture"/>
    <s v="Office Furnishings"/>
    <s v="Small Pack"/>
    <s v="Advantus Panel Wall Certificate Holder - 8.5x11"/>
    <n v="0.43"/>
    <x v="2"/>
    <x v="7"/>
    <d v="2015-04-13T00:00:00"/>
    <d v="2015-04-14T00:00:00"/>
    <x v="4"/>
    <n v="1"/>
    <n v="-6.6420000000000003"/>
    <n v="5"/>
    <x v="859"/>
    <n v="88094"/>
    <n v="-0.10389488503050212"/>
  </r>
  <r>
    <n v="7.0000000000000007E-2"/>
    <n v="20.95"/>
    <n v="5.99"/>
    <s v="Regular Air"/>
    <s v="Consumer"/>
    <s v="Technology"/>
    <s v="Computer Peripherals"/>
    <s v="Small Box"/>
    <s v="Fellowes Basic 104-Key Keyboard, Platinum"/>
    <n v="0.65"/>
    <x v="3"/>
    <x v="24"/>
    <d v="2015-02-09T00:00:00"/>
    <d v="2015-02-10T00:00:00"/>
    <x v="2"/>
    <n v="1"/>
    <n v="27.233999999999998"/>
    <n v="19"/>
    <x v="860"/>
    <n v="86966"/>
    <n v="6.9580991313234544E-2"/>
  </r>
  <r>
    <n v="0.1"/>
    <n v="11.58"/>
    <n v="6.97"/>
    <s v="Regular Air"/>
    <s v="Corporate"/>
    <s v="Office Supplies"/>
    <s v="Envelopes"/>
    <s v="Small Box"/>
    <s v="Peel &amp; Seel® Recycled Catalog Envelopes, Brown"/>
    <n v="0.35"/>
    <x v="1"/>
    <x v="14"/>
    <d v="2015-02-16T00:00:00"/>
    <d v="2015-02-20T00:00:00"/>
    <x v="2"/>
    <n v="4"/>
    <n v="-8.3979999999999997"/>
    <n v="1"/>
    <x v="861"/>
    <n v="90934"/>
    <n v="-0.57797660013764629"/>
  </r>
  <r>
    <n v="0.03"/>
    <n v="19.04"/>
    <n v="6.38"/>
    <s v="Express Air"/>
    <s v="Corporate"/>
    <s v="Furniture"/>
    <s v="Office Furnishings"/>
    <s v="Small Box"/>
    <s v="Eldon Expressions™ Desk Accessory, Wood Photo Frame, Mahogany"/>
    <n v="0.56000000000000005"/>
    <x v="1"/>
    <x v="10"/>
    <d v="2015-04-04T00:00:00"/>
    <d v="2015-04-04T00:00:00"/>
    <x v="4"/>
    <n v="0"/>
    <n v="83.793599999999998"/>
    <n v="7"/>
    <x v="862"/>
    <n v="86668"/>
    <n v="0.58177879608414906"/>
  </r>
  <r>
    <n v="0.02"/>
    <n v="5.53"/>
    <n v="6.98"/>
    <s v="Regular Air"/>
    <s v="Corporate"/>
    <s v="Office Supplies"/>
    <s v="Binders and Binder Accessories"/>
    <s v="Small Box"/>
    <s v="Avery Durable Poly Binders"/>
    <n v="0.39"/>
    <x v="2"/>
    <x v="23"/>
    <d v="2015-04-04T00:00:00"/>
    <d v="2015-04-06T00:00:00"/>
    <x v="4"/>
    <n v="2"/>
    <n v="-77.823719999999994"/>
    <n v="8"/>
    <x v="863"/>
    <n v="86668"/>
    <n v="-1.5944216349108786"/>
  </r>
  <r>
    <n v="0.01"/>
    <n v="500.98"/>
    <n v="26"/>
    <s v="Delivery Truck"/>
    <s v="Corporate"/>
    <s v="Furniture"/>
    <s v="Chairs &amp; Chairmats"/>
    <s v="Jumbo Drum"/>
    <s v="Global Troy™ Executive Leather Low-Back Tilter"/>
    <n v="0.6"/>
    <x v="1"/>
    <x v="36"/>
    <d v="2015-05-11T00:00:00"/>
    <d v="2015-05-12T00:00:00"/>
    <x v="3"/>
    <n v="1"/>
    <n v="5078.5379999999996"/>
    <n v="14"/>
    <x v="864"/>
    <n v="90796"/>
    <n v="0.69"/>
  </r>
  <r>
    <n v="0.08"/>
    <n v="9.77"/>
    <n v="6.02"/>
    <s v="Regular Air"/>
    <s v="Corporate"/>
    <s v="Furniture"/>
    <s v="Office Furnishings"/>
    <s v="Medium Box"/>
    <s v="DAX Solid Wood Frames"/>
    <n v="0.48"/>
    <x v="1"/>
    <x v="36"/>
    <d v="2015-05-11T00:00:00"/>
    <d v="2015-05-12T00:00:00"/>
    <x v="3"/>
    <n v="1"/>
    <n v="23.276000000000003"/>
    <n v="9"/>
    <x v="865"/>
    <n v="90796"/>
    <n v="0.26135189759712557"/>
  </r>
  <r>
    <n v="0.09"/>
    <n v="3.28"/>
    <n v="0.98"/>
    <s v="Regular Air"/>
    <s v="Corporate"/>
    <s v="Office Supplies"/>
    <s v="Pens &amp; Art Supplies"/>
    <s v="Wrap Bag"/>
    <s v="Newell 329"/>
    <n v="0.59"/>
    <x v="1"/>
    <x v="36"/>
    <d v="2015-05-11T00:00:00"/>
    <d v="2015-05-13T00:00:00"/>
    <x v="3"/>
    <n v="2"/>
    <n v="17.754000000000001"/>
    <n v="42"/>
    <x v="866"/>
    <n v="90796"/>
    <n v="0.13154034229828851"/>
  </r>
  <r>
    <n v="0.1"/>
    <n v="9.11"/>
    <n v="2.15"/>
    <s v="Regular Air"/>
    <s v="Home Office"/>
    <s v="Office Supplies"/>
    <s v="Paper"/>
    <s v="Wrap Bag"/>
    <s v="Black Print Carbonless Snap-Off® Rapid Letter, 8 1/2&quot; x 7&quot;"/>
    <n v="0.4"/>
    <x v="1"/>
    <x v="30"/>
    <d v="2015-04-10T00:00:00"/>
    <d v="2015-04-12T00:00:00"/>
    <x v="4"/>
    <n v="2"/>
    <n v="-3.9312"/>
    <n v="2"/>
    <x v="377"/>
    <n v="89680"/>
    <n v="-0.22567164179104476"/>
  </r>
  <r>
    <n v="0.09"/>
    <n v="2.1800000000000002"/>
    <n v="0.78"/>
    <s v="Regular Air"/>
    <s v="Small Business"/>
    <s v="Office Supplies"/>
    <s v="Rubber Bands"/>
    <s v="Wrap Bag"/>
    <s v="Stockwell Push Pins"/>
    <n v="0.52"/>
    <x v="1"/>
    <x v="4"/>
    <d v="2015-01-16T00:00:00"/>
    <d v="2015-01-18T00:00:00"/>
    <x v="0"/>
    <n v="2"/>
    <n v="2.4548000000000001"/>
    <n v="9"/>
    <x v="867"/>
    <n v="89679"/>
    <n v="0.12838912133891214"/>
  </r>
  <r>
    <n v="0.05"/>
    <n v="179.29"/>
    <n v="29.21"/>
    <s v="Delivery Truck"/>
    <s v="Small Business"/>
    <s v="Furniture"/>
    <s v="Tables"/>
    <s v="Jumbo Box"/>
    <s v="Bevis Round Conference Table Top, X-Base"/>
    <n v="0.76"/>
    <x v="1"/>
    <x v="4"/>
    <d v="2015-01-16T00:00:00"/>
    <d v="2015-01-18T00:00:00"/>
    <x v="0"/>
    <n v="2"/>
    <n v="-537.27977732000011"/>
    <n v="1"/>
    <x v="868"/>
    <n v="89679"/>
    <n v="-2.878695763609088"/>
  </r>
  <r>
    <n v="0.05"/>
    <n v="1.98"/>
    <n v="4.7699999999999996"/>
    <s v="Regular Air"/>
    <s v="Home Office"/>
    <s v="Office Supplies"/>
    <s v="Binders and Binder Accessories"/>
    <s v="Small Box"/>
    <s v="Avery Reinforcements for Hole-Punch Pages"/>
    <n v="0.4"/>
    <x v="1"/>
    <x v="4"/>
    <d v="2015-01-07T00:00:00"/>
    <d v="2015-01-08T00:00:00"/>
    <x v="0"/>
    <n v="1"/>
    <n v="-14.359820000000001"/>
    <n v="1"/>
    <x v="869"/>
    <n v="87993"/>
    <n v="-4.0679376770538251"/>
  </r>
  <r>
    <n v="7.0000000000000007E-2"/>
    <n v="699.99"/>
    <n v="24.49"/>
    <s v="Express Air"/>
    <s v="Home Office"/>
    <s v="Technology"/>
    <s v="Copiers and Fax"/>
    <s v="Large Box"/>
    <s v="Canon PC1060 Personal Laser Copier"/>
    <n v="0.41"/>
    <x v="1"/>
    <x v="4"/>
    <d v="2015-01-07T00:00:00"/>
    <d v="2015-01-08T00:00:00"/>
    <x v="0"/>
    <n v="1"/>
    <n v="-2870.2775999999994"/>
    <n v="1"/>
    <x v="870"/>
    <n v="87993"/>
    <n v="-4.0623267663043476"/>
  </r>
  <r>
    <n v="7.0000000000000007E-2"/>
    <n v="6783.02"/>
    <n v="24.49"/>
    <s v="Regular Air"/>
    <s v="Home Office"/>
    <s v="Technology"/>
    <s v="Office Machines"/>
    <s v="Large Box"/>
    <s v="Polycom ViewStation™ ISDN Videoconferencing Unit"/>
    <n v="0.39"/>
    <x v="1"/>
    <x v="4"/>
    <d v="2015-01-07T00:00:00"/>
    <d v="2015-01-08T00:00:00"/>
    <x v="0"/>
    <n v="1"/>
    <n v="77.983599999997679"/>
    <n v="2"/>
    <x v="871"/>
    <n v="87993"/>
    <n v="5.9433872389978619E-3"/>
  </r>
  <r>
    <n v="0.01"/>
    <n v="15.16"/>
    <n v="15.09"/>
    <s v="Regular Air"/>
    <s v="Home Office"/>
    <s v="Office Supplies"/>
    <s v="Binders and Binder Accessories"/>
    <s v="Small Box"/>
    <s v="GBC Clear Cover, 8-1/2 x 11, unpunched, 25 covers per pack"/>
    <n v="0.39"/>
    <x v="1"/>
    <x v="4"/>
    <d v="2015-04-15T00:00:00"/>
    <d v="2015-04-15T00:00:00"/>
    <x v="4"/>
    <n v="0"/>
    <n v="-200.85899999999998"/>
    <n v="7"/>
    <x v="872"/>
    <n v="87994"/>
    <n v="-1.810682412332101"/>
  </r>
  <r>
    <n v="0.1"/>
    <n v="5.68"/>
    <n v="3.6"/>
    <s v="Express Air"/>
    <s v="Home Office"/>
    <s v="Office Supplies"/>
    <s v="Scissors, Rulers and Trimmers"/>
    <s v="Small Pack"/>
    <s v="Acme® Preferred Stainless Steel Scissors"/>
    <n v="0.56000000000000005"/>
    <x v="1"/>
    <x v="4"/>
    <d v="2015-02-06T00:00:00"/>
    <d v="2015-02-10T00:00:00"/>
    <x v="2"/>
    <n v="4"/>
    <n v="-33.2956"/>
    <n v="21"/>
    <x v="873"/>
    <n v="87995"/>
    <n v="-0.28133164343050276"/>
  </r>
  <r>
    <n v="0.03"/>
    <n v="2.16"/>
    <n v="6.05"/>
    <s v="Regular Air"/>
    <s v="Consumer"/>
    <s v="Office Supplies"/>
    <s v="Binders and Binder Accessories"/>
    <s v="Small Box"/>
    <s v="Peel &amp; Stick Add-On Corner Pockets"/>
    <n v="0.37"/>
    <x v="0"/>
    <x v="1"/>
    <d v="2015-05-11T00:00:00"/>
    <d v="2015-05-12T00:00:00"/>
    <x v="3"/>
    <n v="1"/>
    <n v="-90.585499999999996"/>
    <n v="7"/>
    <x v="874"/>
    <n v="87824"/>
    <n v="-5.2331311380704797"/>
  </r>
  <r>
    <n v="0.03"/>
    <n v="9.7100000000000009"/>
    <n v="9.4499999999999993"/>
    <s v="Regular Air"/>
    <s v="Consumer"/>
    <s v="Office Supplies"/>
    <s v="Storage &amp; Organization"/>
    <s v="Small Box"/>
    <s v="Filing/Storage Totes and Swivel Casters"/>
    <n v="0.6"/>
    <x v="0"/>
    <x v="1"/>
    <d v="2015-05-11T00:00:00"/>
    <d v="2015-05-11T00:00:00"/>
    <x v="3"/>
    <n v="0"/>
    <n v="-36.9"/>
    <n v="2"/>
    <x v="875"/>
    <n v="87824"/>
    <n v="-1.5662139219015281"/>
  </r>
  <r>
    <n v="0.06"/>
    <n v="40.97"/>
    <n v="1.99"/>
    <s v="Regular Air"/>
    <s v="Consumer"/>
    <s v="Technology"/>
    <s v="Computer Peripherals"/>
    <s v="Small Pack"/>
    <s v="TDK 4.7GB DVD-R Spindle, 15/Pack"/>
    <n v="0.42"/>
    <x v="1"/>
    <x v="15"/>
    <d v="2015-04-08T00:00:00"/>
    <d v="2015-04-12T00:00:00"/>
    <x v="4"/>
    <n v="4"/>
    <n v="341.19809999999995"/>
    <n v="12"/>
    <x v="876"/>
    <n v="87823"/>
    <n v="0.69"/>
  </r>
  <r>
    <n v="0.09"/>
    <n v="12.88"/>
    <n v="4.59"/>
    <s v="Regular Air"/>
    <s v="Consumer"/>
    <s v="Office Supplies"/>
    <s v="Scissors, Rulers and Trimmers"/>
    <s v="Wrap Bag"/>
    <s v="Martin-Yale Premier Letter Opener"/>
    <n v="0.82"/>
    <x v="2"/>
    <x v="38"/>
    <d v="2015-04-06T00:00:00"/>
    <d v="2015-04-06T00:00:00"/>
    <x v="4"/>
    <n v="0"/>
    <n v="-175.13"/>
    <n v="13"/>
    <x v="877"/>
    <n v="90248"/>
    <n v="-1.1075064820084741"/>
  </r>
  <r>
    <n v="0.02"/>
    <n v="45.99"/>
    <n v="4.99"/>
    <s v="Express Air"/>
    <s v="Consumer"/>
    <s v="Technology"/>
    <s v="Telephones and Communication"/>
    <s v="Small Box"/>
    <s v="600 Series Non-Flip"/>
    <n v="0.56999999999999995"/>
    <x v="1"/>
    <x v="19"/>
    <d v="2015-04-06T00:00:00"/>
    <d v="2015-04-07T00:00:00"/>
    <x v="4"/>
    <n v="1"/>
    <n v="3.96"/>
    <n v="4"/>
    <x v="878"/>
    <n v="90248"/>
    <n v="2.4292988160235569E-2"/>
  </r>
  <r>
    <n v="0.06"/>
    <n v="15.01"/>
    <n v="8.4"/>
    <s v="Regular Air"/>
    <s v="Small Business"/>
    <s v="Office Supplies"/>
    <s v="Binders and Binder Accessories"/>
    <s v="Small Box"/>
    <s v="GBC Prepunched Paper, 19-Hole, for Binding Systems, 24-lb"/>
    <n v="0.39"/>
    <x v="2"/>
    <x v="38"/>
    <d v="2015-05-24T00:00:00"/>
    <d v="2015-05-26T00:00:00"/>
    <x v="3"/>
    <n v="2"/>
    <n v="1.6169000000000011"/>
    <n v="22"/>
    <x v="879"/>
    <n v="87611"/>
    <n v="4.8549723756906105E-3"/>
  </r>
  <r>
    <n v="0.09"/>
    <n v="40.479999999999997"/>
    <n v="19.989999999999998"/>
    <s v="Regular Air"/>
    <s v="Small Business"/>
    <s v="Technology"/>
    <s v="Computer Peripherals"/>
    <s v="Small Box"/>
    <s v="Keytronic Designer 104- Key Black Keyboard"/>
    <n v="0.77"/>
    <x v="2"/>
    <x v="38"/>
    <d v="2015-05-24T00:00:00"/>
    <d v="2015-05-26T00:00:00"/>
    <x v="3"/>
    <n v="2"/>
    <n v="65.394000000000062"/>
    <n v="12"/>
    <x v="880"/>
    <n v="87611"/>
    <n v="0.13841757683515379"/>
  </r>
  <r>
    <n v="0.05"/>
    <n v="12.28"/>
    <n v="6.13"/>
    <s v="Regular Air"/>
    <s v="Small Business"/>
    <s v="Office Supplies"/>
    <s v="Storage &amp; Organization"/>
    <s v="Small Box"/>
    <s v="Recycled Eldon Regeneration Jumbo File"/>
    <n v="0.56999999999999995"/>
    <x v="2"/>
    <x v="38"/>
    <d v="2015-05-24T00:00:00"/>
    <d v="2015-05-25T00:00:00"/>
    <x v="3"/>
    <n v="1"/>
    <n v="1.3360000000000003"/>
    <n v="1"/>
    <x v="881"/>
    <n v="87611"/>
    <n v="7.1329418045915652E-2"/>
  </r>
  <r>
    <n v="0.08"/>
    <n v="213.45"/>
    <n v="14.7"/>
    <s v="Delivery Truck"/>
    <s v="Home Office"/>
    <s v="Technology"/>
    <s v="Office Machines"/>
    <s v="Jumbo Drum"/>
    <s v="Panasonic KX-P2130 Dot Matrix Printer"/>
    <n v="0.59"/>
    <x v="1"/>
    <x v="4"/>
    <d v="2015-03-27T00:00:00"/>
    <d v="2015-03-29T00:00:00"/>
    <x v="5"/>
    <n v="2"/>
    <n v="1674.7541999999999"/>
    <n v="12"/>
    <x v="882"/>
    <n v="90600"/>
    <n v="0.69"/>
  </r>
  <r>
    <n v="0.1"/>
    <n v="55.98"/>
    <n v="13.88"/>
    <s v="Regular Air"/>
    <s v="Home Office"/>
    <s v="Office Supplies"/>
    <s v="Paper"/>
    <s v="Small Box"/>
    <s v="Xerox 1882"/>
    <n v="0.36"/>
    <x v="1"/>
    <x v="4"/>
    <d v="2015-03-27T00:00:00"/>
    <d v="2015-03-29T00:00:00"/>
    <x v="5"/>
    <n v="2"/>
    <n v="300.04649999999998"/>
    <n v="8"/>
    <x v="883"/>
    <n v="90600"/>
    <n v="0.69"/>
  </r>
  <r>
    <n v="0"/>
    <n v="16.059999999999999"/>
    <n v="8.34"/>
    <s v="Regular Air"/>
    <s v="Home Office"/>
    <s v="Office Supplies"/>
    <s v="Storage &amp; Organization"/>
    <s v="Small Box"/>
    <s v="Letter/Legal File Tote with Clear Snap-On Lid, Black Granite"/>
    <n v="0.59"/>
    <x v="1"/>
    <x v="4"/>
    <d v="2015-03-27T00:00:00"/>
    <d v="2015-03-28T00:00:00"/>
    <x v="5"/>
    <n v="1"/>
    <n v="-28.09"/>
    <n v="1"/>
    <x v="884"/>
    <n v="90600"/>
    <n v="-1.4660751565762005"/>
  </r>
  <r>
    <n v="0"/>
    <n v="209.37"/>
    <n v="69"/>
    <s v="Regular Air"/>
    <s v="Home Office"/>
    <s v="Furniture"/>
    <s v="Tables"/>
    <s v="Large Box"/>
    <s v="Hon 2111 Invitation™ Series Corner Table"/>
    <n v="0.79"/>
    <x v="1"/>
    <x v="4"/>
    <d v="2015-02-16T00:00:00"/>
    <d v="2015-02-18T00:00:00"/>
    <x v="2"/>
    <n v="2"/>
    <n v="-263.1119290800001"/>
    <n v="11"/>
    <x v="885"/>
    <n v="90601"/>
    <n v="-0.13424899946935531"/>
  </r>
  <r>
    <n v="0.06"/>
    <n v="43.57"/>
    <n v="16.36"/>
    <s v="Regular Air"/>
    <s v="Corporate"/>
    <s v="Office Supplies"/>
    <s v="Storage &amp; Organization"/>
    <s v="Small Box"/>
    <s v="Trav-L-File Heavy-Duty Shuttle II, Black"/>
    <n v="0.55000000000000004"/>
    <x v="3"/>
    <x v="20"/>
    <d v="2015-05-28T00:00:00"/>
    <d v="2015-05-30T00:00:00"/>
    <x v="3"/>
    <n v="2"/>
    <n v="-38.808"/>
    <n v="17"/>
    <x v="886"/>
    <n v="90602"/>
    <n v="-5.4646840148698889E-2"/>
  </r>
  <r>
    <n v="0.08"/>
    <n v="8.09"/>
    <n v="7.96"/>
    <s v="Express Air"/>
    <s v="Home Office"/>
    <s v="Furniture"/>
    <s v="Office Furnishings"/>
    <s v="Small Box"/>
    <s v="6&quot; Cubicle Wall Clock, Black"/>
    <n v="0.49"/>
    <x v="3"/>
    <x v="37"/>
    <d v="2015-01-15T00:00:00"/>
    <d v="2015-01-16T00:00:00"/>
    <x v="0"/>
    <n v="1"/>
    <n v="15.984"/>
    <n v="6"/>
    <x v="887"/>
    <n v="90530"/>
    <n v="0.33127461139896375"/>
  </r>
  <r>
    <n v="0.02"/>
    <n v="25.99"/>
    <n v="5.37"/>
    <s v="Regular Air"/>
    <s v="Home Office"/>
    <s v="Office Supplies"/>
    <s v="Pens &amp; Art Supplies"/>
    <s v="Small Box"/>
    <s v="BOSTON® Ranger® #55 Pencil Sharpener, Black"/>
    <n v="0.56000000000000005"/>
    <x v="3"/>
    <x v="37"/>
    <d v="2015-04-15T00:00:00"/>
    <d v="2015-04-17T00:00:00"/>
    <x v="4"/>
    <n v="2"/>
    <n v="-88.158000000000001"/>
    <n v="9"/>
    <x v="888"/>
    <n v="90533"/>
    <n v="-0.36243216576221016"/>
  </r>
  <r>
    <n v="0.03"/>
    <n v="5.98"/>
    <n v="3.85"/>
    <s v="Regular Air"/>
    <s v="Home Office"/>
    <s v="Technology"/>
    <s v="Computer Peripherals"/>
    <s v="Small Pack"/>
    <s v="Imation 3.5&quot; IBM-Formatted Diskettes, 10/Pack"/>
    <n v="0.68"/>
    <x v="3"/>
    <x v="37"/>
    <d v="2015-02-10T00:00:00"/>
    <d v="2015-02-12T00:00:00"/>
    <x v="2"/>
    <n v="2"/>
    <n v="-76.106800000000007"/>
    <n v="6"/>
    <x v="889"/>
    <n v="90531"/>
    <n v="-1.9747483134405814"/>
  </r>
  <r>
    <n v="0.08"/>
    <n v="100.97"/>
    <n v="14"/>
    <s v="Delivery Truck"/>
    <s v="Home Office"/>
    <s v="Technology"/>
    <s v="Office Machines"/>
    <s v="Jumbo Drum"/>
    <s v="Hewlett-Packard Deskjet 3820 Color Inkjet Printer"/>
    <n v="0.37"/>
    <x v="3"/>
    <x v="37"/>
    <d v="2015-04-09T00:00:00"/>
    <d v="2015-04-10T00:00:00"/>
    <x v="4"/>
    <n v="1"/>
    <n v="-73.494119999999938"/>
    <n v="15"/>
    <x v="890"/>
    <n v="90532"/>
    <n v="-4.9552388144232538E-2"/>
  </r>
  <r>
    <n v="0.08"/>
    <n v="115.99"/>
    <n v="56.14"/>
    <s v="Delivery Truck"/>
    <s v="Home Office"/>
    <s v="Technology"/>
    <s v="Office Machines"/>
    <s v="Jumbo Drum"/>
    <s v="Hewlett-Packard Deskjet 5550 Color Inkjet Printer"/>
    <n v="0.4"/>
    <x v="0"/>
    <x v="1"/>
    <d v="2015-01-14T00:00:00"/>
    <d v="2015-01-16T00:00:00"/>
    <x v="0"/>
    <n v="2"/>
    <n v="-272.860884"/>
    <n v="5"/>
    <x v="891"/>
    <n v="89704"/>
    <n v="-0.48471547794574815"/>
  </r>
  <r>
    <n v="0.08"/>
    <n v="4.28"/>
    <n v="0.94"/>
    <s v="Regular Air"/>
    <s v="Home Office"/>
    <s v="Office Supplies"/>
    <s v="Pens &amp; Art Supplies"/>
    <s v="Wrap Bag"/>
    <s v="Newell 336"/>
    <n v="0.56000000000000005"/>
    <x v="0"/>
    <x v="1"/>
    <d v="2015-01-14T00:00:00"/>
    <d v="2015-01-17T00:00:00"/>
    <x v="0"/>
    <n v="3"/>
    <n v="10.5792"/>
    <n v="7"/>
    <x v="892"/>
    <n v="89704"/>
    <n v="0.36254969156956823"/>
  </r>
  <r>
    <n v="0.04"/>
    <n v="136.97999999999999"/>
    <n v="24.49"/>
    <s v="Express Air"/>
    <s v="Home Office"/>
    <s v="Furniture"/>
    <s v="Office Furnishings"/>
    <s v="Large Box"/>
    <s v="3M Polarizing Task Lamp with Clamp Arm, Light Gray"/>
    <n v="0.59"/>
    <x v="0"/>
    <x v="1"/>
    <d v="2015-01-12T00:00:00"/>
    <d v="2015-01-14T00:00:00"/>
    <x v="0"/>
    <n v="2"/>
    <n v="1127.5497"/>
    <n v="12"/>
    <x v="893"/>
    <n v="89706"/>
    <n v="0.69"/>
  </r>
  <r>
    <n v="0.08"/>
    <n v="55.48"/>
    <n v="6.79"/>
    <s v="Regular Air"/>
    <s v="Home Office"/>
    <s v="Office Supplies"/>
    <s v="Paper"/>
    <s v="Small Box"/>
    <s v="Eaton Premium Continuous-Feed Paper, 25% Cotton, Letter Size, White, 1000 Shts/Box"/>
    <n v="0.37"/>
    <x v="1"/>
    <x v="18"/>
    <d v="2015-02-26T00:00:00"/>
    <d v="2015-02-28T00:00:00"/>
    <x v="2"/>
    <n v="2"/>
    <n v="147.75659999999999"/>
    <n v="4"/>
    <x v="894"/>
    <n v="89705"/>
    <n v="0.69000000000000006"/>
  </r>
  <r>
    <n v="0.09"/>
    <n v="107.53"/>
    <n v="5.81"/>
    <s v="Regular Air"/>
    <s v="Small Business"/>
    <s v="Furniture"/>
    <s v="Office Furnishings"/>
    <s v="Medium Box"/>
    <s v="Tenex Contemporary Contur Chairmats for Low and Medium Pile Carpet, Computer, 39&quot; x 49&quot;"/>
    <n v="0.65"/>
    <x v="2"/>
    <x v="7"/>
    <d v="2015-06-14T00:00:00"/>
    <d v="2015-06-16T00:00:00"/>
    <x v="1"/>
    <n v="2"/>
    <n v="69.545100000000005"/>
    <n v="1"/>
    <x v="895"/>
    <n v="87342"/>
    <n v="0.69000000000000006"/>
  </r>
  <r>
    <n v="0.06"/>
    <n v="3.29"/>
    <n v="1.35"/>
    <s v="Regular Air"/>
    <s v="Small Business"/>
    <s v="Office Supplies"/>
    <s v="Rubber Bands"/>
    <s v="Wrap Bag"/>
    <s v="Acco® Hot Clips™ Clips to Go"/>
    <n v="0.4"/>
    <x v="1"/>
    <x v="4"/>
    <d v="2015-03-15T00:00:00"/>
    <d v="2015-03-17T00:00:00"/>
    <x v="5"/>
    <n v="2"/>
    <n v="8.5299999999999994"/>
    <n v="11"/>
    <x v="702"/>
    <n v="90932"/>
    <n v="0.23714206283013622"/>
  </r>
  <r>
    <n v="0.08"/>
    <n v="46.89"/>
    <n v="5.0999999999999996"/>
    <s v="Regular Air"/>
    <s v="Corporate"/>
    <s v="Office Supplies"/>
    <s v="Appliances"/>
    <s v="Medium Box"/>
    <s v="Bionaire Personal Warm Mist Humidifier/Vaporizer"/>
    <n v="0.46"/>
    <x v="2"/>
    <x v="12"/>
    <d v="2015-03-25T00:00:00"/>
    <d v="2015-03-27T00:00:00"/>
    <x v="5"/>
    <n v="2"/>
    <n v="507.63299999999998"/>
    <n v="17"/>
    <x v="896"/>
    <n v="91043"/>
    <n v="0.69"/>
  </r>
  <r>
    <n v="0.05"/>
    <n v="12.98"/>
    <n v="3.14"/>
    <s v="Regular Air"/>
    <s v="Corporate"/>
    <s v="Office Supplies"/>
    <s v="Scissors, Rulers and Trimmers"/>
    <s v="Small Pack"/>
    <s v="Acme® 8&quot; Straight Scissors"/>
    <n v="0.6"/>
    <x v="2"/>
    <x v="12"/>
    <d v="2015-03-25T00:00:00"/>
    <d v="2015-03-25T00:00:00"/>
    <x v="5"/>
    <n v="0"/>
    <n v="38.229999999999997"/>
    <n v="18"/>
    <x v="897"/>
    <n v="91043"/>
    <n v="0.16946673168136883"/>
  </r>
  <r>
    <n v="0.03"/>
    <n v="48.58"/>
    <n v="3.99"/>
    <s v="Express Air"/>
    <s v="Corporate"/>
    <s v="Office Supplies"/>
    <s v="Appliances"/>
    <s v="Small Box"/>
    <s v="Belkin Premiere Surge Master II 8-outlet surge protector"/>
    <n v="0.56000000000000005"/>
    <x v="1"/>
    <x v="4"/>
    <d v="2015-02-24T00:00:00"/>
    <d v="2015-02-26T00:00:00"/>
    <x v="2"/>
    <n v="2"/>
    <n v="100.13279999999999"/>
    <n v="3"/>
    <x v="898"/>
    <n v="91041"/>
    <n v="0.69"/>
  </r>
  <r>
    <n v="0.05"/>
    <n v="6.48"/>
    <n v="2.74"/>
    <s v="Regular Air"/>
    <s v="Corporate"/>
    <s v="Technology"/>
    <s v="Computer Peripherals"/>
    <s v="Small Pack"/>
    <s v="Sony MFD2HD Formatted Diskettes, 10/Pack"/>
    <n v="0.71"/>
    <x v="3"/>
    <x v="24"/>
    <d v="2015-05-09T00:00:00"/>
    <d v="2015-05-09T00:00:00"/>
    <x v="3"/>
    <n v="0"/>
    <n v="15.096"/>
    <n v="15"/>
    <x v="899"/>
    <n v="91042"/>
    <n v="0.16013578020579189"/>
  </r>
  <r>
    <n v="0.09"/>
    <n v="12.53"/>
    <n v="0.5"/>
    <s v="Regular Air"/>
    <s v="Corporate"/>
    <s v="Office Supplies"/>
    <s v="Labels"/>
    <s v="Small Box"/>
    <s v="Avery 485"/>
    <n v="0.38"/>
    <x v="3"/>
    <x v="24"/>
    <d v="2015-05-09T00:00:00"/>
    <d v="2015-05-10T00:00:00"/>
    <x v="3"/>
    <n v="1"/>
    <n v="14.912399999999998"/>
    <n v="7"/>
    <x v="900"/>
    <n v="91042"/>
    <n v="0.18139399099866196"/>
  </r>
  <r>
    <n v="0.08"/>
    <n v="65.989999999999995"/>
    <n v="8.99"/>
    <s v="Express Air"/>
    <s v="Corporate"/>
    <s v="Technology"/>
    <s v="Telephones and Communication"/>
    <s v="Small Box"/>
    <s v="i270"/>
    <n v="0.55000000000000004"/>
    <x v="3"/>
    <x v="24"/>
    <d v="2015-05-09T00:00:00"/>
    <d v="2015-05-11T00:00:00"/>
    <x v="3"/>
    <n v="2"/>
    <n v="-135.226"/>
    <n v="8"/>
    <x v="901"/>
    <n v="91042"/>
    <n v="-0.32391788631518431"/>
  </r>
  <r>
    <n v="0"/>
    <n v="101.41"/>
    <n v="35"/>
    <s v="Express Air"/>
    <s v="Corporate"/>
    <s v="Office Supplies"/>
    <s v="Storage &amp; Organization"/>
    <s v="Large Box"/>
    <s v="Tennsco Regal Shelving Units"/>
    <n v="0.82"/>
    <x v="0"/>
    <x v="1"/>
    <d v="2015-01-24T00:00:00"/>
    <d v="2015-01-25T00:00:00"/>
    <x v="0"/>
    <n v="1"/>
    <n v="-457.73"/>
    <n v="10"/>
    <x v="902"/>
    <n v="89885"/>
    <n v="-0.4144903651115619"/>
  </r>
  <r>
    <n v="0.1"/>
    <n v="95.99"/>
    <n v="4.9000000000000004"/>
    <s v="Regular Air"/>
    <s v="Corporate"/>
    <s v="Technology"/>
    <s v="Telephones and Communication"/>
    <s v="Small Box"/>
    <s v="T60"/>
    <n v="0.56000000000000005"/>
    <x v="0"/>
    <x v="1"/>
    <d v="2015-01-24T00:00:00"/>
    <d v="2015-01-25T00:00:00"/>
    <x v="0"/>
    <n v="1"/>
    <n v="-268.66399999999999"/>
    <n v="2"/>
    <x v="903"/>
    <n v="89885"/>
    <n v="-1.7934846461949263"/>
  </r>
  <r>
    <n v="0.1"/>
    <n v="3.6"/>
    <n v="2.2000000000000002"/>
    <s v="Regular Air"/>
    <s v="Consumer"/>
    <s v="Office Supplies"/>
    <s v="Paper"/>
    <s v="Wrap Bag"/>
    <s v="Telephone Message Books with Fax/Mobile Section, 4 1/4&quot; x 6&quot;"/>
    <n v="0.39"/>
    <x v="0"/>
    <x v="1"/>
    <d v="2015-02-26T00:00:00"/>
    <d v="2015-02-27T00:00:00"/>
    <x v="2"/>
    <n v="1"/>
    <n v="-8.2799999999999994"/>
    <n v="2"/>
    <x v="904"/>
    <n v="90678"/>
    <n v="-1.187948350071736"/>
  </r>
  <r>
    <n v="0.03"/>
    <n v="35.409999999999997"/>
    <n v="1.99"/>
    <s v="Regular Air"/>
    <s v="Small Business"/>
    <s v="Technology"/>
    <s v="Computer Peripherals"/>
    <s v="Small Pack"/>
    <s v="Imation DVD-RAM discs"/>
    <n v="0.43"/>
    <x v="3"/>
    <x v="8"/>
    <d v="2015-04-24T00:00:00"/>
    <d v="2015-04-26T00:00:00"/>
    <x v="4"/>
    <n v="2"/>
    <n v="1912.4219999999998"/>
    <n v="10"/>
    <x v="905"/>
    <n v="86722"/>
    <n v="5.203586199390509"/>
  </r>
  <r>
    <n v="0"/>
    <n v="142.86000000000001"/>
    <n v="19.989999999999998"/>
    <s v="Regular Air"/>
    <s v="Small Business"/>
    <s v="Office Supplies"/>
    <s v="Storage &amp; Organization"/>
    <s v="Small Box"/>
    <s v="Letter Size Cart"/>
    <n v="0.56000000000000005"/>
    <x v="3"/>
    <x v="8"/>
    <d v="2015-04-24T00:00:00"/>
    <d v="2015-05-03T00:00:00"/>
    <x v="4"/>
    <n v="9"/>
    <n v="-739.32600000000002"/>
    <n v="11"/>
    <x v="906"/>
    <n v="86722"/>
    <n v="-0.46901132362736708"/>
  </r>
  <r>
    <n v="0.1"/>
    <n v="4.13"/>
    <n v="0.99"/>
    <s v="Regular Air"/>
    <s v="Small Business"/>
    <s v="Office Supplies"/>
    <s v="Labels"/>
    <s v="Small Box"/>
    <s v="Avery 491"/>
    <n v="0.39"/>
    <x v="3"/>
    <x v="8"/>
    <d v="2015-02-09T00:00:00"/>
    <d v="2015-02-13T00:00:00"/>
    <x v="2"/>
    <n v="4"/>
    <n v="-40.53"/>
    <n v="13"/>
    <x v="907"/>
    <n v="86724"/>
    <n v="-0.77703220858895716"/>
  </r>
  <r>
    <n v="0.03"/>
    <n v="223.98"/>
    <n v="15.01"/>
    <s v="Regular Air"/>
    <s v="Small Business"/>
    <s v="Office Supplies"/>
    <s v="Binders and Binder Accessories"/>
    <s v="Small Box"/>
    <s v="GBC DocuBind TL200 Manual Binding Machine"/>
    <n v="0.38"/>
    <x v="3"/>
    <x v="8"/>
    <d v="2015-05-12T00:00:00"/>
    <d v="2015-05-13T00:00:00"/>
    <x v="3"/>
    <n v="1"/>
    <n v="0.69599999999999995"/>
    <n v="21"/>
    <x v="908"/>
    <n v="86725"/>
    <n v="1.4256919522147386E-4"/>
  </r>
  <r>
    <n v="0.02"/>
    <n v="284.98"/>
    <n v="69.55"/>
    <s v="Delivery Truck"/>
    <s v="Small Business"/>
    <s v="Furniture"/>
    <s v="Chairs &amp; Chairmats"/>
    <s v="Jumbo Drum"/>
    <s v="Global Commerce™ Series High-Back Swivel/Tilt Chairs"/>
    <n v="0.6"/>
    <x v="3"/>
    <x v="8"/>
    <d v="2015-06-07T00:00:00"/>
    <d v="2015-06-12T00:00:00"/>
    <x v="1"/>
    <n v="5"/>
    <n v="15.527999999999999"/>
    <n v="3"/>
    <x v="909"/>
    <n v="86723"/>
    <n v="1.676346755910612E-2"/>
  </r>
  <r>
    <n v="0.08"/>
    <n v="55.48"/>
    <n v="14.3"/>
    <s v="Regular Air"/>
    <s v="Small Business"/>
    <s v="Office Supplies"/>
    <s v="Paper"/>
    <s v="Small Box"/>
    <s v="Xerox 194"/>
    <n v="0.37"/>
    <x v="3"/>
    <x v="8"/>
    <d v="2015-06-07T00:00:00"/>
    <d v="2015-06-09T00:00:00"/>
    <x v="1"/>
    <n v="2"/>
    <n v="-225.56379999999999"/>
    <n v="17"/>
    <x v="910"/>
    <n v="86723"/>
    <n v="-0.23931736920840715"/>
  </r>
  <r>
    <n v="7.0000000000000007E-2"/>
    <n v="13.73"/>
    <n v="6.85"/>
    <s v="Regular Air"/>
    <s v="Consumer"/>
    <s v="Furniture"/>
    <s v="Office Furnishings"/>
    <s v="Wrap Bag"/>
    <s v="DAX Wood Document Frame."/>
    <n v="0.54"/>
    <x v="1"/>
    <x v="10"/>
    <d v="2015-03-20T00:00:00"/>
    <d v="2015-03-21T00:00:00"/>
    <x v="5"/>
    <n v="1"/>
    <n v="-22.72"/>
    <n v="21"/>
    <x v="911"/>
    <n v="86646"/>
    <n v="-8.2128397917871604E-2"/>
  </r>
  <r>
    <n v="0.09"/>
    <n v="30.98"/>
    <n v="19.510000000000002"/>
    <s v="Regular Air"/>
    <s v="Consumer"/>
    <s v="Office Supplies"/>
    <s v="Envelopes"/>
    <s v="Small Box"/>
    <s v="Staples Colored Interoffice Envelopes"/>
    <n v="0.36"/>
    <x v="1"/>
    <x v="10"/>
    <d v="2015-05-03T00:00:00"/>
    <d v="2015-05-05T00:00:00"/>
    <x v="3"/>
    <n v="2"/>
    <n v="-163.53"/>
    <n v="18"/>
    <x v="912"/>
    <n v="86645"/>
    <n v="-0.31776845050717034"/>
  </r>
  <r>
    <n v="0.03"/>
    <n v="49.34"/>
    <n v="10.25"/>
    <s v="Regular Air"/>
    <s v="Consumer"/>
    <s v="Furniture"/>
    <s v="Office Furnishings"/>
    <s v="Large Box"/>
    <s v="Electrix Fluorescent Magnifier Lamps &amp; Weighted Base"/>
    <n v="0.56999999999999995"/>
    <x v="1"/>
    <x v="10"/>
    <d v="2015-05-03T00:00:00"/>
    <d v="2015-05-05T00:00:00"/>
    <x v="3"/>
    <n v="2"/>
    <n v="554.77"/>
    <n v="17"/>
    <x v="913"/>
    <n v="86645"/>
    <n v="0.67876719032936905"/>
  </r>
  <r>
    <n v="0.04"/>
    <n v="6.28"/>
    <n v="5.41"/>
    <s v="Regular Air"/>
    <s v="Consumer"/>
    <s v="Furniture"/>
    <s v="Office Furnishings"/>
    <s v="Small Box"/>
    <s v="Eldon® 200 Class™ Desk Accessories"/>
    <n v="0.53"/>
    <x v="2"/>
    <x v="12"/>
    <d v="2015-02-14T00:00:00"/>
    <d v="2015-02-16T00:00:00"/>
    <x v="2"/>
    <n v="2"/>
    <n v="-38.380000000000003"/>
    <n v="43"/>
    <x v="914"/>
    <n v="14115"/>
    <n v="-0.13491282339707536"/>
  </r>
  <r>
    <n v="0.08"/>
    <n v="4.9800000000000004"/>
    <n v="4.7"/>
    <s v="Regular Air"/>
    <s v="Consumer"/>
    <s v="Office Supplies"/>
    <s v="Paper"/>
    <s v="Small Box"/>
    <s v="Staples Copy Paper (20Lb. and 84 Bright)"/>
    <n v="0.38"/>
    <x v="2"/>
    <x v="12"/>
    <d v="2015-03-14T00:00:00"/>
    <d v="2015-03-15T00:00:00"/>
    <x v="5"/>
    <n v="1"/>
    <n v="-56.35"/>
    <n v="47"/>
    <x v="915"/>
    <n v="38080"/>
    <n v="-0.24935835029648643"/>
  </r>
  <r>
    <n v="0.04"/>
    <n v="6.28"/>
    <n v="5.41"/>
    <s v="Regular Air"/>
    <s v="Consumer"/>
    <s v="Furniture"/>
    <s v="Office Furnishings"/>
    <s v="Small Box"/>
    <s v="Eldon® 200 Class™ Desk Accessories"/>
    <n v="0.53"/>
    <x v="2"/>
    <x v="7"/>
    <d v="2015-02-14T00:00:00"/>
    <d v="2015-02-16T00:00:00"/>
    <x v="2"/>
    <n v="2"/>
    <n v="-19.957600000000003"/>
    <n v="11"/>
    <x v="916"/>
    <n v="90612"/>
    <n v="-0.27425587467362927"/>
  </r>
  <r>
    <n v="0.08"/>
    <n v="4.9800000000000004"/>
    <n v="4.7"/>
    <s v="Regular Air"/>
    <s v="Consumer"/>
    <s v="Office Supplies"/>
    <s v="Paper"/>
    <s v="Small Box"/>
    <s v="Staples Copy Paper (20Lb. and 84 Bright)"/>
    <n v="0.38"/>
    <x v="2"/>
    <x v="7"/>
    <d v="2015-03-14T00:00:00"/>
    <d v="2015-03-15T00:00:00"/>
    <x v="5"/>
    <n v="1"/>
    <n v="-56.35"/>
    <n v="12"/>
    <x v="917"/>
    <n v="90613"/>
    <n v="-0.97660311958405543"/>
  </r>
  <r>
    <n v="0.08"/>
    <n v="2.08"/>
    <n v="5.33"/>
    <s v="Regular Air"/>
    <s v="Corporate"/>
    <s v="Furniture"/>
    <s v="Office Furnishings"/>
    <s v="Small Box"/>
    <s v="Eldon® Wave Desk Accessories"/>
    <n v="0.43"/>
    <x v="2"/>
    <x v="12"/>
    <d v="2015-03-03T00:00:00"/>
    <d v="2015-03-10T00:00:00"/>
    <x v="5"/>
    <n v="7"/>
    <n v="-129.01"/>
    <n v="9"/>
    <x v="918"/>
    <n v="86973"/>
    <n v="-6.5587188612099636"/>
  </r>
  <r>
    <n v="0"/>
    <n v="48.91"/>
    <n v="35"/>
    <s v="Regular Air"/>
    <s v="Corporate"/>
    <s v="Office Supplies"/>
    <s v="Storage &amp; Organization"/>
    <s v="Large Box"/>
    <s v="Tennsco Industrial Shelving"/>
    <n v="0.83"/>
    <x v="2"/>
    <x v="38"/>
    <d v="2015-03-24T00:00:00"/>
    <d v="2015-03-25T00:00:00"/>
    <x v="5"/>
    <n v="1"/>
    <n v="-628.38"/>
    <n v="10"/>
    <x v="919"/>
    <n v="91077"/>
    <n v="-1.2206530818391967"/>
  </r>
  <r>
    <n v="0.05"/>
    <n v="115.99"/>
    <n v="5.26"/>
    <s v="Regular Air"/>
    <s v="Corporate"/>
    <s v="Technology"/>
    <s v="Telephones and Communication"/>
    <s v="Small Box"/>
    <s v="636"/>
    <n v="0.56999999999999995"/>
    <x v="1"/>
    <x v="19"/>
    <d v="2015-01-24T00:00:00"/>
    <d v="2015-01-28T00:00:00"/>
    <x v="0"/>
    <n v="4"/>
    <n v="616.53569999999991"/>
    <n v="9"/>
    <x v="920"/>
    <n v="91076"/>
    <n v="0.69"/>
  </r>
  <r>
    <n v="0.09"/>
    <n v="95.43"/>
    <n v="19.989999999999998"/>
    <s v="Regular Air"/>
    <s v="Corporate"/>
    <s v="Office Supplies"/>
    <s v="Storage &amp; Organization"/>
    <s v="Small Box"/>
    <s v="Fellowes Stor/Drawer® Steel Plus™ Storage Drawers"/>
    <n v="0.79"/>
    <x v="1"/>
    <x v="19"/>
    <d v="2015-06-01T00:00:00"/>
    <d v="2015-06-02T00:00:00"/>
    <x v="1"/>
    <n v="1"/>
    <n v="-143.23500000000001"/>
    <n v="22"/>
    <x v="921"/>
    <n v="91078"/>
    <n v="-6.9748246980911574E-2"/>
  </r>
  <r>
    <n v="0"/>
    <n v="6.84"/>
    <n v="8.3699999999999992"/>
    <s v="Regular Air"/>
    <s v="Consumer"/>
    <s v="Office Supplies"/>
    <s v="Scissors, Rulers and Trimmers"/>
    <s v="Small Pack"/>
    <s v="Acme Design Line 8&quot; Stainless Steel Bent Scissors w/Champagne Handles, 3-1/8&quot; Cut"/>
    <n v="0.57999999999999996"/>
    <x v="2"/>
    <x v="13"/>
    <d v="2015-01-23T00:00:00"/>
    <d v="2015-01-24T00:00:00"/>
    <x v="0"/>
    <n v="1"/>
    <n v="-123.1816"/>
    <n v="5"/>
    <x v="922"/>
    <n v="90189"/>
    <n v="-3.2510319345473739"/>
  </r>
  <r>
    <n v="7.0000000000000007E-2"/>
    <n v="30.98"/>
    <n v="5.76"/>
    <s v="Regular Air"/>
    <s v="Consumer"/>
    <s v="Office Supplies"/>
    <s v="Paper"/>
    <s v="Small Box"/>
    <s v="IBM Multi-Purpose Copy Paper, 8 1/2 x 11&quot;, Case"/>
    <n v="0.4"/>
    <x v="3"/>
    <x v="8"/>
    <d v="2015-01-23T00:00:00"/>
    <d v="2015-01-25T00:00:00"/>
    <x v="0"/>
    <n v="2"/>
    <n v="-28.798000000000002"/>
    <n v="11"/>
    <x v="923"/>
    <n v="90189"/>
    <n v="-8.3766252654236595E-2"/>
  </r>
  <r>
    <n v="0.01"/>
    <n v="15.67"/>
    <n v="1.39"/>
    <s v="Express Air"/>
    <s v="Consumer"/>
    <s v="Office Supplies"/>
    <s v="Envelopes"/>
    <s v="Small Box"/>
    <s v="#10 White Business Envelopes,4 1/8 x 9 1/2"/>
    <n v="0.38"/>
    <x v="3"/>
    <x v="8"/>
    <d v="2015-05-11T00:00:00"/>
    <d v="2015-05-11T00:00:00"/>
    <x v="3"/>
    <n v="0"/>
    <n v="-273.98"/>
    <n v="11"/>
    <x v="924"/>
    <n v="90190"/>
    <n v="-1.4566430963900261"/>
  </r>
  <r>
    <n v="0"/>
    <n v="13.43"/>
    <n v="5.5"/>
    <s v="Regular Air"/>
    <s v="Home Office"/>
    <s v="Office Supplies"/>
    <s v="Storage &amp; Organization"/>
    <s v="Small Box"/>
    <s v="Fellowes Personal Hanging Folder Files, Navy"/>
    <n v="0.56999999999999995"/>
    <x v="3"/>
    <x v="40"/>
    <d v="2015-01-16T00:00:00"/>
    <d v="2015-01-17T00:00:00"/>
    <x v="0"/>
    <n v="1"/>
    <n v="-253.77800000000002"/>
    <n v="9"/>
    <x v="925"/>
    <n v="86338"/>
    <n v="-1.9590705573568012"/>
  </r>
  <r>
    <n v="0.05"/>
    <n v="3.98"/>
    <n v="5.26"/>
    <s v="Regular Air"/>
    <s v="Small Business"/>
    <s v="Office Supplies"/>
    <s v="Binders and Binder Accessories"/>
    <s v="Small Box"/>
    <s v="Ibico Presentation Index for Binding Systems"/>
    <n v="0.38"/>
    <x v="1"/>
    <x v="19"/>
    <d v="2015-03-25T00:00:00"/>
    <d v="2015-03-29T00:00:00"/>
    <x v="5"/>
    <n v="4"/>
    <n v="-152.52449999999999"/>
    <n v="12"/>
    <x v="926"/>
    <n v="87345"/>
    <n v="-3.0850424757281552"/>
  </r>
  <r>
    <n v="0.01"/>
    <n v="6.48"/>
    <n v="5.4"/>
    <s v="Regular Air"/>
    <s v="Small Business"/>
    <s v="Office Supplies"/>
    <s v="Paper"/>
    <s v="Small Box"/>
    <s v="Xerox 207"/>
    <n v="0.37"/>
    <x v="1"/>
    <x v="19"/>
    <d v="2015-03-25T00:00:00"/>
    <d v="2015-03-25T00:00:00"/>
    <x v="5"/>
    <n v="0"/>
    <n v="-18.850000000000001"/>
    <n v="2"/>
    <x v="927"/>
    <n v="87345"/>
    <n v="-1.3191042687193844"/>
  </r>
  <r>
    <n v="0.05"/>
    <n v="14.81"/>
    <n v="13.32"/>
    <s v="Regular Air"/>
    <s v="Home Office"/>
    <s v="Office Supplies"/>
    <s v="Appliances"/>
    <s v="Small Box"/>
    <s v="Holmes Replacement Filter for HEPA Air Cleaner, Large Room"/>
    <n v="0.43"/>
    <x v="3"/>
    <x v="37"/>
    <d v="2015-01-17T00:00:00"/>
    <d v="2015-01-20T00:00:00"/>
    <x v="0"/>
    <n v="3"/>
    <n v="-220.05200000000002"/>
    <n v="3"/>
    <x v="928"/>
    <n v="90473"/>
    <n v="-4.8598056537102474"/>
  </r>
  <r>
    <n v="0.05"/>
    <n v="4.2"/>
    <n v="2.2599999999999998"/>
    <s v="Express Air"/>
    <s v="Home Office"/>
    <s v="Office Supplies"/>
    <s v="Paper"/>
    <s v="Wrap Bag"/>
    <s v="Important Message Pads, 50 4-1/4 x 5-1/2 Forms per Pad"/>
    <n v="0.36"/>
    <x v="3"/>
    <x v="37"/>
    <d v="2015-01-17T00:00:00"/>
    <d v="2015-01-19T00:00:00"/>
    <x v="0"/>
    <n v="2"/>
    <n v="20.393369999999997"/>
    <n v="3"/>
    <x v="929"/>
    <n v="90473"/>
    <n v="1.502827560795873"/>
  </r>
  <r>
    <n v="0.05"/>
    <n v="5.68"/>
    <n v="1.39"/>
    <s v="Regular Air"/>
    <s v="Small Business"/>
    <s v="Office Supplies"/>
    <s v="Envelopes"/>
    <s v="Small Box"/>
    <s v="Staples Standard Envelopes"/>
    <n v="0.38"/>
    <x v="1"/>
    <x v="10"/>
    <d v="2015-01-17T00:00:00"/>
    <d v="2015-01-18T00:00:00"/>
    <x v="0"/>
    <n v="1"/>
    <n v="38.281199999999998"/>
    <n v="10"/>
    <x v="930"/>
    <n v="88781"/>
    <n v="0.69000000000000006"/>
  </r>
  <r>
    <n v="0.03"/>
    <n v="205.99"/>
    <n v="3"/>
    <s v="Regular Air"/>
    <s v="Small Business"/>
    <s v="Technology"/>
    <s v="Telephones and Communication"/>
    <s v="Small Box"/>
    <s v="6185"/>
    <n v="0.57999999999999996"/>
    <x v="1"/>
    <x v="10"/>
    <d v="2015-05-20T00:00:00"/>
    <d v="2015-05-21T00:00:00"/>
    <x v="3"/>
    <n v="1"/>
    <n v="3670.3514999999998"/>
    <n v="29"/>
    <x v="931"/>
    <n v="88784"/>
    <n v="0.69"/>
  </r>
  <r>
    <n v="0.01"/>
    <n v="14.28"/>
    <n v="2.99"/>
    <s v="Regular Air"/>
    <s v="Consumer"/>
    <s v="Office Supplies"/>
    <s v="Binders and Binder Accessories"/>
    <s v="Small Box"/>
    <s v="Avery Premier Heavy-Duty Binder with Round Locking Rings"/>
    <n v="0.39"/>
    <x v="1"/>
    <x v="19"/>
    <d v="2015-01-21T00:00:00"/>
    <d v="2015-01-22T00:00:00"/>
    <x v="0"/>
    <n v="1"/>
    <n v="21.003500000000003"/>
    <n v="2"/>
    <x v="932"/>
    <n v="88782"/>
    <n v="0.68999671484888314"/>
  </r>
  <r>
    <n v="0.04"/>
    <n v="95.43"/>
    <n v="19.989999999999998"/>
    <s v="Regular Air"/>
    <s v="Small Business"/>
    <s v="Office Supplies"/>
    <s v="Storage &amp; Organization"/>
    <s v="Small Box"/>
    <s v="Fellowes Stor/Drawer® Steel Plus™ Storage Drawers"/>
    <n v="0.79"/>
    <x v="1"/>
    <x v="19"/>
    <d v="2015-05-10T00:00:00"/>
    <d v="2015-05-12T00:00:00"/>
    <x v="3"/>
    <n v="2"/>
    <n v="13.536000000000016"/>
    <n v="33"/>
    <x v="933"/>
    <n v="88783"/>
    <n v="4.1626688316480963E-3"/>
  </r>
  <r>
    <n v="7.0000000000000007E-2"/>
    <n v="7.59"/>
    <n v="4"/>
    <s v="Regular Air"/>
    <s v="Corporate"/>
    <s v="Furniture"/>
    <s v="Office Furnishings"/>
    <s v="Wrap Bag"/>
    <s v="Master Giant Foot® Doorstop, Safety Yellow"/>
    <n v="0.42"/>
    <x v="3"/>
    <x v="29"/>
    <d v="2015-03-16T00:00:00"/>
    <d v="2015-03-18T00:00:00"/>
    <x v="5"/>
    <n v="2"/>
    <n v="-167.048"/>
    <n v="3"/>
    <x v="934"/>
    <n v="87747"/>
    <n v="-7.4309608540925263"/>
  </r>
  <r>
    <n v="0.03"/>
    <n v="11.66"/>
    <n v="7.95"/>
    <s v="Regular Air"/>
    <s v="Corporate"/>
    <s v="Office Supplies"/>
    <s v="Pens &amp; Art Supplies"/>
    <s v="Small Pack"/>
    <s v="Hunt BOSTON® Vista® Battery-Operated Pencil Sharpener, Black"/>
    <n v="0.57999999999999996"/>
    <x v="3"/>
    <x v="29"/>
    <d v="2015-04-11T00:00:00"/>
    <d v="2015-04-20T00:00:00"/>
    <x v="4"/>
    <n v="9"/>
    <n v="-31.094000000000001"/>
    <n v="22"/>
    <x v="935"/>
    <n v="87749"/>
    <n v="-0.11631752207092624"/>
  </r>
  <r>
    <n v="0.01"/>
    <n v="23.99"/>
    <n v="6.3"/>
    <s v="Regular Air"/>
    <s v="Corporate"/>
    <s v="Technology"/>
    <s v="Office Machines"/>
    <s v="Medium Box"/>
    <s v="TI 36X Solar Scientific Calculator"/>
    <n v="0.38"/>
    <x v="3"/>
    <x v="29"/>
    <d v="2015-05-29T00:00:00"/>
    <d v="2015-05-31T00:00:00"/>
    <x v="3"/>
    <n v="2"/>
    <n v="-6.202"/>
    <n v="11"/>
    <x v="936"/>
    <n v="87748"/>
    <n v="-2.1808080452899187E-2"/>
  </r>
  <r>
    <n v="0.01"/>
    <n v="300.98"/>
    <n v="64.73"/>
    <s v="Delivery Truck"/>
    <s v="Consumer"/>
    <s v="Furniture"/>
    <s v="Chairs &amp; Chairmats"/>
    <s v="Jumbo Drum"/>
    <s v="Global Leather and Oak Executive Chair, Black"/>
    <n v="0.56000000000000005"/>
    <x v="3"/>
    <x v="24"/>
    <d v="2015-03-08T00:00:00"/>
    <d v="2015-03-15T00:00:00"/>
    <x v="5"/>
    <n v="7"/>
    <n v="-48.873999999999995"/>
    <n v="3"/>
    <x v="937"/>
    <n v="90621"/>
    <n v="-5.0171433264212535E-2"/>
  </r>
  <r>
    <n v="0.06"/>
    <n v="16.48"/>
    <n v="1.99"/>
    <s v="Regular Air"/>
    <s v="Corporate"/>
    <s v="Technology"/>
    <s v="Computer Peripherals"/>
    <s v="Small Pack"/>
    <s v="Maxell DVD-RAM Discs"/>
    <n v="0.42"/>
    <x v="3"/>
    <x v="43"/>
    <d v="2015-01-17T00:00:00"/>
    <d v="2015-01-19T00:00:00"/>
    <x v="0"/>
    <n v="2"/>
    <n v="-144.59200000000001"/>
    <n v="8"/>
    <x v="938"/>
    <n v="90786"/>
    <n v="-1.1284788886287367"/>
  </r>
  <r>
    <n v="0.04"/>
    <n v="12.44"/>
    <n v="6.27"/>
    <s v="Regular Air"/>
    <s v="Corporate"/>
    <s v="Office Supplies"/>
    <s v="Storage &amp; Organization"/>
    <s v="Medium Box"/>
    <s v="Eldon Simplefile® Box Office®"/>
    <n v="0.56999999999999995"/>
    <x v="3"/>
    <x v="40"/>
    <d v="2015-05-16T00:00:00"/>
    <d v="2015-05-17T00:00:00"/>
    <x v="3"/>
    <n v="1"/>
    <n v="-258.56600000000003"/>
    <n v="37"/>
    <x v="939"/>
    <n v="90787"/>
    <n v="-0.556127672387835"/>
  </r>
  <r>
    <n v="0.1"/>
    <n v="49.99"/>
    <n v="19.989999999999998"/>
    <s v="Express Air"/>
    <s v="Corporate"/>
    <s v="Technology"/>
    <s v="Computer Peripherals"/>
    <s v="Small Box"/>
    <s v="US Robotics 56K V.92 Internal PCI Faxmodem"/>
    <n v="0.45"/>
    <x v="0"/>
    <x v="1"/>
    <d v="2015-01-31T00:00:00"/>
    <d v="2015-02-05T00:00:00"/>
    <x v="0"/>
    <n v="5"/>
    <n v="13.508000000000003"/>
    <n v="46"/>
    <x v="940"/>
    <n v="40101"/>
    <n v="6.1735052969297015E-3"/>
  </r>
  <r>
    <n v="0.05"/>
    <n v="6.68"/>
    <n v="5.66"/>
    <s v="Regular Air"/>
    <s v="Corporate"/>
    <s v="Office Supplies"/>
    <s v="Paper"/>
    <s v="Small Box"/>
    <s v="Xerox 1923"/>
    <n v="0.37"/>
    <x v="0"/>
    <x v="1"/>
    <d v="2015-02-07T00:00:00"/>
    <d v="2015-02-09T00:00:00"/>
    <x v="2"/>
    <n v="2"/>
    <n v="-66.48"/>
    <n v="46"/>
    <x v="941"/>
    <n v="44002"/>
    <n v="-0.20714797619418565"/>
  </r>
  <r>
    <n v="0.03"/>
    <n v="17.7"/>
    <n v="9.4700000000000006"/>
    <s v="Regular Air"/>
    <s v="Corporate"/>
    <s v="Office Supplies"/>
    <s v="Storage &amp; Organization"/>
    <s v="Small Box"/>
    <s v="Portfile® Personal File Boxes"/>
    <n v="0.59"/>
    <x v="0"/>
    <x v="1"/>
    <d v="2015-02-07T00:00:00"/>
    <d v="2015-02-07T00:00:00"/>
    <x v="2"/>
    <n v="0"/>
    <n v="-52.33"/>
    <n v="14"/>
    <x v="942"/>
    <n v="44002"/>
    <n v="-0.19984724078670993"/>
  </r>
  <r>
    <n v="0.04"/>
    <n v="12.44"/>
    <n v="6.27"/>
    <s v="Regular Air"/>
    <s v="Corporate"/>
    <s v="Office Supplies"/>
    <s v="Storage &amp; Organization"/>
    <s v="Medium Box"/>
    <s v="Eldon Simplefile® Box Office®"/>
    <n v="0.56999999999999995"/>
    <x v="0"/>
    <x v="1"/>
    <d v="2015-05-16T00:00:00"/>
    <d v="2015-05-17T00:00:00"/>
    <x v="3"/>
    <n v="1"/>
    <n v="-59.06"/>
    <n v="146"/>
    <x v="943"/>
    <n v="32710"/>
    <n v="-3.2192128027210144E-2"/>
  </r>
  <r>
    <n v="0.05"/>
    <n v="35.99"/>
    <n v="1.1000000000000001"/>
    <s v="Regular Air"/>
    <s v="Corporate"/>
    <s v="Technology"/>
    <s v="Telephones and Communication"/>
    <s v="Small Box"/>
    <s v="Accessory35"/>
    <n v="0.55000000000000004"/>
    <x v="1"/>
    <x v="10"/>
    <d v="2015-05-07T00:00:00"/>
    <d v="2015-05-09T00:00:00"/>
    <x v="3"/>
    <n v="2"/>
    <n v="149.166"/>
    <n v="9"/>
    <x v="944"/>
    <n v="87193"/>
    <n v="0.57029362287811591"/>
  </r>
  <r>
    <n v="0.1"/>
    <n v="14.98"/>
    <n v="7.69"/>
    <s v="Express Air"/>
    <s v="Small Business"/>
    <s v="Office Supplies"/>
    <s v="Storage &amp; Organization"/>
    <s v="Small Box"/>
    <s v="Super Decoflex Portable Personal File"/>
    <n v="0.56999999999999995"/>
    <x v="1"/>
    <x v="10"/>
    <d v="2015-01-21T00:00:00"/>
    <d v="2015-01-23T00:00:00"/>
    <x v="0"/>
    <n v="2"/>
    <n v="-76.900000000000006"/>
    <n v="8"/>
    <x v="945"/>
    <n v="87194"/>
    <n v="-0.66980228203118197"/>
  </r>
  <r>
    <n v="0.04"/>
    <n v="55.48"/>
    <n v="6.79"/>
    <s v="Regular Air"/>
    <s v="Corporate"/>
    <s v="Office Supplies"/>
    <s v="Paper"/>
    <s v="Small Box"/>
    <s v="Eaton Premium Continuous-Feed Paper, 25% Cotton, Letter Size, White, 1000 Shts/Box"/>
    <n v="0.37"/>
    <x v="1"/>
    <x v="10"/>
    <d v="2015-02-22T00:00:00"/>
    <d v="2015-02-24T00:00:00"/>
    <x v="2"/>
    <n v="2"/>
    <n v="376.88490000000002"/>
    <n v="10"/>
    <x v="946"/>
    <n v="87195"/>
    <n v="0.69"/>
  </r>
  <r>
    <n v="0.1"/>
    <n v="65.989999999999995"/>
    <n v="3.99"/>
    <s v="Express Air"/>
    <s v="Small Business"/>
    <s v="Technology"/>
    <s v="Telephones and Communication"/>
    <s v="Small Box"/>
    <s v="StarTAC 7760"/>
    <n v="0.59"/>
    <x v="0"/>
    <x v="44"/>
    <d v="2015-04-07T00:00:00"/>
    <d v="2015-04-09T00:00:00"/>
    <x v="4"/>
    <n v="2"/>
    <n v="-88.624800000000008"/>
    <n v="5"/>
    <x v="947"/>
    <n v="90653"/>
    <n v="-0.32479953089496444"/>
  </r>
  <r>
    <n v="0.02"/>
    <n v="60.98"/>
    <n v="49"/>
    <s v="Regular Air"/>
    <s v="Small Business"/>
    <s v="Office Supplies"/>
    <s v="Appliances"/>
    <s v="Large Box"/>
    <s v="Euro Pro Shark Stick Mini Vacuum"/>
    <n v="0.59"/>
    <x v="1"/>
    <x v="41"/>
    <d v="2015-04-04T00:00:00"/>
    <d v="2015-04-06T00:00:00"/>
    <x v="4"/>
    <n v="2"/>
    <n v="-662.52"/>
    <n v="34"/>
    <x v="948"/>
    <n v="3841"/>
    <n v="-0.31257725732942054"/>
  </r>
  <r>
    <n v="0.02"/>
    <n v="1270.99"/>
    <n v="19.989999999999998"/>
    <s v="Regular Air"/>
    <s v="Small Business"/>
    <s v="Office Supplies"/>
    <s v="Binders and Binder Accessories"/>
    <s v="Small Box"/>
    <s v="Fellowes PB500 Electric Punch Plastic Comb Binding Machine with Manual Bind"/>
    <n v="0.35"/>
    <x v="1"/>
    <x v="41"/>
    <d v="2015-04-04T00:00:00"/>
    <d v="2015-04-06T00:00:00"/>
    <x v="4"/>
    <n v="2"/>
    <n v="9228.2255999999998"/>
    <n v="36"/>
    <x v="949"/>
    <n v="3841"/>
    <n v="0.20176572615847929"/>
  </r>
  <r>
    <n v="0.02"/>
    <n v="30.98"/>
    <n v="17.079999999999998"/>
    <s v="Regular Air"/>
    <s v="Small Business"/>
    <s v="Office Supplies"/>
    <s v="Paper"/>
    <s v="Small Box"/>
    <s v="Xerox 197"/>
    <n v="0.4"/>
    <x v="1"/>
    <x v="41"/>
    <d v="2015-06-28T00:00:00"/>
    <d v="2015-06-29T00:00:00"/>
    <x v="1"/>
    <n v="1"/>
    <n v="-32.28"/>
    <n v="13"/>
    <x v="950"/>
    <n v="59937"/>
    <n v="-7.365658870507702E-2"/>
  </r>
  <r>
    <n v="0.02"/>
    <n v="60.98"/>
    <n v="49"/>
    <s v="Regular Air"/>
    <s v="Small Business"/>
    <s v="Office Supplies"/>
    <s v="Appliances"/>
    <s v="Large Box"/>
    <s v="Euro Pro Shark Stick Mini Vacuum"/>
    <n v="0.59"/>
    <x v="1"/>
    <x v="4"/>
    <d v="2015-04-04T00:00:00"/>
    <d v="2015-04-06T00:00:00"/>
    <x v="4"/>
    <n v="2"/>
    <n v="-596.26800000000003"/>
    <n v="9"/>
    <x v="951"/>
    <n v="88443"/>
    <n v="-1.062752646775746"/>
  </r>
  <r>
    <n v="0.02"/>
    <n v="1270.99"/>
    <n v="19.989999999999998"/>
    <s v="Regular Air"/>
    <s v="Small Business"/>
    <s v="Office Supplies"/>
    <s v="Binders and Binder Accessories"/>
    <s v="Small Box"/>
    <s v="Fellowes PB500 Electric Punch Plastic Comb Binding Machine with Manual Bind"/>
    <n v="0.35"/>
    <x v="1"/>
    <x v="4"/>
    <d v="2015-04-04T00:00:00"/>
    <d v="2015-04-06T00:00:00"/>
    <x v="4"/>
    <n v="2"/>
    <n v="7889.6876999999995"/>
    <n v="9"/>
    <x v="952"/>
    <n v="88443"/>
    <n v="0.69"/>
  </r>
  <r>
    <n v="0.05"/>
    <n v="205.99"/>
    <n v="8.99"/>
    <s v="Express Air"/>
    <s v="Small Business"/>
    <s v="Technology"/>
    <s v="Telephones and Communication"/>
    <s v="Small Box"/>
    <s v="StarTAC 8000"/>
    <n v="0.6"/>
    <x v="1"/>
    <x v="4"/>
    <d v="2015-04-04T00:00:00"/>
    <d v="2015-04-06T00:00:00"/>
    <x v="4"/>
    <n v="2"/>
    <n v="1545.8097600000001"/>
    <n v="19"/>
    <x v="953"/>
    <n v="88443"/>
    <n v="0.47869150636062979"/>
  </r>
  <r>
    <n v="0.02"/>
    <n v="30.98"/>
    <n v="17.079999999999998"/>
    <s v="Regular Air"/>
    <s v="Small Business"/>
    <s v="Office Supplies"/>
    <s v="Paper"/>
    <s v="Small Box"/>
    <s v="Xerox 197"/>
    <n v="0.4"/>
    <x v="1"/>
    <x v="4"/>
    <d v="2015-06-28T00:00:00"/>
    <d v="2015-06-29T00:00:00"/>
    <x v="1"/>
    <n v="1"/>
    <n v="-16.14"/>
    <n v="3"/>
    <x v="954"/>
    <n v="88444"/>
    <n v="-0.159596558884604"/>
  </r>
  <r>
    <n v="0.09"/>
    <n v="30.93"/>
    <n v="3.92"/>
    <s v="Regular Air"/>
    <s v="Corporate"/>
    <s v="Furniture"/>
    <s v="Office Furnishings"/>
    <s v="Small Pack"/>
    <s v="Advantus Employee of the Month Certificate Frame, 11 x 13-1/2"/>
    <n v="0.44"/>
    <x v="3"/>
    <x v="24"/>
    <d v="2015-06-03T00:00:00"/>
    <d v="2015-06-05T00:00:00"/>
    <x v="1"/>
    <n v="2"/>
    <n v="-130.42400000000001"/>
    <n v="16"/>
    <x v="955"/>
    <n v="85866"/>
    <n v="-0.28865723834185425"/>
  </r>
  <r>
    <n v="0.03"/>
    <n v="1.68"/>
    <n v="0.7"/>
    <s v="Express Air"/>
    <s v="Corporate"/>
    <s v="Office Supplies"/>
    <s v="Pens &amp; Art Supplies"/>
    <s v="Wrap Bag"/>
    <s v="Newell 308"/>
    <n v="0.6"/>
    <x v="3"/>
    <x v="24"/>
    <d v="2015-06-03T00:00:00"/>
    <d v="2015-06-05T00:00:00"/>
    <x v="1"/>
    <n v="2"/>
    <n v="-106.42100000000001"/>
    <n v="11"/>
    <x v="956"/>
    <n v="85866"/>
    <n v="-5.2579545454545462"/>
  </r>
  <r>
    <n v="0.08"/>
    <n v="175.99"/>
    <n v="4.99"/>
    <s v="Regular Air"/>
    <s v="Corporate"/>
    <s v="Technology"/>
    <s v="Telephones and Communication"/>
    <s v="Small Box"/>
    <s v="5165"/>
    <n v="0.59"/>
    <x v="3"/>
    <x v="24"/>
    <d v="2015-03-28T00:00:00"/>
    <d v="2015-03-28T00:00:00"/>
    <x v="5"/>
    <n v="0"/>
    <n v="-16476.838"/>
    <n v="10"/>
    <x v="957"/>
    <n v="85865"/>
    <n v="-11.085510717601625"/>
  </r>
  <r>
    <n v="0.04"/>
    <n v="35.44"/>
    <n v="19.989999999999998"/>
    <s v="Regular Air"/>
    <s v="Corporate"/>
    <s v="Office Supplies"/>
    <s v="Paper"/>
    <s v="Small Box"/>
    <s v="Xerox 1880"/>
    <n v="0.38"/>
    <x v="3"/>
    <x v="24"/>
    <d v="2015-06-14T00:00:00"/>
    <d v="2015-06-21T00:00:00"/>
    <x v="1"/>
    <n v="7"/>
    <n v="-108.27250000000001"/>
    <n v="11"/>
    <x v="958"/>
    <n v="85868"/>
    <n v="-0.26651036282183826"/>
  </r>
  <r>
    <n v="0"/>
    <n v="55.99"/>
    <n v="2.5"/>
    <s v="Regular Air"/>
    <s v="Consumer"/>
    <s v="Technology"/>
    <s v="Telephones and Communication"/>
    <s v="Small Pack"/>
    <s v="Accessory28"/>
    <n v="0.83"/>
    <x v="2"/>
    <x v="7"/>
    <d v="2015-02-12T00:00:00"/>
    <d v="2015-02-14T00:00:00"/>
    <x v="2"/>
    <n v="2"/>
    <n v="-121.05807999999999"/>
    <n v="1"/>
    <x v="959"/>
    <n v="91025"/>
    <n v="-2.323571593090211"/>
  </r>
  <r>
    <n v="0.02"/>
    <n v="4.13"/>
    <n v="6.89"/>
    <s v="Regular Air"/>
    <s v="Home Office"/>
    <s v="Office Supplies"/>
    <s v="Labels"/>
    <s v="Small Box"/>
    <s v="Avery 05222 Permanent Self-Adhesive File Folder Labels for Typewriters, on Rolls, White, 250/Roll"/>
    <n v="0.39"/>
    <x v="3"/>
    <x v="29"/>
    <d v="2015-01-09T00:00:00"/>
    <d v="2015-01-10T00:00:00"/>
    <x v="0"/>
    <n v="1"/>
    <n v="-51.736999999999995"/>
    <n v="9"/>
    <x v="960"/>
    <n v="18561"/>
    <n v="-1.127904948768258"/>
  </r>
  <r>
    <n v="0.04"/>
    <n v="60.65"/>
    <n v="12.23"/>
    <s v="Regular Air"/>
    <s v="Home Office"/>
    <s v="Furniture"/>
    <s v="Office Furnishings"/>
    <s v="Medium Box"/>
    <s v="Tenex Traditional Chairmats for Medium Pile Carpet, Standard Lip, 36&quot; x 48&quot;"/>
    <n v="0.64"/>
    <x v="3"/>
    <x v="29"/>
    <d v="2015-02-14T00:00:00"/>
    <d v="2015-02-16T00:00:00"/>
    <x v="2"/>
    <n v="2"/>
    <n v="116.50629999999998"/>
    <n v="4"/>
    <x v="961"/>
    <n v="13408"/>
    <n v="0.45373797562020479"/>
  </r>
  <r>
    <n v="0.04"/>
    <n v="124.49"/>
    <n v="51.94"/>
    <s v="Delivery Truck"/>
    <s v="Consumer"/>
    <s v="Furniture"/>
    <s v="Tables"/>
    <s v="Jumbo Box"/>
    <s v="Bevis 36 x 72 Conference Tables"/>
    <n v="0.63"/>
    <x v="3"/>
    <x v="29"/>
    <d v="2015-06-12T00:00:00"/>
    <d v="2015-06-14T00:00:00"/>
    <x v="1"/>
    <n v="2"/>
    <n v="-247.55157000000003"/>
    <n v="4"/>
    <x v="962"/>
    <n v="12224"/>
    <n v="-0.40862231355848272"/>
  </r>
  <r>
    <n v="0.1"/>
    <n v="35.99"/>
    <n v="5"/>
    <s v="Regular Air"/>
    <s v="Consumer"/>
    <s v="Technology"/>
    <s v="Telephones and Communication"/>
    <s v="Wrap Bag"/>
    <s v="Accessory17"/>
    <n v="0.82"/>
    <x v="3"/>
    <x v="29"/>
    <d v="2015-06-12T00:00:00"/>
    <d v="2015-06-12T00:00:00"/>
    <x v="1"/>
    <n v="0"/>
    <n v="-277.20924000000002"/>
    <n v="54"/>
    <x v="963"/>
    <n v="12224"/>
    <n v="-0.17667892925430212"/>
  </r>
  <r>
    <n v="0.04"/>
    <n v="124.49"/>
    <n v="51.94"/>
    <s v="Delivery Truck"/>
    <s v="Consumer"/>
    <s v="Furniture"/>
    <s v="Tables"/>
    <s v="Jumbo Box"/>
    <s v="Bevis 36 x 72 Conference Tables"/>
    <n v="0.63"/>
    <x v="2"/>
    <x v="23"/>
    <d v="2015-06-12T00:00:00"/>
    <d v="2015-06-14T00:00:00"/>
    <x v="1"/>
    <n v="2"/>
    <n v="-93.06450000000001"/>
    <n v="1"/>
    <x v="964"/>
    <n v="87245"/>
    <n v="-0.6144493595668824"/>
  </r>
  <r>
    <n v="0.02"/>
    <n v="4.13"/>
    <n v="6.89"/>
    <s v="Regular Air"/>
    <s v="Home Office"/>
    <s v="Office Supplies"/>
    <s v="Labels"/>
    <s v="Small Box"/>
    <s v="Avery 05222 Permanent Self-Adhesive File Folder Labels for Typewriters, on Rolls, White, 250/Roll"/>
    <n v="0.39"/>
    <x v="2"/>
    <x v="23"/>
    <d v="2015-01-09T00:00:00"/>
    <d v="2015-01-10T00:00:00"/>
    <x v="0"/>
    <n v="1"/>
    <n v="-48.235999999999997"/>
    <n v="2"/>
    <x v="965"/>
    <n v="87243"/>
    <n v="-4.7336604514229634"/>
  </r>
  <r>
    <n v="0.04"/>
    <n v="60.65"/>
    <n v="12.23"/>
    <s v="Regular Air"/>
    <s v="Home Office"/>
    <s v="Furniture"/>
    <s v="Office Furnishings"/>
    <s v="Medium Box"/>
    <s v="Tenex Traditional Chairmats for Medium Pile Carpet, Standard Lip, 36&quot; x 48&quot;"/>
    <n v="0.64"/>
    <x v="2"/>
    <x v="23"/>
    <d v="2015-02-14T00:00:00"/>
    <d v="2015-02-16T00:00:00"/>
    <x v="2"/>
    <n v="2"/>
    <n v="44.291099999999993"/>
    <n v="1"/>
    <x v="966"/>
    <n v="87244"/>
    <n v="0.69"/>
  </r>
  <r>
    <n v="0.04"/>
    <n v="8.5"/>
    <n v="1.99"/>
    <s v="Regular Air"/>
    <s v="Consumer"/>
    <s v="Technology"/>
    <s v="Computer Peripherals"/>
    <s v="Small Pack"/>
    <s v="Hewlett-Packard 4.7GB DVD+R Discs"/>
    <n v="0.49"/>
    <x v="0"/>
    <x v="1"/>
    <d v="2015-02-27T00:00:00"/>
    <d v="2015-02-28T00:00:00"/>
    <x v="2"/>
    <n v="1"/>
    <n v="43.275199999999998"/>
    <n v="14"/>
    <x v="967"/>
    <n v="90178"/>
    <n v="0.36497596356582612"/>
  </r>
  <r>
    <n v="0.1"/>
    <n v="15.99"/>
    <n v="9.4"/>
    <s v="Regular Air"/>
    <s v="Consumer"/>
    <s v="Technology"/>
    <s v="Office Machines"/>
    <s v="Small Box"/>
    <s v="AT&amp;T Black Trimline Phone, Model 210"/>
    <n v="0.49"/>
    <x v="0"/>
    <x v="1"/>
    <d v="2015-02-27T00:00:00"/>
    <d v="2015-02-27T00:00:00"/>
    <x v="2"/>
    <n v="0"/>
    <n v="-36.214620000000004"/>
    <n v="5"/>
    <x v="968"/>
    <n v="90178"/>
    <n v="-0.4557017742544357"/>
  </r>
  <r>
    <n v="0.09"/>
    <n v="95.99"/>
    <n v="8.99"/>
    <s v="Regular Air"/>
    <s v="Consumer"/>
    <s v="Technology"/>
    <s v="Telephones and Communication"/>
    <s v="Small Box"/>
    <s v="600 Series Flip"/>
    <n v="0.56999999999999995"/>
    <x v="0"/>
    <x v="1"/>
    <d v="2015-02-27T00:00:00"/>
    <d v="2015-03-03T00:00:00"/>
    <x v="2"/>
    <n v="4"/>
    <n v="7.032960000000001"/>
    <n v="8"/>
    <x v="969"/>
    <n v="90178"/>
    <n v="1.1211835225098842E-2"/>
  </r>
  <r>
    <n v="0"/>
    <n v="115.99"/>
    <n v="5.92"/>
    <s v="Regular Air"/>
    <s v="Consumer"/>
    <s v="Technology"/>
    <s v="Telephones and Communication"/>
    <s v="Small Box"/>
    <s v="8890"/>
    <n v="0.57999999999999996"/>
    <x v="3"/>
    <x v="26"/>
    <d v="2015-01-22T00:00:00"/>
    <d v="2015-01-22T00:00:00"/>
    <x v="0"/>
    <n v="0"/>
    <n v="-16.772000000000002"/>
    <n v="11"/>
    <x v="970"/>
    <n v="89775"/>
    <n v="-1.4453387566570726E-2"/>
  </r>
  <r>
    <n v="0.06"/>
    <n v="19.98"/>
    <n v="10.49"/>
    <s v="Regular Air"/>
    <s v="Consumer"/>
    <s v="Furniture"/>
    <s v="Office Furnishings"/>
    <s v="Small Box"/>
    <s v="12-1/2 Diameter Round Wall Clock"/>
    <n v="0.49"/>
    <x v="3"/>
    <x v="26"/>
    <d v="2015-03-01T00:00:00"/>
    <d v="2015-03-03T00:00:00"/>
    <x v="5"/>
    <n v="2"/>
    <n v="514.17719999999997"/>
    <n v="5"/>
    <x v="971"/>
    <n v="89776"/>
    <n v="4.9741433684821512"/>
  </r>
  <r>
    <n v="0.08"/>
    <n v="1.76"/>
    <n v="4.8600000000000003"/>
    <s v="Regular Air"/>
    <s v="Consumer"/>
    <s v="Furniture"/>
    <s v="Office Furnishings"/>
    <s v="Small Box"/>
    <s v="Regeneration Desk Collection"/>
    <n v="0.41"/>
    <x v="3"/>
    <x v="26"/>
    <d v="2015-03-01T00:00:00"/>
    <d v="2015-03-02T00:00:00"/>
    <x v="5"/>
    <n v="1"/>
    <n v="235.65599999999998"/>
    <n v="23"/>
    <x v="972"/>
    <n v="89776"/>
    <n v="5.8591745400298354"/>
  </r>
  <r>
    <n v="0"/>
    <n v="5.77"/>
    <n v="4.97"/>
    <s v="Regular Air"/>
    <s v="Consumer"/>
    <s v="Office Supplies"/>
    <s v="Binders and Binder Accessories"/>
    <s v="Small Box"/>
    <s v="Avery Binding System Hidden Tab™ Executive Style Index Sets"/>
    <n v="0.35"/>
    <x v="2"/>
    <x v="33"/>
    <d v="2015-05-04T00:00:00"/>
    <d v="2015-05-05T00:00:00"/>
    <x v="3"/>
    <n v="1"/>
    <n v="3.5581000000000031"/>
    <n v="8"/>
    <x v="973"/>
    <n v="89777"/>
    <n v="6.7863818424566152E-2"/>
  </r>
  <r>
    <n v="0.01"/>
    <n v="50.98"/>
    <n v="6.5"/>
    <s v="Regular Air"/>
    <s v="Home Office"/>
    <s v="Technology"/>
    <s v="Computer Peripherals"/>
    <s v="Small Box"/>
    <s v="Microsoft Natural Multimedia Keyboard"/>
    <n v="0.73"/>
    <x v="3"/>
    <x v="29"/>
    <d v="2015-03-26T00:00:00"/>
    <d v="2015-03-27T00:00:00"/>
    <x v="5"/>
    <n v="1"/>
    <n v="5.3396999999999997"/>
    <n v="16"/>
    <x v="974"/>
    <n v="89211"/>
    <n v="6.5238426859216356E-3"/>
  </r>
  <r>
    <n v="7.0000000000000007E-2"/>
    <n v="60.98"/>
    <n v="49"/>
    <s v="Regular Air"/>
    <s v="Home Office"/>
    <s v="Office Supplies"/>
    <s v="Appliances"/>
    <s v="Large Box"/>
    <s v="Euro Pro Shark Stick Mini Vacuum"/>
    <n v="0.59"/>
    <x v="2"/>
    <x v="12"/>
    <d v="2015-03-06T00:00:00"/>
    <d v="2015-03-07T00:00:00"/>
    <x v="5"/>
    <n v="1"/>
    <n v="-807.89"/>
    <n v="7"/>
    <x v="975"/>
    <n v="89106"/>
    <n v="-1.9696467318428943"/>
  </r>
  <r>
    <n v="0.09"/>
    <n v="12.95"/>
    <n v="4.9800000000000004"/>
    <s v="Regular Air"/>
    <s v="Consumer"/>
    <s v="Office Supplies"/>
    <s v="Binders and Binder Accessories"/>
    <s v="Small Box"/>
    <s v="GBC Binding covers"/>
    <n v="0.4"/>
    <x v="2"/>
    <x v="38"/>
    <d v="2015-06-14T00:00:00"/>
    <d v="2015-06-21T00:00:00"/>
    <x v="1"/>
    <n v="7"/>
    <n v="123.89175"/>
    <n v="21"/>
    <x v="976"/>
    <n v="89944"/>
    <n v="0.45964142613341247"/>
  </r>
  <r>
    <n v="0.08"/>
    <n v="5.78"/>
    <n v="5.67"/>
    <s v="Regular Air"/>
    <s v="Consumer"/>
    <s v="Office Supplies"/>
    <s v="Paper"/>
    <s v="Small Box"/>
    <s v="Xerox 1978"/>
    <n v="0.36"/>
    <x v="2"/>
    <x v="38"/>
    <d v="2015-02-04T00:00:00"/>
    <d v="2015-02-05T00:00:00"/>
    <x v="2"/>
    <n v="1"/>
    <n v="-53.898000000000003"/>
    <n v="19"/>
    <x v="977"/>
    <n v="89941"/>
    <n v="-0.50575208782959569"/>
  </r>
  <r>
    <n v="7.0000000000000007E-2"/>
    <n v="5.43"/>
    <n v="0.95"/>
    <s v="Regular Air"/>
    <s v="Consumer"/>
    <s v="Office Supplies"/>
    <s v="Paper"/>
    <s v="Wrap Bag"/>
    <s v="Wirebound Message Book, 4 per Page"/>
    <n v="0.36"/>
    <x v="2"/>
    <x v="38"/>
    <d v="2015-04-22T00:00:00"/>
    <d v="2015-04-26T00:00:00"/>
    <x v="4"/>
    <n v="4"/>
    <n v="26.502899999999997"/>
    <n v="7"/>
    <x v="978"/>
    <n v="89939"/>
    <n v="0.69"/>
  </r>
  <r>
    <n v="0.02"/>
    <n v="10.06"/>
    <n v="2.06"/>
    <s v="Regular Air"/>
    <s v="Consumer"/>
    <s v="Office Supplies"/>
    <s v="Paper"/>
    <s v="Wrap Bag"/>
    <s v="Riverleaf Stik-Withit® Designer Note Cubes®"/>
    <n v="0.39"/>
    <x v="2"/>
    <x v="38"/>
    <d v="2015-01-03T00:00:00"/>
    <d v="2015-01-08T00:00:00"/>
    <x v="0"/>
    <n v="5"/>
    <n v="90.624600000000001"/>
    <n v="13"/>
    <x v="979"/>
    <n v="89940"/>
    <n v="0.69"/>
  </r>
  <r>
    <n v="0.03"/>
    <n v="19.989999999999998"/>
    <n v="11.17"/>
    <s v="Regular Air"/>
    <s v="Corporate"/>
    <s v="Furniture"/>
    <s v="Office Furnishings"/>
    <s v="Large Box"/>
    <s v="Telescoping Adjustable Floor Lamp"/>
    <n v="0.6"/>
    <x v="2"/>
    <x v="38"/>
    <d v="2015-04-02T00:00:00"/>
    <d v="2015-04-03T00:00:00"/>
    <x v="4"/>
    <n v="1"/>
    <n v="-20.876399999999997"/>
    <n v="12"/>
    <x v="980"/>
    <n v="89942"/>
    <n v="-8.2971265053058282E-2"/>
  </r>
  <r>
    <n v="0.06"/>
    <n v="13.99"/>
    <n v="7.51"/>
    <s v="Regular Air"/>
    <s v="Consumer"/>
    <s v="Technology"/>
    <s v="Office Machines"/>
    <s v="Medium Box"/>
    <s v="Sharp EL500L Fraction Calculator"/>
    <n v="0.39"/>
    <x v="2"/>
    <x v="38"/>
    <d v="2015-05-10T00:00:00"/>
    <d v="2015-05-12T00:00:00"/>
    <x v="3"/>
    <n v="2"/>
    <n v="6.4832400000000021"/>
    <n v="21"/>
    <x v="981"/>
    <n v="89943"/>
    <n v="2.2512031667766247E-2"/>
  </r>
  <r>
    <n v="0.06"/>
    <n v="15.04"/>
    <n v="1.97"/>
    <s v="Regular Air"/>
    <s v="Consumer"/>
    <s v="Office Supplies"/>
    <s v="Paper"/>
    <s v="Wrap Bag"/>
    <s v="White GlueTop Scratch Pads"/>
    <n v="0.39"/>
    <x v="2"/>
    <x v="38"/>
    <d v="2015-05-10T00:00:00"/>
    <d v="2015-05-10T00:00:00"/>
    <x v="3"/>
    <n v="0"/>
    <n v="2.3320000000000003"/>
    <n v="3"/>
    <x v="982"/>
    <n v="89943"/>
    <n v="4.9765258215962449E-2"/>
  </r>
  <r>
    <n v="0"/>
    <n v="55.48"/>
    <n v="14.3"/>
    <s v="Regular Air"/>
    <s v="Corporate"/>
    <s v="Office Supplies"/>
    <s v="Paper"/>
    <s v="Small Box"/>
    <s v="Xerox 194"/>
    <n v="0.37"/>
    <x v="0"/>
    <x v="1"/>
    <d v="2015-06-12T00:00:00"/>
    <d v="2015-06-14T00:00:00"/>
    <x v="1"/>
    <n v="2"/>
    <n v="454.44779999999997"/>
    <n v="11"/>
    <x v="983"/>
    <n v="89857"/>
    <n v="0.69"/>
  </r>
  <r>
    <n v="0.03"/>
    <n v="5.08"/>
    <n v="2.0299999999999998"/>
    <s v="Regular Air"/>
    <s v="Home Office"/>
    <s v="Furniture"/>
    <s v="Office Furnishings"/>
    <s v="Wrap Bag"/>
    <s v="Master Caster Door Stop, Brown"/>
    <n v="0.51"/>
    <x v="0"/>
    <x v="1"/>
    <d v="2015-01-07T00:00:00"/>
    <d v="2015-01-12T00:00:00"/>
    <x v="0"/>
    <n v="5"/>
    <n v="15.1524"/>
    <n v="4"/>
    <x v="984"/>
    <n v="89858"/>
    <n v="0.69"/>
  </r>
  <r>
    <n v="0.03"/>
    <n v="3.28"/>
    <n v="3.97"/>
    <s v="Regular Air"/>
    <s v="Home Office"/>
    <s v="Office Supplies"/>
    <s v="Pens &amp; Art Supplies"/>
    <s v="Wrap Bag"/>
    <s v="Newell 342"/>
    <n v="0.56000000000000005"/>
    <x v="0"/>
    <x v="1"/>
    <d v="2015-01-06T00:00:00"/>
    <d v="2015-01-08T00:00:00"/>
    <x v="0"/>
    <n v="2"/>
    <n v="-90.755600000000001"/>
    <n v="7"/>
    <x v="985"/>
    <n v="89856"/>
    <n v="-3.6937566137566136"/>
  </r>
  <r>
    <n v="0.04"/>
    <n v="205.99"/>
    <n v="8.99"/>
    <s v="Regular Air"/>
    <s v="Consumer"/>
    <s v="Technology"/>
    <s v="Telephones and Communication"/>
    <s v="Small Box"/>
    <s v="TimeportP7382"/>
    <n v="0.56000000000000005"/>
    <x v="3"/>
    <x v="29"/>
    <d v="2015-01-21T00:00:00"/>
    <d v="2015-01-22T00:00:00"/>
    <x v="0"/>
    <n v="1"/>
    <n v="960.98400000000004"/>
    <n v="6"/>
    <x v="986"/>
    <n v="88256"/>
    <n v="0.95285613715010964"/>
  </r>
  <r>
    <n v="0.04"/>
    <n v="880.98"/>
    <n v="44.55"/>
    <s v="Delivery Truck"/>
    <s v="Home Office"/>
    <s v="Furniture"/>
    <s v="Bookcases"/>
    <s v="Jumbo Box"/>
    <s v="Riverside Palais Royal Lawyers Bookcase, Royale Cherry Finish"/>
    <n v="0.62"/>
    <x v="2"/>
    <x v="12"/>
    <d v="2015-01-06T00:00:00"/>
    <d v="2015-01-07T00:00:00"/>
    <x v="0"/>
    <n v="1"/>
    <n v="-13706.464"/>
    <n v="8"/>
    <x v="987"/>
    <n v="87853"/>
    <n v="-1.9668045172121857"/>
  </r>
  <r>
    <n v="0.04"/>
    <n v="3.68"/>
    <n v="1.32"/>
    <s v="Regular Air"/>
    <s v="Corporate"/>
    <s v="Office Supplies"/>
    <s v="Scissors, Rulers and Trimmers"/>
    <s v="Wrap Bag"/>
    <s v="*Staples* vLetter Openers, 2/Pack"/>
    <n v="0.83"/>
    <x v="3"/>
    <x v="26"/>
    <d v="2015-06-01T00:00:00"/>
    <d v="2015-06-02T00:00:00"/>
    <x v="1"/>
    <n v="1"/>
    <n v="300.92579999999998"/>
    <n v="11"/>
    <x v="988"/>
    <n v="91543"/>
    <n v="7.2881036570598203"/>
  </r>
  <r>
    <n v="0.01"/>
    <n v="8.1199999999999992"/>
    <n v="2.83"/>
    <s v="Express Air"/>
    <s v="Home Office"/>
    <s v="Technology"/>
    <s v="Computer Peripherals"/>
    <s v="Small Pack"/>
    <s v="Imation Neon Mac Format Diskettes, 10/Pack"/>
    <n v="0.77"/>
    <x v="1"/>
    <x v="36"/>
    <d v="2015-03-17T00:00:00"/>
    <d v="2015-03-18T00:00:00"/>
    <x v="5"/>
    <n v="1"/>
    <n v="-40.76"/>
    <n v="10"/>
    <x v="989"/>
    <n v="89251"/>
    <n v="-0.45983754512635377"/>
  </r>
  <r>
    <n v="0.09"/>
    <n v="77.510000000000005"/>
    <n v="4"/>
    <s v="Express Air"/>
    <s v="Home Office"/>
    <s v="Technology"/>
    <s v="Computer Peripherals"/>
    <s v="Small Box"/>
    <s v="Micro Innovations Media Access Pro Keyboard"/>
    <n v="0.76"/>
    <x v="3"/>
    <x v="37"/>
    <d v="2015-05-23T00:00:00"/>
    <d v="2015-05-25T00:00:00"/>
    <x v="3"/>
    <n v="2"/>
    <n v="-986.52399999999989"/>
    <n v="17"/>
    <x v="990"/>
    <n v="90524"/>
    <n v="-0.75854952558168143"/>
  </r>
  <r>
    <n v="0"/>
    <n v="2.88"/>
    <n v="0.7"/>
    <s v="Regular Air"/>
    <s v="Home Office"/>
    <s v="Office Supplies"/>
    <s v="Pens &amp; Art Supplies"/>
    <s v="Wrap Bag"/>
    <s v="Newell 340"/>
    <n v="0.56000000000000005"/>
    <x v="3"/>
    <x v="37"/>
    <d v="2015-05-23T00:00:00"/>
    <d v="2015-05-25T00:00:00"/>
    <x v="3"/>
    <n v="2"/>
    <n v="-141.666"/>
    <n v="13"/>
    <x v="991"/>
    <n v="90524"/>
    <n v="-3.7221755123489224"/>
  </r>
  <r>
    <n v="0.06"/>
    <n v="90.97"/>
    <n v="14"/>
    <s v="Delivery Truck"/>
    <s v="Home Office"/>
    <s v="Technology"/>
    <s v="Office Machines"/>
    <s v="Jumbo Drum"/>
    <s v="Lexmark Z54se Color Inkjet Printer"/>
    <n v="0.36"/>
    <x v="3"/>
    <x v="37"/>
    <d v="2015-02-11T00:00:00"/>
    <d v="2015-02-12T00:00:00"/>
    <x v="2"/>
    <n v="1"/>
    <n v="47.334000000000003"/>
    <n v="14"/>
    <x v="992"/>
    <n v="90525"/>
    <n v="3.7467051885859033E-2"/>
  </r>
  <r>
    <n v="0.01"/>
    <n v="10.48"/>
    <n v="2.89"/>
    <s v="Regular Air"/>
    <s v="Consumer"/>
    <s v="Office Supplies"/>
    <s v="Pens &amp; Art Supplies"/>
    <s v="Small Pack"/>
    <s v="Staples Battery-Operated Desktop Pencil Sharpener"/>
    <n v="0.6"/>
    <x v="2"/>
    <x v="22"/>
    <d v="2015-02-05T00:00:00"/>
    <d v="2015-02-07T00:00:00"/>
    <x v="2"/>
    <n v="2"/>
    <n v="60.561599999999999"/>
    <n v="19"/>
    <x v="993"/>
    <n v="85990"/>
    <n v="0.2992469611621702"/>
  </r>
  <r>
    <n v="0.06"/>
    <n v="17.98"/>
    <n v="8.51"/>
    <s v="Regular Air"/>
    <s v="Consumer"/>
    <s v="Technology"/>
    <s v="Office Machines"/>
    <s v="Medium Box"/>
    <s v="Canon P1-DHIII Palm Printing Calculator"/>
    <n v="0.4"/>
    <x v="2"/>
    <x v="22"/>
    <d v="2015-04-15T00:00:00"/>
    <d v="2015-04-17T00:00:00"/>
    <x v="4"/>
    <n v="2"/>
    <n v="-47.243088"/>
    <n v="3"/>
    <x v="994"/>
    <n v="85991"/>
    <n v="-0.83794054629301162"/>
  </r>
  <r>
    <n v="0.1"/>
    <n v="9.99"/>
    <n v="4.78"/>
    <s v="Express Air"/>
    <s v="Consumer"/>
    <s v="Office Supplies"/>
    <s v="Paper"/>
    <s v="Small Box"/>
    <s v="Xerox 1896"/>
    <n v="0.4"/>
    <x v="2"/>
    <x v="22"/>
    <d v="2015-04-15T00:00:00"/>
    <d v="2015-04-18T00:00:00"/>
    <x v="4"/>
    <n v="3"/>
    <n v="9.1539999999999999"/>
    <n v="12"/>
    <x v="995"/>
    <n v="85991"/>
    <n v="7.6840426424913968E-2"/>
  </r>
  <r>
    <n v="0.01"/>
    <n v="10.48"/>
    <n v="2.89"/>
    <s v="Regular Air"/>
    <s v="Consumer"/>
    <s v="Office Supplies"/>
    <s v="Pens &amp; Art Supplies"/>
    <s v="Small Pack"/>
    <s v="Staples Battery-Operated Desktop Pencil Sharpener"/>
    <n v="0.6"/>
    <x v="1"/>
    <x v="4"/>
    <d v="2015-02-05T00:00:00"/>
    <d v="2015-02-07T00:00:00"/>
    <x v="2"/>
    <n v="2"/>
    <n v="40.92"/>
    <n v="76"/>
    <x v="996"/>
    <n v="34435"/>
    <n v="5.0549097602253221E-2"/>
  </r>
  <r>
    <n v="7.0000000000000007E-2"/>
    <n v="18.649999999999999"/>
    <n v="3.77"/>
    <s v="Regular Air"/>
    <s v="Consumer"/>
    <s v="Furniture"/>
    <s v="Office Furnishings"/>
    <s v="Small Pack"/>
    <s v="3M Polarizing Light Filter Sleeves"/>
    <n v="0.39"/>
    <x v="1"/>
    <x v="4"/>
    <d v="2015-04-15T00:00:00"/>
    <d v="2015-04-16T00:00:00"/>
    <x v="4"/>
    <n v="1"/>
    <n v="149.72"/>
    <n v="34"/>
    <x v="997"/>
    <n v="47108"/>
    <n v="0.2326145050027966"/>
  </r>
  <r>
    <n v="0.06"/>
    <n v="17.98"/>
    <n v="8.51"/>
    <s v="Regular Air"/>
    <s v="Consumer"/>
    <s v="Technology"/>
    <s v="Office Machines"/>
    <s v="Medium Box"/>
    <s v="Canon P1-DHIII Palm Printing Calculator"/>
    <n v="0.4"/>
    <x v="1"/>
    <x v="4"/>
    <d v="2015-04-15T00:00:00"/>
    <d v="2015-04-17T00:00:00"/>
    <x v="4"/>
    <n v="2"/>
    <n v="-52.492319999999999"/>
    <n v="13"/>
    <x v="998"/>
    <n v="47108"/>
    <n v="-0.21485948180590234"/>
  </r>
  <r>
    <n v="0.1"/>
    <n v="9.99"/>
    <n v="4.78"/>
    <s v="Express Air"/>
    <s v="Consumer"/>
    <s v="Office Supplies"/>
    <s v="Paper"/>
    <s v="Small Box"/>
    <s v="Xerox 1896"/>
    <n v="0.4"/>
    <x v="1"/>
    <x v="4"/>
    <d v="2015-04-15T00:00:00"/>
    <d v="2015-04-18T00:00:00"/>
    <x v="4"/>
    <n v="3"/>
    <n v="7.9599999999999991"/>
    <n v="47"/>
    <x v="999"/>
    <n v="47108"/>
    <n v="1.7060311200651549E-2"/>
  </r>
  <r>
    <n v="0.08"/>
    <n v="175.99"/>
    <n v="8.99"/>
    <s v="Express Air"/>
    <s v="Consumer"/>
    <s v="Technology"/>
    <s v="Telephones and Communication"/>
    <s v="Small Box"/>
    <s v="2180"/>
    <n v="0.56999999999999995"/>
    <x v="1"/>
    <x v="4"/>
    <d v="2015-04-15T00:00:00"/>
    <d v="2015-04-16T00:00:00"/>
    <x v="4"/>
    <n v="1"/>
    <n v="-459.08280000000002"/>
    <n v="16"/>
    <x v="1000"/>
    <n v="47108"/>
    <n v="-0.20041245214324069"/>
  </r>
  <r>
    <n v="0.1"/>
    <n v="52.99"/>
    <n v="19.989999999999998"/>
    <s v="Express Air"/>
    <s v="Corporate"/>
    <s v="Office Supplies"/>
    <s v="Storage &amp; Organization"/>
    <s v="Small Box"/>
    <s v="Gould Plastics 9-Pocket Panel Bin, 18-3/8w x 5-1/4d x 20-1/2h, Black"/>
    <n v="0.81"/>
    <x v="2"/>
    <x v="25"/>
    <d v="2015-04-18T00:00:00"/>
    <d v="2015-04-19T00:00:00"/>
    <x v="4"/>
    <n v="1"/>
    <n v="-517.16999999999996"/>
    <n v="7"/>
    <x v="1001"/>
    <n v="86958"/>
    <n v="-1.5319470363458634"/>
  </r>
  <r>
    <n v="0"/>
    <n v="9.27"/>
    <n v="4.3899999999999997"/>
    <s v="Regular Air"/>
    <s v="Corporate"/>
    <s v="Office Supplies"/>
    <s v="Paper"/>
    <s v="Wrap Bag"/>
    <s v="Wirebound Message Books, Four 2 3/4&quot; x 5&quot; Forms per Page, 600 Sets per Book"/>
    <n v="0.38"/>
    <x v="2"/>
    <x v="25"/>
    <d v="2015-05-12T00:00:00"/>
    <d v="2015-05-14T00:00:00"/>
    <x v="3"/>
    <n v="2"/>
    <n v="-7.61"/>
    <n v="1"/>
    <x v="1002"/>
    <n v="86959"/>
    <n v="-0.71455399061032865"/>
  </r>
  <r>
    <n v="0"/>
    <n v="5.98"/>
    <n v="0.96"/>
    <s v="Regular Air"/>
    <s v="Corporate"/>
    <s v="Office Supplies"/>
    <s v="Pens &amp; Art Supplies"/>
    <s v="Wrap Bag"/>
    <s v="Newell 315"/>
    <n v="0.6"/>
    <x v="2"/>
    <x v="25"/>
    <d v="2015-02-19T00:00:00"/>
    <d v="2015-02-20T00:00:00"/>
    <x v="2"/>
    <n v="1"/>
    <n v="38.039699999999996"/>
    <n v="9"/>
    <x v="1003"/>
    <n v="86956"/>
    <n v="0.69"/>
  </r>
  <r>
    <n v="7.0000000000000007E-2"/>
    <n v="100.98"/>
    <n v="57.38"/>
    <s v="Delivery Truck"/>
    <s v="Corporate"/>
    <s v="Furniture"/>
    <s v="Bookcases"/>
    <s v="Jumbo Box"/>
    <s v="Bush Westfield Collection Bookcases, Dark Cherry Finish, Fully Assembled"/>
    <n v="0.78"/>
    <x v="2"/>
    <x v="25"/>
    <d v="2015-04-18T00:00:00"/>
    <d v="2015-04-21T00:00:00"/>
    <x v="4"/>
    <n v="3"/>
    <n v="-429.86"/>
    <n v="2"/>
    <x v="1004"/>
    <n v="86958"/>
    <n v="-1.9963774846739737"/>
  </r>
  <r>
    <n v="0.03"/>
    <n v="85.99"/>
    <n v="0.99"/>
    <s v="Regular Air"/>
    <s v="Corporate"/>
    <s v="Technology"/>
    <s v="Telephones and Communication"/>
    <s v="Wrap Bag"/>
    <s v="Accessory34"/>
    <n v="0.55000000000000004"/>
    <x v="2"/>
    <x v="25"/>
    <d v="2015-04-18T00:00:00"/>
    <d v="2015-04-20T00:00:00"/>
    <x v="4"/>
    <n v="2"/>
    <n v="264.16649999999998"/>
    <n v="5"/>
    <x v="1005"/>
    <n v="86958"/>
    <n v="0.69"/>
  </r>
  <r>
    <n v="0.02"/>
    <n v="5.98"/>
    <n v="5.46"/>
    <s v="Regular Air"/>
    <s v="Corporate"/>
    <s v="Office Supplies"/>
    <s v="Paper"/>
    <s v="Small Box"/>
    <s v="Xerox 1983"/>
    <n v="0.36"/>
    <x v="2"/>
    <x v="25"/>
    <d v="2015-02-19T00:00:00"/>
    <d v="2015-02-20T00:00:00"/>
    <x v="2"/>
    <n v="1"/>
    <n v="-47.12"/>
    <n v="7"/>
    <x v="1006"/>
    <n v="86956"/>
    <n v="-1.0517857142857143"/>
  </r>
  <r>
    <n v="0.05"/>
    <n v="7.1"/>
    <n v="6.05"/>
    <s v="Regular Air"/>
    <s v="Corporate"/>
    <s v="Office Supplies"/>
    <s v="Binders and Binder Accessories"/>
    <s v="Small Box"/>
    <s v="Wilson Jones Hanging View Binder, White, 1&quot;"/>
    <n v="0.39"/>
    <x v="2"/>
    <x v="25"/>
    <d v="2015-01-06T00:00:00"/>
    <d v="2015-01-06T00:00:00"/>
    <x v="0"/>
    <n v="0"/>
    <n v="-101.24600000000001"/>
    <n v="14"/>
    <x v="1007"/>
    <n v="86960"/>
    <n v="-1.0025349044459848"/>
  </r>
  <r>
    <n v="0.04"/>
    <n v="20.95"/>
    <n v="4"/>
    <s v="Regular Air"/>
    <s v="Corporate"/>
    <s v="Technology"/>
    <s v="Computer Peripherals"/>
    <s v="Small Box"/>
    <s v="Fellowes Basic 104-Key Keyboard, Platinum"/>
    <n v="0.6"/>
    <x v="2"/>
    <x v="25"/>
    <d v="2015-01-06T00:00:00"/>
    <d v="2015-01-11T00:00:00"/>
    <x v="0"/>
    <n v="5"/>
    <n v="-1.88"/>
    <n v="7"/>
    <x v="1008"/>
    <n v="86960"/>
    <n v="-1.3233844854286921E-2"/>
  </r>
  <r>
    <n v="0.01"/>
    <n v="10.64"/>
    <n v="5.16"/>
    <s v="Express Air"/>
    <s v="Corporate"/>
    <s v="Furniture"/>
    <s v="Office Furnishings"/>
    <s v="Small Box"/>
    <s v="Eldon Expressions Punched Metal &amp; Wood Desk Accessories, Pewter &amp; Cherry"/>
    <n v="0.56999999999999995"/>
    <x v="2"/>
    <x v="25"/>
    <d v="2015-03-25T00:00:00"/>
    <d v="2015-03-27T00:00:00"/>
    <x v="5"/>
    <n v="2"/>
    <n v="-11.69"/>
    <n v="5"/>
    <x v="1009"/>
    <n v="86957"/>
    <n v="-0.19976076555023922"/>
  </r>
  <r>
    <n v="0.05"/>
    <n v="39.06"/>
    <n v="10.55"/>
    <s v="Regular Air"/>
    <s v="Corporate"/>
    <s v="Office Supplies"/>
    <s v="Binders and Binder Accessories"/>
    <s v="Small Box"/>
    <s v="Ibico Recycled Linen-Style Covers"/>
    <n v="0.37"/>
    <x v="2"/>
    <x v="25"/>
    <d v="2015-01-06T00:00:00"/>
    <d v="2015-01-13T00:00:00"/>
    <x v="0"/>
    <n v="7"/>
    <n v="250.98059999999998"/>
    <n v="9"/>
    <x v="1010"/>
    <n v="86960"/>
    <n v="0.69"/>
  </r>
  <r>
    <n v="0.04"/>
    <n v="3.52"/>
    <n v="6.83"/>
    <s v="Regular Air"/>
    <s v="Corporate"/>
    <s v="Office Supplies"/>
    <s v="Binders and Binder Accessories"/>
    <s v="Small Box"/>
    <s v="Self-Adhesive Ring Binder Labels"/>
    <n v="0.38"/>
    <x v="2"/>
    <x v="25"/>
    <d v="2015-01-06T00:00:00"/>
    <d v="2015-01-15T00:00:00"/>
    <x v="0"/>
    <n v="9"/>
    <n v="-57.753"/>
    <n v="4"/>
    <x v="1011"/>
    <n v="86960"/>
    <n v="-3.6254237288135593"/>
  </r>
  <r>
    <n v="0.02"/>
    <n v="15.51"/>
    <n v="17.78"/>
    <s v="Regular Air"/>
    <s v="Corporate"/>
    <s v="Office Supplies"/>
    <s v="Storage &amp; Organization"/>
    <s v="Small Box"/>
    <s v="Tenex File Box, Personal Filing Tote with Lid, Black"/>
    <n v="0.59"/>
    <x v="2"/>
    <x v="25"/>
    <d v="2015-01-06T00:00:00"/>
    <d v="2015-01-13T00:00:00"/>
    <x v="0"/>
    <n v="7"/>
    <n v="-47.97"/>
    <n v="1"/>
    <x v="1012"/>
    <n v="86960"/>
    <n v="-2.2542293233082704"/>
  </r>
  <r>
    <n v="0.01"/>
    <n v="155.99"/>
    <n v="8.99"/>
    <s v="Express Air"/>
    <s v="Corporate"/>
    <s v="Technology"/>
    <s v="Telephones and Communication"/>
    <s v="Small Box"/>
    <s v="CF 688"/>
    <n v="0.57999999999999996"/>
    <x v="0"/>
    <x v="1"/>
    <d v="2015-04-19T00:00:00"/>
    <d v="2015-04-20T00:00:00"/>
    <x v="4"/>
    <n v="1"/>
    <n v="-219.07908"/>
    <n v="5"/>
    <x v="1013"/>
    <n v="86600"/>
    <n v="-0.324162999570898"/>
  </r>
  <r>
    <n v="0.01"/>
    <n v="5.98"/>
    <n v="5.46"/>
    <s v="Regular Air"/>
    <s v="Corporate"/>
    <s v="Office Supplies"/>
    <s v="Paper"/>
    <s v="Small Box"/>
    <s v="Xerox 1983"/>
    <n v="0.36"/>
    <x v="0"/>
    <x v="1"/>
    <d v="2015-04-19T00:00:00"/>
    <d v="2015-04-21T00:00:00"/>
    <x v="4"/>
    <n v="2"/>
    <n v="-18.878399999999999"/>
    <n v="4"/>
    <x v="1014"/>
    <n v="86600"/>
    <n v="-0.6742285714285714"/>
  </r>
  <r>
    <n v="7.0000000000000007E-2"/>
    <n v="40.98"/>
    <n v="2.99"/>
    <s v="Regular Air"/>
    <s v="Home Office"/>
    <s v="Office Supplies"/>
    <s v="Binders and Binder Accessories"/>
    <s v="Small Box"/>
    <s v="Avery Trapezoid Ring Binder, 3&quot; Capacity, Black, 1040 sheets"/>
    <n v="0.36"/>
    <x v="1"/>
    <x v="15"/>
    <d v="2015-03-30T00:00:00"/>
    <d v="2015-04-01T00:00:00"/>
    <x v="5"/>
    <n v="2"/>
    <n v="369.20519999999999"/>
    <n v="13"/>
    <x v="1015"/>
    <n v="86599"/>
    <n v="0.69"/>
  </r>
  <r>
    <n v="0.09"/>
    <n v="35.99"/>
    <n v="1.1000000000000001"/>
    <s v="Regular Air"/>
    <s v="Consumer"/>
    <s v="Technology"/>
    <s v="Telephones and Communication"/>
    <s v="Small Box"/>
    <s v="Accessory35"/>
    <n v="0.55000000000000004"/>
    <x v="3"/>
    <x v="43"/>
    <d v="2015-04-01T00:00:00"/>
    <d v="2015-04-03T00:00:00"/>
    <x v="4"/>
    <n v="2"/>
    <n v="19.350000000000001"/>
    <n v="8"/>
    <x v="1016"/>
    <n v="89697"/>
    <n v="8.6884288985676447E-2"/>
  </r>
  <r>
    <n v="0.01"/>
    <n v="125.99"/>
    <n v="2.5"/>
    <s v="Regular Air"/>
    <s v="Consumer"/>
    <s v="Technology"/>
    <s v="Telephones and Communication"/>
    <s v="Small Box"/>
    <s v="i2000"/>
    <n v="0.6"/>
    <x v="3"/>
    <x v="43"/>
    <d v="2015-04-01T00:00:00"/>
    <d v="2015-04-02T00:00:00"/>
    <x v="4"/>
    <n v="1"/>
    <n v="-967.83399999999995"/>
    <n v="2"/>
    <x v="1017"/>
    <n v="89697"/>
    <n v="-4.3888717576637033"/>
  </r>
  <r>
    <n v="0.06"/>
    <n v="6.48"/>
    <n v="5.14"/>
    <s v="Express Air"/>
    <s v="Home Office"/>
    <s v="Office Supplies"/>
    <s v="Paper"/>
    <s v="Small Box"/>
    <s v="Xerox 23"/>
    <n v="0.37"/>
    <x v="0"/>
    <x v="1"/>
    <d v="2015-03-19T00:00:00"/>
    <d v="2015-03-21T00:00:00"/>
    <x v="5"/>
    <n v="2"/>
    <n v="-28.45"/>
    <n v="10"/>
    <x v="1018"/>
    <n v="86847"/>
    <n v="-0.41630084869768802"/>
  </r>
  <r>
    <n v="0.02"/>
    <n v="30.73"/>
    <n v="4"/>
    <s v="Regular Air"/>
    <s v="Home Office"/>
    <s v="Technology"/>
    <s v="Computer Peripherals"/>
    <s v="Small Box"/>
    <s v="Fellowes 17-key keypad for PS/2 interface"/>
    <n v="0.75"/>
    <x v="1"/>
    <x v="18"/>
    <d v="2015-03-19T00:00:00"/>
    <d v="2015-03-22T00:00:00"/>
    <x v="5"/>
    <n v="3"/>
    <n v="72.78"/>
    <n v="16"/>
    <x v="1019"/>
    <n v="86847"/>
    <n v="0.13936655049595956"/>
  </r>
  <r>
    <n v="0.09"/>
    <n v="5.98"/>
    <n v="1.49"/>
    <s v="Regular Air"/>
    <s v="Home Office"/>
    <s v="Office Supplies"/>
    <s v="Binders and Binder Accessories"/>
    <s v="Small Box"/>
    <s v="Avery Hanging File Binders"/>
    <n v="0.39"/>
    <x v="1"/>
    <x v="15"/>
    <d v="2015-06-15T00:00:00"/>
    <d v="2015-06-17T00:00:00"/>
    <x v="1"/>
    <n v="2"/>
    <n v="13.2294"/>
    <n v="5"/>
    <x v="1020"/>
    <n v="86846"/>
    <n v="0.47230988932524098"/>
  </r>
  <r>
    <n v="0.08"/>
    <n v="8.09"/>
    <n v="7.96"/>
    <s v="Regular Air"/>
    <s v="Consumer"/>
    <s v="Furniture"/>
    <s v="Office Furnishings"/>
    <s v="Small Box"/>
    <s v="6&quot; Cubicle Wall Clock, Black"/>
    <n v="0.49"/>
    <x v="0"/>
    <x v="27"/>
    <d v="2015-05-03T00:00:00"/>
    <d v="2015-05-04T00:00:00"/>
    <x v="3"/>
    <n v="1"/>
    <n v="-88.82"/>
    <n v="10"/>
    <x v="1021"/>
    <n v="89209"/>
    <n v="-1.1054138145612944"/>
  </r>
  <r>
    <n v="0.03"/>
    <n v="90.48"/>
    <n v="19.989999999999998"/>
    <s v="Regular Air"/>
    <s v="Corporate"/>
    <s v="Office Supplies"/>
    <s v="Envelopes"/>
    <s v="Small Box"/>
    <s v="Tyvek® Side-Opening Peel &amp; Seel® Expanding Envelopes"/>
    <n v="0.4"/>
    <x v="3"/>
    <x v="26"/>
    <d v="2015-01-17T00:00:00"/>
    <d v="2015-01-19T00:00:00"/>
    <x v="0"/>
    <n v="2"/>
    <n v="15.353999999999999"/>
    <n v="1"/>
    <x v="1022"/>
    <n v="90099"/>
    <n v="0.15401745410773396"/>
  </r>
  <r>
    <n v="0.06"/>
    <n v="22.84"/>
    <n v="8.18"/>
    <s v="Regular Air"/>
    <s v="Corporate"/>
    <s v="Office Supplies"/>
    <s v="Paper"/>
    <s v="Small Box"/>
    <s v="Xerox 1991"/>
    <n v="0.39"/>
    <x v="3"/>
    <x v="26"/>
    <d v="2015-01-17T00:00:00"/>
    <d v="2015-01-17T00:00:00"/>
    <x v="0"/>
    <n v="0"/>
    <n v="-357.92399999999998"/>
    <n v="7"/>
    <x v="1023"/>
    <n v="90099"/>
    <n v="-2.3471965374778669"/>
  </r>
  <r>
    <n v="0.09"/>
    <n v="95.99"/>
    <n v="4.9000000000000004"/>
    <s v="Regular Air"/>
    <s v="Consumer"/>
    <s v="Technology"/>
    <s v="Telephones and Communication"/>
    <s v="Small Box"/>
    <s v="T60"/>
    <n v="0.56000000000000005"/>
    <x v="3"/>
    <x v="8"/>
    <d v="2015-01-29T00:00:00"/>
    <d v="2015-01-31T00:00:00"/>
    <x v="0"/>
    <n v="2"/>
    <n v="34.302"/>
    <n v="4"/>
    <x v="1024"/>
    <n v="90899"/>
    <n v="0.10694310210444272"/>
  </r>
  <r>
    <n v="0.09"/>
    <n v="5.78"/>
    <n v="5.67"/>
    <s v="Regular Air"/>
    <s v="Home Office"/>
    <s v="Office Supplies"/>
    <s v="Paper"/>
    <s v="Small Box"/>
    <s v="Xerox 1978"/>
    <n v="0.36"/>
    <x v="1"/>
    <x v="2"/>
    <d v="2015-03-01T00:00:00"/>
    <d v="2015-03-03T00:00:00"/>
    <x v="5"/>
    <n v="2"/>
    <n v="-7.96"/>
    <n v="1"/>
    <x v="1025"/>
    <n v="87378"/>
    <n v="-0.70132158590308369"/>
  </r>
  <r>
    <n v="0.05"/>
    <n v="535.64"/>
    <n v="14.7"/>
    <s v="Delivery Truck"/>
    <s v="Home Office"/>
    <s v="Technology"/>
    <s v="Office Machines"/>
    <s v="Jumbo Drum"/>
    <s v="Epson LQ-870 Dot Matrix Printer"/>
    <n v="0.59"/>
    <x v="1"/>
    <x v="31"/>
    <d v="2015-03-01T00:00:00"/>
    <d v="2015-03-03T00:00:00"/>
    <x v="5"/>
    <n v="2"/>
    <n v="4407.4399999999996"/>
    <n v="15"/>
    <x v="1026"/>
    <n v="87378"/>
    <n v="0.62702764223015739"/>
  </r>
  <r>
    <n v="0.09"/>
    <n v="78.8"/>
    <n v="35"/>
    <s v="Regular Air"/>
    <s v="Home Office"/>
    <s v="Office Supplies"/>
    <s v="Storage &amp; Organization"/>
    <s v="Large Box"/>
    <s v="Space Solutions™ Industrial Galvanized Steel Shelving."/>
    <n v="0.83"/>
    <x v="1"/>
    <x v="10"/>
    <d v="2015-04-17T00:00:00"/>
    <d v="2015-04-21T00:00:00"/>
    <x v="4"/>
    <n v="4"/>
    <n v="-1025.0172"/>
    <n v="14"/>
    <x v="1027"/>
    <n v="90631"/>
    <n v="-0.9675632917366761"/>
  </r>
  <r>
    <n v="0.03"/>
    <n v="320.64"/>
    <n v="29.2"/>
    <s v="Delivery Truck"/>
    <s v="Home Office"/>
    <s v="Furniture"/>
    <s v="Tables"/>
    <s v="Jumbo Box"/>
    <s v="Chromcraft 48&quot; x 96&quot; Racetrack Double Pedestal Table"/>
    <n v="0.66"/>
    <x v="1"/>
    <x v="10"/>
    <d v="2015-04-05T00:00:00"/>
    <d v="2015-04-07T00:00:00"/>
    <x v="4"/>
    <n v="2"/>
    <n v="429.75435600000003"/>
    <n v="7"/>
    <x v="1028"/>
    <n v="90630"/>
    <n v="0.19241641041254379"/>
  </r>
  <r>
    <n v="0.03"/>
    <n v="180.98"/>
    <n v="26.2"/>
    <s v="Delivery Truck"/>
    <s v="Consumer"/>
    <s v="Furniture"/>
    <s v="Chairs &amp; Chairmats"/>
    <s v="Jumbo Drum"/>
    <s v="Global Ergonomic Managers Chair"/>
    <n v="0.59"/>
    <x v="2"/>
    <x v="33"/>
    <d v="2015-04-26T00:00:00"/>
    <d v="2015-04-30T00:00:00"/>
    <x v="4"/>
    <n v="4"/>
    <n v="588.54"/>
    <n v="5"/>
    <x v="1029"/>
    <n v="91262"/>
    <n v="0.63357447358222452"/>
  </r>
  <r>
    <n v="0"/>
    <n v="300.98"/>
    <n v="164.73"/>
    <s v="Delivery Truck"/>
    <s v="Home Office"/>
    <s v="Furniture"/>
    <s v="Chairs &amp; Chairmats"/>
    <s v="Jumbo Drum"/>
    <s v="Global Leather and Oak Executive Chair, Black"/>
    <n v="0.56000000000000005"/>
    <x v="2"/>
    <x v="45"/>
    <d v="2015-02-24T00:00:00"/>
    <d v="2015-02-25T00:00:00"/>
    <x v="2"/>
    <n v="1"/>
    <n v="2653.2914999999998"/>
    <n v="12"/>
    <x v="1030"/>
    <n v="91261"/>
    <n v="0.69"/>
  </r>
  <r>
    <n v="0.09"/>
    <n v="2.94"/>
    <n v="0.96"/>
    <s v="Regular Air"/>
    <s v="Home Office"/>
    <s v="Office Supplies"/>
    <s v="Pens &amp; Art Supplies"/>
    <s v="Wrap Bag"/>
    <s v="Newell 343"/>
    <n v="0.57999999999999996"/>
    <x v="2"/>
    <x v="45"/>
    <d v="2015-02-24T00:00:00"/>
    <d v="2015-02-26T00:00:00"/>
    <x v="2"/>
    <n v="2"/>
    <n v="-1.84"/>
    <n v="1"/>
    <x v="1031"/>
    <n v="91261"/>
    <n v="-0.48806366047745359"/>
  </r>
  <r>
    <n v="0.01"/>
    <n v="26.17"/>
    <n v="1.39"/>
    <s v="Regular Air"/>
    <s v="Consumer"/>
    <s v="Office Supplies"/>
    <s v="Envelopes"/>
    <s v="Small Box"/>
    <s v="Quality Park Security Envelopes"/>
    <n v="0.38"/>
    <x v="2"/>
    <x v="45"/>
    <d v="2015-03-18T00:00:00"/>
    <d v="2015-03-19T00:00:00"/>
    <x v="5"/>
    <n v="1"/>
    <n v="237.04259999999999"/>
    <n v="13"/>
    <x v="1032"/>
    <n v="91263"/>
    <n v="0.69"/>
  </r>
  <r>
    <n v="7.0000000000000007E-2"/>
    <n v="172.99"/>
    <n v="19.989999999999998"/>
    <s v="Regular Air"/>
    <s v="Corporate"/>
    <s v="Office Supplies"/>
    <s v="Binders and Binder Accessories"/>
    <s v="Small Box"/>
    <s v="Ibico EB-19 Dual Function Manual Binding System"/>
    <n v="0.39"/>
    <x v="1"/>
    <x v="10"/>
    <d v="2015-05-17T00:00:00"/>
    <d v="2015-05-17T00:00:00"/>
    <x v="3"/>
    <n v="0"/>
    <n v="2502.6851999999999"/>
    <n v="22"/>
    <x v="1033"/>
    <n v="86500"/>
    <n v="0.69"/>
  </r>
  <r>
    <n v="0.09"/>
    <n v="7.64"/>
    <n v="1.39"/>
    <s v="Regular Air"/>
    <s v="Corporate"/>
    <s v="Office Supplies"/>
    <s v="Envelopes"/>
    <s v="Small Box"/>
    <s v="#10- 4 1/8&quot; x 9 1/2&quot; Security-Tint Envelopes"/>
    <n v="0.36"/>
    <x v="1"/>
    <x v="10"/>
    <d v="2015-05-17T00:00:00"/>
    <d v="2015-05-26T00:00:00"/>
    <x v="3"/>
    <n v="9"/>
    <n v="0.68800000000000017"/>
    <n v="1"/>
    <x v="1034"/>
    <n v="86500"/>
    <n v="8.249400479616309E-2"/>
  </r>
  <r>
    <n v="0.02"/>
    <n v="29.17"/>
    <n v="6.27"/>
    <s v="Regular Air"/>
    <s v="Home Office"/>
    <s v="Office Supplies"/>
    <s v="Binders and Binder Accessories"/>
    <s v="Small Box"/>
    <s v="Binding Machine Supplies"/>
    <n v="0.37"/>
    <x v="3"/>
    <x v="29"/>
    <d v="2015-01-01T00:00:00"/>
    <d v="2015-01-02T00:00:00"/>
    <x v="0"/>
    <n v="1"/>
    <n v="36.905999999999999"/>
    <n v="2"/>
    <x v="1035"/>
    <n v="91371"/>
    <n v="0.58284902084649393"/>
  </r>
  <r>
    <n v="0.03"/>
    <n v="11.99"/>
    <n v="5.99"/>
    <s v="Regular Air"/>
    <s v="Home Office"/>
    <s v="Technology"/>
    <s v="Office Machines"/>
    <s v="Medium Box"/>
    <s v="TI 30X Scientific Calculator"/>
    <n v="0.36"/>
    <x v="3"/>
    <x v="40"/>
    <d v="2015-02-27T00:00:00"/>
    <d v="2015-02-28T00:00:00"/>
    <x v="2"/>
    <n v="1"/>
    <n v="-216.02980000000002"/>
    <n v="7"/>
    <x v="1036"/>
    <n v="85893"/>
    <n v="-2.5803846153846157"/>
  </r>
  <r>
    <n v="0.01"/>
    <n v="125.99"/>
    <n v="8.99"/>
    <s v="Regular Air"/>
    <s v="Home Office"/>
    <s v="Technology"/>
    <s v="Telephones and Communication"/>
    <s v="Small Box"/>
    <s v="SC7868i"/>
    <n v="0.55000000000000004"/>
    <x v="3"/>
    <x v="40"/>
    <d v="2015-04-16T00:00:00"/>
    <d v="2015-04-18T00:00:00"/>
    <x v="4"/>
    <n v="2"/>
    <n v="-45.471999999999994"/>
    <n v="9"/>
    <x v="1037"/>
    <n v="85895"/>
    <n v="-4.4957684093965035E-2"/>
  </r>
  <r>
    <n v="0.08"/>
    <n v="18.7"/>
    <n v="8.99"/>
    <s v="Regular Air"/>
    <s v="Home Office"/>
    <s v="Furniture"/>
    <s v="Office Furnishings"/>
    <s v="Small Pack"/>
    <s v="Executive Impressions 13-1/2&quot; Indoor/Outdoor Wall Clock"/>
    <n v="0.47"/>
    <x v="3"/>
    <x v="40"/>
    <d v="2015-03-27T00:00:00"/>
    <d v="2015-03-28T00:00:00"/>
    <x v="5"/>
    <n v="1"/>
    <n v="16.136400000000002"/>
    <n v="7"/>
    <x v="1038"/>
    <n v="85894"/>
    <n v="0.12203282159872951"/>
  </r>
  <r>
    <n v="0.08"/>
    <n v="22.23"/>
    <n v="3.63"/>
    <s v="Regular Air"/>
    <s v="Home Office"/>
    <s v="Furniture"/>
    <s v="Office Furnishings"/>
    <s v="Small Pack"/>
    <s v="Executive Impressions 14&quot; Contract Wall Clock"/>
    <n v="0.52"/>
    <x v="3"/>
    <x v="40"/>
    <d v="2015-03-01T00:00:00"/>
    <d v="2015-03-03T00:00:00"/>
    <x v="5"/>
    <n v="2"/>
    <n v="-29.61"/>
    <n v="10"/>
    <x v="1039"/>
    <n v="85897"/>
    <n v="-0.14077877620881471"/>
  </r>
  <r>
    <n v="0.1"/>
    <n v="10.44"/>
    <n v="5.75"/>
    <s v="Express Air"/>
    <s v="Home Office"/>
    <s v="Office Supplies"/>
    <s v="Binders and Binder Accessories"/>
    <s v="Small Box"/>
    <s v="Avery® 3 1/2&quot; Diskette Storage Pages, 10/Pack"/>
    <n v="0.39"/>
    <x v="3"/>
    <x v="40"/>
    <d v="2015-04-04T00:00:00"/>
    <d v="2015-04-11T00:00:00"/>
    <x v="4"/>
    <n v="7"/>
    <n v="125.72399999999999"/>
    <n v="17"/>
    <x v="619"/>
    <n v="85898"/>
    <n v="0.74817900499880974"/>
  </r>
  <r>
    <n v="0"/>
    <n v="195.99"/>
    <n v="8.99"/>
    <s v="Regular Air"/>
    <s v="Home Office"/>
    <s v="Technology"/>
    <s v="Telephones and Communication"/>
    <s v="Small Box"/>
    <s v="T28 WORLD"/>
    <n v="0.6"/>
    <x v="3"/>
    <x v="40"/>
    <d v="2015-02-24T00:00:00"/>
    <d v="2015-02-25T00:00:00"/>
    <x v="2"/>
    <n v="1"/>
    <n v="114.88199999999999"/>
    <n v="5"/>
    <x v="1040"/>
    <n v="85896"/>
    <n v="0.13011450511365566"/>
  </r>
  <r>
    <n v="0.02"/>
    <n v="259.70999999999998"/>
    <n v="66.67"/>
    <s v="Delivery Truck"/>
    <s v="Home Office"/>
    <s v="Furniture"/>
    <s v="Tables"/>
    <s v="Jumbo Box"/>
    <s v="Bevis Round Bullnose 29&quot; High Table Top"/>
    <n v="0.65"/>
    <x v="3"/>
    <x v="39"/>
    <d v="2015-02-06T00:00:00"/>
    <d v="2015-02-06T00:00:00"/>
    <x v="2"/>
    <n v="0"/>
    <n v="-14.448"/>
    <n v="8"/>
    <x v="1041"/>
    <n v="88579"/>
    <n v="-8.2224055999772349E-3"/>
  </r>
  <r>
    <n v="0.1"/>
    <n v="1889.99"/>
    <n v="19.989999999999998"/>
    <s v="Regular Air"/>
    <s v="Home Office"/>
    <s v="Office Supplies"/>
    <s v="Binders and Binder Accessories"/>
    <s v="Small Box"/>
    <s v="Ibico EPK-21 Electric Binding System"/>
    <n v="0.36"/>
    <x v="3"/>
    <x v="39"/>
    <d v="2015-01-21T00:00:00"/>
    <d v="2015-01-21T00:00:00"/>
    <x v="0"/>
    <n v="0"/>
    <n v="-42.545999999999999"/>
    <n v="1"/>
    <x v="1042"/>
    <n v="88580"/>
    <n v="-2.3821414973908758E-2"/>
  </r>
  <r>
    <n v="0.06"/>
    <n v="3.58"/>
    <n v="1.63"/>
    <s v="Regular Air"/>
    <s v="Corporate"/>
    <s v="Office Supplies"/>
    <s v="Rubber Bands"/>
    <s v="Wrap Bag"/>
    <s v="OIC Colored Binder Clips, Assorted Sizes"/>
    <n v="0.36"/>
    <x v="2"/>
    <x v="7"/>
    <d v="2015-04-19T00:00:00"/>
    <d v="2015-04-23T00:00:00"/>
    <x v="4"/>
    <n v="4"/>
    <n v="14"/>
    <n v="10"/>
    <x v="1043"/>
    <n v="86687"/>
    <n v="0.40276179516685851"/>
  </r>
  <r>
    <n v="0.04"/>
    <n v="180.98"/>
    <n v="30"/>
    <s v="Delivery Truck"/>
    <s v="Home Office"/>
    <s v="Furniture"/>
    <s v="Chairs &amp; Chairmats"/>
    <s v="Jumbo Drum"/>
    <s v="Office Star - Ergonomic Mid Back Chair with 2-Way Adjustable Arms"/>
    <n v="0.69"/>
    <x v="2"/>
    <x v="7"/>
    <d v="2015-05-30T00:00:00"/>
    <d v="2015-05-30T00:00:00"/>
    <x v="3"/>
    <n v="0"/>
    <n v="52.988000000000056"/>
    <n v="3"/>
    <x v="1044"/>
    <n v="86688"/>
    <n v="9.434345232796236E-2"/>
  </r>
  <r>
    <n v="0.01"/>
    <n v="42.98"/>
    <n v="4.62"/>
    <s v="Express Air"/>
    <s v="Corporate"/>
    <s v="Office Supplies"/>
    <s v="Appliances"/>
    <s v="Small Box"/>
    <s v="Belkin F9M820V08 8 Outlet Surge"/>
    <n v="0.56000000000000005"/>
    <x v="2"/>
    <x v="7"/>
    <d v="2015-04-08T00:00:00"/>
    <d v="2015-04-10T00:00:00"/>
    <x v="4"/>
    <n v="2"/>
    <n v="285.47370000000001"/>
    <n v="9"/>
    <x v="1045"/>
    <n v="86686"/>
    <n v="0.69"/>
  </r>
  <r>
    <n v="0.06"/>
    <n v="3.25"/>
    <n v="49"/>
    <s v="Regular Air"/>
    <s v="Home Office"/>
    <s v="Office Supplies"/>
    <s v="Appliances"/>
    <s v="Large Box"/>
    <s v="Bravo II™ Megaboss® 12-Amp Hard Body Upright, Replacement Belts, 2 Belts per Pack"/>
    <n v="0.56000000000000005"/>
    <x v="2"/>
    <x v="7"/>
    <d v="2015-05-30T00:00:00"/>
    <d v="2015-06-05T00:00:00"/>
    <x v="3"/>
    <n v="6"/>
    <n v="10.50800000000001"/>
    <n v="2"/>
    <x v="1046"/>
    <n v="86688"/>
    <n v="0.18899280575539584"/>
  </r>
  <r>
    <n v="0.01"/>
    <n v="110.98"/>
    <n v="13.99"/>
    <s v="Regular Air"/>
    <s v="Home Office"/>
    <s v="Furniture"/>
    <s v="Office Furnishings"/>
    <s v="Medium Box"/>
    <s v="Rubbermaid ClusterMat Chairmats, Mat Size- 66&quot; x 60&quot;, Lip 20&quot; x 11&quot; -90 Degree Angle"/>
    <n v="0.69"/>
    <x v="2"/>
    <x v="7"/>
    <d v="2015-05-30T00:00:00"/>
    <d v="2015-06-04T00:00:00"/>
    <x v="3"/>
    <n v="5"/>
    <n v="1448.7309"/>
    <n v="19"/>
    <x v="1047"/>
    <n v="86688"/>
    <n v="0.69"/>
  </r>
  <r>
    <n v="0.05"/>
    <n v="3.95"/>
    <n v="2"/>
    <s v="Express Air"/>
    <s v="Home Office"/>
    <s v="Office Supplies"/>
    <s v="Rubber Bands"/>
    <s v="Wrap Bag"/>
    <s v="Advantus Map Pennant Flags and Round Head Tacks"/>
    <n v="0.53"/>
    <x v="2"/>
    <x v="7"/>
    <d v="2015-05-30T00:00:00"/>
    <d v="2015-06-07T00:00:00"/>
    <x v="3"/>
    <n v="8"/>
    <n v="1.0040000000000004"/>
    <n v="23"/>
    <x v="1048"/>
    <n v="86688"/>
    <n v="1.0393374741200834E-2"/>
  </r>
  <r>
    <n v="0.1"/>
    <n v="152.47999999999999"/>
    <n v="4"/>
    <s v="Express Air"/>
    <s v="Corporate"/>
    <s v="Technology"/>
    <s v="Computer Peripherals"/>
    <s v="Small Box"/>
    <s v="Adesso Programmable 142-Key Keyboard"/>
    <n v="0.79"/>
    <x v="2"/>
    <x v="13"/>
    <d v="2015-03-22T00:00:00"/>
    <d v="2015-03-23T00:00:00"/>
    <x v="5"/>
    <n v="1"/>
    <n v="-521.09"/>
    <n v="4"/>
    <x v="1049"/>
    <n v="88870"/>
    <n v="-0.93356862604582846"/>
  </r>
  <r>
    <n v="0.08"/>
    <n v="6.84"/>
    <n v="8.3699999999999992"/>
    <s v="Regular Air"/>
    <s v="Corporate"/>
    <s v="Office Supplies"/>
    <s v="Scissors, Rulers and Trimmers"/>
    <s v="Small Pack"/>
    <s v="Acme Design Line 8&quot; Stainless Steel Bent Scissors w/Champagne Handles, 3-1/8&quot; Cut"/>
    <n v="0.57999999999999996"/>
    <x v="0"/>
    <x v="17"/>
    <d v="2015-03-22T00:00:00"/>
    <d v="2015-03-24T00:00:00"/>
    <x v="5"/>
    <n v="2"/>
    <n v="-29.49"/>
    <n v="1"/>
    <x v="1050"/>
    <n v="88870"/>
    <n v="-3.514898688915375"/>
  </r>
  <r>
    <n v="0"/>
    <n v="78.650000000000006"/>
    <n v="13.99"/>
    <s v="Regular Air"/>
    <s v="Corporate"/>
    <s v="Office Supplies"/>
    <s v="Appliances"/>
    <s v="Medium Box"/>
    <s v="Honeywell Quietcare HEPA Air Cleaner"/>
    <n v="0.52"/>
    <x v="0"/>
    <x v="17"/>
    <d v="2015-04-19T00:00:00"/>
    <d v="2015-04-26T00:00:00"/>
    <x v="4"/>
    <n v="7"/>
    <n v="386.00669999999991"/>
    <n v="7"/>
    <x v="1051"/>
    <n v="88871"/>
    <n v="0.69"/>
  </r>
  <r>
    <n v="0.08"/>
    <n v="122.99"/>
    <n v="70.2"/>
    <s v="Delivery Truck"/>
    <s v="Corporate"/>
    <s v="Furniture"/>
    <s v="Chairs &amp; Chairmats"/>
    <s v="Jumbo Drum"/>
    <s v="Global High-Back Leather Tilter, Burgundy"/>
    <n v="0.74"/>
    <x v="0"/>
    <x v="17"/>
    <d v="2015-04-19T00:00:00"/>
    <d v="2015-04-24T00:00:00"/>
    <x v="4"/>
    <n v="5"/>
    <n v="-1867.97"/>
    <n v="10"/>
    <x v="1052"/>
    <n v="88871"/>
    <n v="-1.5355029099398283"/>
  </r>
  <r>
    <n v="0.08"/>
    <n v="90.98"/>
    <n v="56.2"/>
    <s v="Regular Air"/>
    <s v="Consumer"/>
    <s v="Furniture"/>
    <s v="Office Furnishings"/>
    <s v="Medium Box"/>
    <s v="Eldon ClusterMat Chair Mat with Cordless Antistatic Protection"/>
    <n v="0.74"/>
    <x v="1"/>
    <x v="19"/>
    <d v="2015-01-26T00:00:00"/>
    <d v="2015-01-28T00:00:00"/>
    <x v="0"/>
    <n v="2"/>
    <n v="-1920.9336000000001"/>
    <n v="12"/>
    <x v="1053"/>
    <n v="86331"/>
    <n v="-1.8150096375524398"/>
  </r>
  <r>
    <n v="7.0000000000000007E-2"/>
    <n v="5.98"/>
    <n v="5.35"/>
    <s v="Regular Air"/>
    <s v="Consumer"/>
    <s v="Office Supplies"/>
    <s v="Paper"/>
    <s v="Small Box"/>
    <s v="Xerox 1947"/>
    <n v="0.4"/>
    <x v="1"/>
    <x v="19"/>
    <d v="2015-01-26T00:00:00"/>
    <d v="2015-01-28T00:00:00"/>
    <x v="0"/>
    <n v="2"/>
    <n v="-37.175200000000004"/>
    <n v="3"/>
    <x v="1054"/>
    <n v="86331"/>
    <n v="-2.0303222282905518"/>
  </r>
  <r>
    <n v="0.05"/>
    <n v="424.21"/>
    <n v="110.2"/>
    <s v="Delivery Truck"/>
    <s v="Small Business"/>
    <s v="Furniture"/>
    <s v="Tables"/>
    <s v="Jumbo Box"/>
    <s v="Bush Advantage Collection® Racetrack Conference Table"/>
    <n v="0.67"/>
    <x v="0"/>
    <x v="5"/>
    <d v="2015-02-01T00:00:00"/>
    <d v="2015-02-05T00:00:00"/>
    <x v="2"/>
    <n v="4"/>
    <n v="-213.40280000000001"/>
    <n v="12"/>
    <x v="1055"/>
    <n v="90415"/>
    <n v="-4.3240787644725061E-2"/>
  </r>
  <r>
    <n v="0.01"/>
    <n v="6.68"/>
    <n v="4.91"/>
    <s v="Regular Air"/>
    <s v="Small Business"/>
    <s v="Office Supplies"/>
    <s v="Paper"/>
    <s v="Small Box"/>
    <s v="Xerox 1986"/>
    <n v="0.37"/>
    <x v="0"/>
    <x v="5"/>
    <d v="2015-01-06T00:00:00"/>
    <d v="2015-01-08T00:00:00"/>
    <x v="0"/>
    <n v="2"/>
    <n v="-15.48"/>
    <n v="7"/>
    <x v="1056"/>
    <n v="90414"/>
    <n v="-0.30335097001763667"/>
  </r>
  <r>
    <n v="0.09"/>
    <n v="40.98"/>
    <n v="6.5"/>
    <s v="Regular Air"/>
    <s v="Consumer"/>
    <s v="Technology"/>
    <s v="Computer Peripherals"/>
    <s v="Small Box"/>
    <s v="Targus USB Numeric Keypad"/>
    <n v="0.74"/>
    <x v="0"/>
    <x v="21"/>
    <d v="2015-06-19T00:00:00"/>
    <d v="2015-06-21T00:00:00"/>
    <x v="1"/>
    <n v="2"/>
    <n v="-50.244999999999997"/>
    <n v="19"/>
    <x v="1057"/>
    <n v="89820"/>
    <n v="-6.7270487742833812E-2"/>
  </r>
  <r>
    <n v="0.09"/>
    <n v="77.510000000000005"/>
    <n v="4"/>
    <s v="Regular Air"/>
    <s v="Consumer"/>
    <s v="Technology"/>
    <s v="Computer Peripherals"/>
    <s v="Small Box"/>
    <s v="Micro Innovations Media Access Pro Keyboard"/>
    <n v="0.76"/>
    <x v="2"/>
    <x v="33"/>
    <d v="2015-04-07T00:00:00"/>
    <d v="2015-04-09T00:00:00"/>
    <x v="4"/>
    <n v="2"/>
    <n v="-387.1044"/>
    <n v="1"/>
    <x v="1058"/>
    <n v="89818"/>
    <n v="-4.9968297405447268"/>
  </r>
  <r>
    <n v="0.09"/>
    <n v="30.98"/>
    <n v="6.5"/>
    <s v="Express Air"/>
    <s v="Consumer"/>
    <s v="Technology"/>
    <s v="Computer Peripherals"/>
    <s v="Small Box"/>
    <s v="Belkin ErgoBoard™ Keyboard"/>
    <n v="0.64"/>
    <x v="0"/>
    <x v="6"/>
    <d v="2015-06-18T00:00:00"/>
    <d v="2015-06-22T00:00:00"/>
    <x v="1"/>
    <n v="4"/>
    <n v="-55.97"/>
    <n v="7"/>
    <x v="1059"/>
    <n v="89819"/>
    <n v="-0.2739062347068611"/>
  </r>
  <r>
    <n v="0"/>
    <n v="20.28"/>
    <n v="14.39"/>
    <s v="Regular Air"/>
    <s v="Corporate"/>
    <s v="Furniture"/>
    <s v="Office Furnishings"/>
    <s v="Small Box"/>
    <s v="Career Cubicle Clock, 8 1/4&quot;, Black"/>
    <n v="0.47"/>
    <x v="3"/>
    <x v="26"/>
    <d v="2015-01-22T00:00:00"/>
    <d v="2015-01-22T00:00:00"/>
    <x v="0"/>
    <n v="0"/>
    <n v="-66.247299999999996"/>
    <n v="9"/>
    <x v="1060"/>
    <n v="28225"/>
    <n v="-0.321526402640264"/>
  </r>
  <r>
    <n v="0.02"/>
    <n v="9.99"/>
    <n v="11.59"/>
    <s v="Regular Air"/>
    <s v="Home Office"/>
    <s v="Office Supplies"/>
    <s v="Paper"/>
    <s v="Small Box"/>
    <s v="Hammermill Color Copier Paper (28Lb. and 96 Bright)"/>
    <n v="0.4"/>
    <x v="3"/>
    <x v="26"/>
    <d v="2015-04-18T00:00:00"/>
    <d v="2015-04-27T00:00:00"/>
    <x v="4"/>
    <n v="9"/>
    <n v="-171.15770000000001"/>
    <n v="43"/>
    <x v="1061"/>
    <n v="26342"/>
    <n v="-0.3600136721214926"/>
  </r>
  <r>
    <n v="0.02"/>
    <n v="48.04"/>
    <n v="5.79"/>
    <s v="Regular Air"/>
    <s v="Home Office"/>
    <s v="Office Supplies"/>
    <s v="Paper"/>
    <s v="Small Box"/>
    <s v="Xerox 1937"/>
    <n v="0.37"/>
    <x v="3"/>
    <x v="26"/>
    <d v="2015-04-18T00:00:00"/>
    <d v="2015-04-23T00:00:00"/>
    <x v="4"/>
    <n v="5"/>
    <n v="624.23900000000003"/>
    <n v="74"/>
    <x v="1062"/>
    <n v="26342"/>
    <n v="0.1734565774337144"/>
  </r>
  <r>
    <n v="0.04"/>
    <n v="6.68"/>
    <n v="4.91"/>
    <s v="Regular Air"/>
    <s v="Home Office"/>
    <s v="Office Supplies"/>
    <s v="Paper"/>
    <s v="Small Box"/>
    <s v="Xerox 1986"/>
    <n v="0.37"/>
    <x v="3"/>
    <x v="26"/>
    <d v="2015-04-18T00:00:00"/>
    <d v="2015-04-25T00:00:00"/>
    <x v="4"/>
    <n v="7"/>
    <n v="-14.3241"/>
    <n v="5"/>
    <x v="1063"/>
    <n v="26342"/>
    <n v="-0.34750363901018921"/>
  </r>
  <r>
    <n v="0.02"/>
    <n v="48.04"/>
    <n v="5.79"/>
    <s v="Regular Air"/>
    <s v="Home Office"/>
    <s v="Office Supplies"/>
    <s v="Paper"/>
    <s v="Small Box"/>
    <s v="Xerox 1937"/>
    <n v="0.37"/>
    <x v="2"/>
    <x v="22"/>
    <d v="2015-04-18T00:00:00"/>
    <d v="2015-04-23T00:00:00"/>
    <x v="4"/>
    <n v="5"/>
    <n v="604.01909999999998"/>
    <n v="18"/>
    <x v="1064"/>
    <n v="88857"/>
    <n v="0.69"/>
  </r>
  <r>
    <n v="0.04"/>
    <n v="6.68"/>
    <n v="4.91"/>
    <s v="Regular Air"/>
    <s v="Home Office"/>
    <s v="Office Supplies"/>
    <s v="Paper"/>
    <s v="Small Box"/>
    <s v="Xerox 1986"/>
    <n v="0.37"/>
    <x v="2"/>
    <x v="22"/>
    <d v="2015-04-18T00:00:00"/>
    <d v="2015-04-25T00:00:00"/>
    <x v="4"/>
    <n v="7"/>
    <n v="-11.631599999999999"/>
    <n v="1"/>
    <x v="1065"/>
    <n v="88857"/>
    <n v="-1.4116019417475727"/>
  </r>
  <r>
    <n v="0.01"/>
    <n v="78.650000000000006"/>
    <n v="13.99"/>
    <s v="Express Air"/>
    <s v="Small Business"/>
    <s v="Office Supplies"/>
    <s v="Appliances"/>
    <s v="Medium Box"/>
    <s v="Honeywell Quietcare HEPA Air Cleaner"/>
    <n v="0.52"/>
    <x v="2"/>
    <x v="25"/>
    <d v="2015-03-18T00:00:00"/>
    <d v="2015-03-19T00:00:00"/>
    <x v="5"/>
    <n v="1"/>
    <n v="442.36589999999995"/>
    <n v="8"/>
    <x v="1066"/>
    <n v="89456"/>
    <n v="0.69"/>
  </r>
  <r>
    <n v="0.02"/>
    <n v="11.58"/>
    <n v="5.72"/>
    <s v="Regular Air"/>
    <s v="Corporate"/>
    <s v="Office Supplies"/>
    <s v="Envelopes"/>
    <s v="Small Box"/>
    <s v="Peel &amp; Seel® Recycled Catalog Envelopes, Brown"/>
    <n v="0.35"/>
    <x v="3"/>
    <x v="37"/>
    <d v="2015-01-18T00:00:00"/>
    <d v="2015-01-19T00:00:00"/>
    <x v="0"/>
    <n v="1"/>
    <n v="-259.75599999999997"/>
    <n v="3"/>
    <x v="233"/>
    <n v="91550"/>
    <n v="-7.3211950394588499"/>
  </r>
  <r>
    <n v="0.05"/>
    <n v="350.99"/>
    <n v="39"/>
    <s v="Delivery Truck"/>
    <s v="Corporate"/>
    <s v="Furniture"/>
    <s v="Chairs &amp; Chairmats"/>
    <s v="Jumbo Drum"/>
    <s v="Global Leather Executive Chair"/>
    <n v="0.55000000000000004"/>
    <x v="1"/>
    <x v="19"/>
    <d v="2015-01-18T00:00:00"/>
    <d v="2015-01-20T00:00:00"/>
    <x v="0"/>
    <n v="2"/>
    <n v="1469.7275999999999"/>
    <n v="6"/>
    <x v="1067"/>
    <n v="91550"/>
    <n v="0.69"/>
  </r>
  <r>
    <n v="0.04"/>
    <n v="15.99"/>
    <n v="9.4"/>
    <s v="Express Air"/>
    <s v="Corporate"/>
    <s v="Technology"/>
    <s v="Office Machines"/>
    <s v="Small Box"/>
    <s v="AT&amp;T Black Trimline Phone, Model 210"/>
    <n v="0.49"/>
    <x v="1"/>
    <x v="19"/>
    <d v="2015-01-18T00:00:00"/>
    <d v="2015-01-20T00:00:00"/>
    <x v="0"/>
    <n v="2"/>
    <n v="-83.553060000000002"/>
    <n v="5"/>
    <x v="1068"/>
    <n v="91550"/>
    <n v="-1.009094927536232"/>
  </r>
  <r>
    <n v="0.09"/>
    <n v="20.48"/>
    <n v="6.32"/>
    <s v="Regular Air"/>
    <s v="Consumer"/>
    <s v="Office Supplies"/>
    <s v="Appliances"/>
    <s v="Small Box"/>
    <s v="Kensington 6 Outlet Guardian Standard Surge Protector"/>
    <n v="0.57999999999999996"/>
    <x v="2"/>
    <x v="22"/>
    <d v="2015-05-20T00:00:00"/>
    <d v="2015-05-21T00:00:00"/>
    <x v="3"/>
    <n v="1"/>
    <n v="-16.89"/>
    <n v="5"/>
    <x v="1069"/>
    <n v="89040"/>
    <n v="-0.17057160169662697"/>
  </r>
  <r>
    <n v="0.06"/>
    <n v="15.67"/>
    <n v="1.39"/>
    <s v="Regular Air"/>
    <s v="Consumer"/>
    <s v="Office Supplies"/>
    <s v="Envelopes"/>
    <s v="Small Box"/>
    <s v="#10 White Business Envelopes,4 1/8 x 9 1/2"/>
    <n v="0.38"/>
    <x v="2"/>
    <x v="22"/>
    <d v="2015-05-20T00:00:00"/>
    <d v="2015-05-21T00:00:00"/>
    <x v="3"/>
    <n v="1"/>
    <n v="25.51"/>
    <n v="3"/>
    <x v="1070"/>
    <n v="89040"/>
    <n v="0.54978448275862069"/>
  </r>
  <r>
    <n v="0.05"/>
    <n v="70.98"/>
    <n v="46.74"/>
    <s v="Delivery Truck"/>
    <s v="Consumer"/>
    <s v="Furniture"/>
    <s v="Bookcases"/>
    <s v="Jumbo Box"/>
    <s v="Hon Metal Bookcases, Putty"/>
    <n v="0.56000000000000005"/>
    <x v="2"/>
    <x v="22"/>
    <d v="2015-01-10T00:00:00"/>
    <d v="2015-01-11T00:00:00"/>
    <x v="0"/>
    <n v="1"/>
    <n v="-850.65239999999994"/>
    <n v="8"/>
    <x v="1071"/>
    <n v="89039"/>
    <n v="-1.5424061213758589"/>
  </r>
  <r>
    <n v="0.05"/>
    <n v="11.55"/>
    <n v="2.36"/>
    <s v="Regular Air"/>
    <s v="Consumer"/>
    <s v="Office Supplies"/>
    <s v="Pens &amp; Art Supplies"/>
    <s v="Wrap Bag"/>
    <s v="Newell 309"/>
    <n v="0.55000000000000004"/>
    <x v="2"/>
    <x v="22"/>
    <d v="2015-01-10T00:00:00"/>
    <d v="2015-01-12T00:00:00"/>
    <x v="0"/>
    <n v="2"/>
    <n v="98.525099999999981"/>
    <n v="12"/>
    <x v="1072"/>
    <n v="89039"/>
    <n v="0.69"/>
  </r>
  <r>
    <n v="0.06"/>
    <n v="40.99"/>
    <n v="17.48"/>
    <s v="Regular Air"/>
    <s v="Consumer"/>
    <s v="Office Supplies"/>
    <s v="Paper"/>
    <s v="Small Box"/>
    <s v="Xerox 1893"/>
    <n v="0.36"/>
    <x v="2"/>
    <x v="22"/>
    <d v="2015-03-23T00:00:00"/>
    <d v="2015-03-25T00:00:00"/>
    <x v="5"/>
    <n v="2"/>
    <n v="214.23"/>
    <n v="14"/>
    <x v="1073"/>
    <n v="89041"/>
    <n v="0.36615505571887602"/>
  </r>
  <r>
    <n v="0.05"/>
    <n v="20.99"/>
    <n v="3.3"/>
    <s v="Regular Air"/>
    <s v="Corporate"/>
    <s v="Technology"/>
    <s v="Telephones and Communication"/>
    <s v="Small Pack"/>
    <s v="Accessory39"/>
    <n v="0.81"/>
    <x v="0"/>
    <x v="21"/>
    <d v="2015-05-05T00:00:00"/>
    <d v="2015-05-06T00:00:00"/>
    <x v="3"/>
    <n v="1"/>
    <n v="21.883400000000023"/>
    <n v="4"/>
    <x v="1074"/>
    <n v="87757"/>
    <n v="0.30080274914089378"/>
  </r>
  <r>
    <n v="0.1"/>
    <n v="7.37"/>
    <n v="5.53"/>
    <s v="Regular Air"/>
    <s v="Consumer"/>
    <s v="Technology"/>
    <s v="Computer Peripherals"/>
    <s v="Small Pack"/>
    <s v="Imation 3.5&quot; Unformatted DS/HD Diskettes, 10/Box"/>
    <n v="0.69"/>
    <x v="3"/>
    <x v="39"/>
    <d v="2015-05-16T00:00:00"/>
    <d v="2015-05-16T00:00:00"/>
    <x v="3"/>
    <n v="0"/>
    <n v="290.202"/>
    <n v="38"/>
    <x v="1075"/>
    <n v="91258"/>
    <n v="1.077496008613968"/>
  </r>
  <r>
    <n v="0.01"/>
    <n v="15.31"/>
    <n v="8.7799999999999994"/>
    <s v="Regular Air"/>
    <s v="Home Office"/>
    <s v="Office Supplies"/>
    <s v="Storage &amp; Organization"/>
    <s v="Small Box"/>
    <s v="Eldon Jumbo ProFile™ Portable File Boxes Graphite/Black"/>
    <n v="0.56999999999999995"/>
    <x v="2"/>
    <x v="7"/>
    <d v="2015-05-06T00:00:00"/>
    <d v="2015-05-07T00:00:00"/>
    <x v="3"/>
    <n v="1"/>
    <n v="12.146000000000008"/>
    <n v="23"/>
    <x v="1076"/>
    <n v="90888"/>
    <n v="3.2217506631299755E-2"/>
  </r>
  <r>
    <n v="0.05"/>
    <n v="7.99"/>
    <n v="5.03"/>
    <s v="Express Air"/>
    <s v="Home Office"/>
    <s v="Technology"/>
    <s v="Telephones and Communication"/>
    <s v="Medium Box"/>
    <s v="Bell Sonecor JB700 Caller ID"/>
    <n v="0.6"/>
    <x v="2"/>
    <x v="7"/>
    <d v="2015-05-06T00:00:00"/>
    <d v="2015-05-08T00:00:00"/>
    <x v="3"/>
    <n v="2"/>
    <n v="5.6870000000000083"/>
    <n v="4"/>
    <x v="1077"/>
    <n v="90888"/>
    <n v="0.13228657827401741"/>
  </r>
  <r>
    <n v="0.05"/>
    <n v="20.98"/>
    <n v="21.2"/>
    <s v="Regular Air"/>
    <s v="Home Office"/>
    <s v="Furniture"/>
    <s v="Office Furnishings"/>
    <s v="Medium Box"/>
    <s v="36X48 HARDFLOOR CHAIRMAT"/>
    <n v="0.78"/>
    <x v="0"/>
    <x v="17"/>
    <d v="2015-01-03T00:00:00"/>
    <d v="2015-01-04T00:00:00"/>
    <x v="0"/>
    <n v="1"/>
    <n v="-181.102"/>
    <n v="3"/>
    <x v="1078"/>
    <n v="89999"/>
    <n v="-2.7569188613183133"/>
  </r>
  <r>
    <n v="0.04"/>
    <n v="355.98"/>
    <n v="58.92"/>
    <s v="Delivery Truck"/>
    <s v="Home Office"/>
    <s v="Furniture"/>
    <s v="Chairs &amp; Chairmats"/>
    <s v="Jumbo Drum"/>
    <s v="Hon 4700 Series Mobuis™ Mid-Back Task Chairs with Adjustable Arms"/>
    <n v="0.64"/>
    <x v="0"/>
    <x v="17"/>
    <d v="2015-01-21T00:00:00"/>
    <d v="2015-01-22T00:00:00"/>
    <x v="0"/>
    <n v="1"/>
    <n v="882.93000000000006"/>
    <n v="8"/>
    <x v="1079"/>
    <n v="90000"/>
    <n v="0.3212745750870567"/>
  </r>
  <r>
    <n v="0.09"/>
    <n v="19.98"/>
    <n v="8.68"/>
    <s v="Regular Air"/>
    <s v="Home Office"/>
    <s v="Office Supplies"/>
    <s v="Paper"/>
    <s v="Small Box"/>
    <s v="Southworth 25% Cotton Premium Laser Paper and Envelopes"/>
    <n v="0.37"/>
    <x v="0"/>
    <x v="17"/>
    <d v="2015-01-21T00:00:00"/>
    <d v="2015-01-22T00:00:00"/>
    <x v="0"/>
    <n v="1"/>
    <n v="6.6803999999999988"/>
    <n v="5"/>
    <x v="1080"/>
    <n v="90000"/>
    <n v="7.1685803197767989E-2"/>
  </r>
  <r>
    <n v="0.01"/>
    <n v="30.98"/>
    <n v="6.5"/>
    <s v="Regular Air"/>
    <s v="Corporate"/>
    <s v="Technology"/>
    <s v="Computer Peripherals"/>
    <s v="Small Box"/>
    <s v="Belkin ErgoBoard™ Keyboard"/>
    <n v="0.64"/>
    <x v="0"/>
    <x v="17"/>
    <d v="2015-05-15T00:00:00"/>
    <d v="2015-05-16T00:00:00"/>
    <x v="3"/>
    <n v="1"/>
    <n v="46.29"/>
    <n v="11"/>
    <x v="1081"/>
    <n v="90001"/>
    <n v="0.12739081377108732"/>
  </r>
  <r>
    <n v="0.01"/>
    <n v="40.99"/>
    <n v="19.989999999999998"/>
    <s v="Regular Air"/>
    <s v="Corporate"/>
    <s v="Office Supplies"/>
    <s v="Paper"/>
    <s v="Small Box"/>
    <s v="White Dual Perf Computer Printout Paper, 2700 Sheets, 1 Part, Heavyweight, 20 lbs., 14 7/8 x 11"/>
    <n v="0.36"/>
    <x v="0"/>
    <x v="17"/>
    <d v="2015-05-15T00:00:00"/>
    <d v="2015-05-18T00:00:00"/>
    <x v="3"/>
    <n v="3"/>
    <n v="177.79"/>
    <n v="11"/>
    <x v="1082"/>
    <n v="90001"/>
    <n v="0.36981799271970878"/>
  </r>
  <r>
    <n v="0.1"/>
    <n v="1.6"/>
    <n v="1.29"/>
    <s v="Regular Air"/>
    <s v="Home Office"/>
    <s v="Office Supplies"/>
    <s v="Pens &amp; Art Supplies"/>
    <s v="Wrap Bag"/>
    <s v="Sanford Pocket Accent® Highlighters"/>
    <n v="0.42"/>
    <x v="0"/>
    <x v="17"/>
    <d v="2015-04-30T00:00:00"/>
    <d v="2015-04-30T00:00:00"/>
    <x v="4"/>
    <n v="0"/>
    <n v="-14.990400000000001"/>
    <n v="11"/>
    <x v="1083"/>
    <n v="90003"/>
    <n v="-0.88805687203791484"/>
  </r>
  <r>
    <n v="0"/>
    <n v="47.9"/>
    <n v="5.86"/>
    <s v="Regular Air"/>
    <s v="Home Office"/>
    <s v="Office Supplies"/>
    <s v="Paper"/>
    <s v="Small Box"/>
    <s v="Xerox 1938"/>
    <n v="0.37"/>
    <x v="0"/>
    <x v="17"/>
    <d v="2015-02-22T00:00:00"/>
    <d v="2015-02-24T00:00:00"/>
    <x v="2"/>
    <n v="2"/>
    <n v="638.38109999999995"/>
    <n v="18"/>
    <x v="1084"/>
    <n v="90002"/>
    <n v="0.69"/>
  </r>
  <r>
    <n v="0.1"/>
    <n v="125.99"/>
    <n v="8.99"/>
    <s v="Regular Air"/>
    <s v="Consumer"/>
    <s v="Technology"/>
    <s v="Telephones and Communication"/>
    <s v="Small Box"/>
    <s v="5170i"/>
    <n v="0.56999999999999995"/>
    <x v="3"/>
    <x v="39"/>
    <d v="2015-01-25T00:00:00"/>
    <d v="2015-01-28T00:00:00"/>
    <x v="0"/>
    <n v="3"/>
    <n v="17.652000000000001"/>
    <n v="4"/>
    <x v="1085"/>
    <n v="90333"/>
    <n v="4.319483188959037E-2"/>
  </r>
  <r>
    <n v="0.01"/>
    <n v="16.48"/>
    <n v="1.99"/>
    <s v="Regular Air"/>
    <s v="Consumer"/>
    <s v="Technology"/>
    <s v="Computer Peripherals"/>
    <s v="Small Pack"/>
    <s v="Maxell DVD-RAM Discs"/>
    <n v="0.42"/>
    <x v="3"/>
    <x v="39"/>
    <d v="2015-05-07T00:00:00"/>
    <d v="2015-05-08T00:00:00"/>
    <x v="3"/>
    <n v="1"/>
    <n v="739.67399999999998"/>
    <n v="7"/>
    <x v="1086"/>
    <n v="90334"/>
    <n v="6.0170340844382979"/>
  </r>
  <r>
    <n v="0"/>
    <n v="24.92"/>
    <n v="12.98"/>
    <s v="Regular Air"/>
    <s v="Consumer"/>
    <s v="Office Supplies"/>
    <s v="Binders and Binder Accessories"/>
    <s v="Small Box"/>
    <s v="GBC Standard Therm-A-Bind Covers"/>
    <n v="0.39"/>
    <x v="3"/>
    <x v="39"/>
    <d v="2015-06-02T00:00:00"/>
    <d v="2015-06-02T00:00:00"/>
    <x v="1"/>
    <n v="0"/>
    <n v="-23.155999999999999"/>
    <n v="1"/>
    <x v="1087"/>
    <n v="90335"/>
    <n v="-0.70900183710961429"/>
  </r>
  <r>
    <n v="0.06"/>
    <n v="4.42"/>
    <n v="4.99"/>
    <s v="Regular Air"/>
    <s v="Corporate"/>
    <s v="Office Supplies"/>
    <s v="Envelopes"/>
    <s v="Small Box"/>
    <s v="Grip Seal Envelopes"/>
    <n v="0.38"/>
    <x v="1"/>
    <x v="4"/>
    <d v="2015-06-03T00:00:00"/>
    <d v="2015-06-05T00:00:00"/>
    <x v="1"/>
    <n v="2"/>
    <n v="-10.435"/>
    <n v="3"/>
    <x v="1088"/>
    <n v="90568"/>
    <n v="-0.7026936026936027"/>
  </r>
  <r>
    <n v="0.06"/>
    <n v="4.24"/>
    <n v="5.41"/>
    <s v="Regular Air"/>
    <s v="Home Office"/>
    <s v="Office Supplies"/>
    <s v="Binders and Binder Accessories"/>
    <s v="Small Box"/>
    <s v="Storex DuraTech Recycled Plastic Frosted Binders"/>
    <n v="0.35"/>
    <x v="0"/>
    <x v="5"/>
    <d v="2015-04-17T00:00:00"/>
    <d v="2015-04-19T00:00:00"/>
    <x v="4"/>
    <n v="2"/>
    <n v="-78.916679999999999"/>
    <n v="10"/>
    <x v="1089"/>
    <n v="91277"/>
    <n v="-1.7537039999999999"/>
  </r>
  <r>
    <n v="0.04"/>
    <n v="6783.02"/>
    <n v="24.49"/>
    <s v="Regular Air"/>
    <s v="Home Office"/>
    <s v="Technology"/>
    <s v="Office Machines"/>
    <s v="Large Box"/>
    <s v="Polycom ViewStation™ ISDN Videoconferencing Unit"/>
    <n v="0.39"/>
    <x v="0"/>
    <x v="5"/>
    <d v="2015-04-17T00:00:00"/>
    <d v="2015-04-19T00:00:00"/>
    <x v="4"/>
    <n v="2"/>
    <n v="-13562.637407999999"/>
    <n v="1"/>
    <x v="1090"/>
    <n v="91277"/>
    <n v="-2.0646206248373056"/>
  </r>
  <r>
    <n v="0.03"/>
    <n v="5.78"/>
    <n v="5.37"/>
    <s v="Regular Air"/>
    <s v="Home Office"/>
    <s v="Office Supplies"/>
    <s v="Paper"/>
    <s v="Small Box"/>
    <s v="Xerox 1950"/>
    <n v="0.36"/>
    <x v="0"/>
    <x v="21"/>
    <d v="2015-03-05T00:00:00"/>
    <d v="2015-03-06T00:00:00"/>
    <x v="5"/>
    <n v="1"/>
    <n v="-63.35"/>
    <n v="15"/>
    <x v="1091"/>
    <n v="88798"/>
    <n v="-0.71809113579687145"/>
  </r>
  <r>
    <n v="0.1"/>
    <n v="10.48"/>
    <n v="2.89"/>
    <s v="Regular Air"/>
    <s v="Corporate"/>
    <s v="Office Supplies"/>
    <s v="Pens &amp; Art Supplies"/>
    <s v="Small Pack"/>
    <s v="Staples Battery-Operated Desktop Pencil Sharpener"/>
    <n v="0.6"/>
    <x v="2"/>
    <x v="22"/>
    <d v="2015-06-18T00:00:00"/>
    <d v="2015-06-19T00:00:00"/>
    <x v="1"/>
    <n v="1"/>
    <n v="-8.9039999999999999"/>
    <n v="4"/>
    <x v="1092"/>
    <n v="86874"/>
    <n v="-0.22099776619508563"/>
  </r>
  <r>
    <n v="7.0000000000000007E-2"/>
    <n v="39.479999999999997"/>
    <n v="1.99"/>
    <s v="Regular Air"/>
    <s v="Home Office"/>
    <s v="Technology"/>
    <s v="Computer Peripherals"/>
    <s v="Small Pack"/>
    <s v="80 Minute CD-R Spindle, 100/Pack - Staples"/>
    <n v="0.54"/>
    <x v="2"/>
    <x v="25"/>
    <d v="2015-03-22T00:00:00"/>
    <d v="2015-03-24T00:00:00"/>
    <x v="5"/>
    <n v="2"/>
    <n v="88.72"/>
    <n v="4"/>
    <x v="1093"/>
    <n v="88367"/>
    <n v="0.58650095855093531"/>
  </r>
  <r>
    <n v="0"/>
    <n v="4.91"/>
    <n v="0.5"/>
    <s v="Regular Air"/>
    <s v="Home Office"/>
    <s v="Office Supplies"/>
    <s v="Labels"/>
    <s v="Small Box"/>
    <s v="Avery 493"/>
    <n v="0.36"/>
    <x v="2"/>
    <x v="25"/>
    <d v="2015-03-22T00:00:00"/>
    <d v="2015-03-24T00:00:00"/>
    <x v="5"/>
    <n v="2"/>
    <n v="7.2518999999999991"/>
    <n v="2"/>
    <x v="1094"/>
    <n v="88367"/>
    <n v="0.69"/>
  </r>
  <r>
    <n v="0.06"/>
    <n v="6.48"/>
    <n v="7.49"/>
    <s v="Regular Air"/>
    <s v="Home Office"/>
    <s v="Office Supplies"/>
    <s v="Paper"/>
    <s v="Small Box"/>
    <s v="Xerox 220"/>
    <n v="0.37"/>
    <x v="2"/>
    <x v="25"/>
    <d v="2015-04-04T00:00:00"/>
    <d v="2015-04-04T00:00:00"/>
    <x v="4"/>
    <n v="0"/>
    <n v="-191.49"/>
    <n v="12"/>
    <x v="1095"/>
    <n v="88368"/>
    <n v="-2.5555852128653407"/>
  </r>
  <r>
    <n v="0.02"/>
    <n v="120.98"/>
    <n v="58.64"/>
    <s v="Delivery Truck"/>
    <s v="Home Office"/>
    <s v="Furniture"/>
    <s v="Bookcases"/>
    <s v="Jumbo Box"/>
    <s v="O'Sullivan Living Dimensions 2-Shelf Bookcases"/>
    <n v="0.75"/>
    <x v="1"/>
    <x v="19"/>
    <d v="2015-02-13T00:00:00"/>
    <d v="2015-02-15T00:00:00"/>
    <x v="2"/>
    <n v="2"/>
    <n v="-1330.5"/>
    <n v="11"/>
    <x v="1096"/>
    <n v="86933"/>
    <n v="-0.97046659713054073"/>
  </r>
  <r>
    <n v="0.04"/>
    <n v="120.97"/>
    <n v="7.11"/>
    <s v="Regular Air"/>
    <s v="Corporate"/>
    <s v="Technology"/>
    <s v="Office Machines"/>
    <s v="Medium Box"/>
    <s v="Canon BP1200DH 12-Digit Bubble Jet Printing Calculator"/>
    <n v="0.36"/>
    <x v="2"/>
    <x v="7"/>
    <d v="2015-03-17T00:00:00"/>
    <d v="2015-03-17T00:00:00"/>
    <x v="5"/>
    <n v="0"/>
    <n v="1320.5495999999998"/>
    <n v="16"/>
    <x v="1097"/>
    <n v="91059"/>
    <n v="0.69"/>
  </r>
  <r>
    <n v="0"/>
    <n v="195.99"/>
    <n v="4.2"/>
    <s v="Regular Air"/>
    <s v="Corporate"/>
    <s v="Technology"/>
    <s v="Telephones and Communication"/>
    <s v="Small Box"/>
    <s v="688"/>
    <n v="0.6"/>
    <x v="2"/>
    <x v="7"/>
    <d v="2015-03-17T00:00:00"/>
    <d v="2015-03-19T00:00:00"/>
    <x v="5"/>
    <n v="2"/>
    <n v="1585.5030000000002"/>
    <n v="16"/>
    <x v="1098"/>
    <n v="91059"/>
    <n v="0.58894217196856014"/>
  </r>
  <r>
    <n v="0.03"/>
    <n v="55.98"/>
    <n v="4.8600000000000003"/>
    <s v="Regular Air"/>
    <s v="Corporate"/>
    <s v="Office Supplies"/>
    <s v="Paper"/>
    <s v="Small Box"/>
    <s v="Xerox 1908"/>
    <n v="0.36"/>
    <x v="2"/>
    <x v="7"/>
    <d v="2015-03-18T00:00:00"/>
    <d v="2015-03-20T00:00:00"/>
    <x v="5"/>
    <n v="2"/>
    <n v="526.04219999999998"/>
    <n v="13"/>
    <x v="1099"/>
    <n v="91060"/>
    <n v="0.69"/>
  </r>
  <r>
    <n v="0.1"/>
    <n v="1.89"/>
    <n v="0.76"/>
    <s v="Regular Air"/>
    <s v="Consumer"/>
    <s v="Office Supplies"/>
    <s v="Rubber Bands"/>
    <s v="Wrap Bag"/>
    <s v="Revere Boxed Rubber Bands by Revere"/>
    <n v="0.83"/>
    <x v="3"/>
    <x v="26"/>
    <d v="2015-05-18T00:00:00"/>
    <d v="2015-05-20T00:00:00"/>
    <x v="3"/>
    <n v="2"/>
    <n v="-40.432000000000002"/>
    <n v="20"/>
    <x v="1100"/>
    <n v="87117"/>
    <n v="-1.1010893246187365"/>
  </r>
  <r>
    <n v="0"/>
    <n v="73.98"/>
    <n v="14.52"/>
    <s v="Regular Air"/>
    <s v="Small Business"/>
    <s v="Technology"/>
    <s v="Computer Peripherals"/>
    <s v="Small Box"/>
    <s v="Keytronic French Keyboard"/>
    <n v="0.65"/>
    <x v="0"/>
    <x v="5"/>
    <d v="2015-03-12T00:00:00"/>
    <d v="2015-03-14T00:00:00"/>
    <x v="5"/>
    <n v="2"/>
    <n v="-88.61"/>
    <n v="4"/>
    <x v="1101"/>
    <n v="89333"/>
    <n v="-0.28984985770828564"/>
  </r>
  <r>
    <n v="0.06"/>
    <n v="40.99"/>
    <n v="17.48"/>
    <s v="Regular Air"/>
    <s v="Small Business"/>
    <s v="Office Supplies"/>
    <s v="Paper"/>
    <s v="Small Box"/>
    <s v="Xerox 1893"/>
    <n v="0.36"/>
    <x v="1"/>
    <x v="4"/>
    <d v="2015-04-21T00:00:00"/>
    <d v="2015-04-21T00:00:00"/>
    <x v="4"/>
    <n v="0"/>
    <n v="109.16"/>
    <n v="7"/>
    <x v="1102"/>
    <n v="89334"/>
    <n v="0.39390877598152424"/>
  </r>
  <r>
    <n v="0.09"/>
    <n v="20.99"/>
    <n v="2.5"/>
    <s v="Regular Air"/>
    <s v="Corporate"/>
    <s v="Technology"/>
    <s v="Telephones and Communication"/>
    <s v="Wrap Bag"/>
    <s v="Accessory37"/>
    <n v="0.81"/>
    <x v="3"/>
    <x v="40"/>
    <d v="2015-06-24T00:00:00"/>
    <d v="2015-07-01T00:00:00"/>
    <x v="1"/>
    <n v="7"/>
    <n v="-136.12200000000001"/>
    <n v="6"/>
    <x v="1103"/>
    <n v="88692"/>
    <n v="-1.359724303266407"/>
  </r>
  <r>
    <n v="0.04"/>
    <n v="4.28"/>
    <n v="5.68"/>
    <s v="Regular Air"/>
    <s v="Corporate"/>
    <s v="Office Supplies"/>
    <s v="Paper"/>
    <s v="Small Box"/>
    <s v="Xerox 199"/>
    <n v="0.4"/>
    <x v="2"/>
    <x v="13"/>
    <d v="2015-06-12T00:00:00"/>
    <d v="2015-06-14T00:00:00"/>
    <x v="1"/>
    <n v="2"/>
    <n v="-27.375"/>
    <n v="7"/>
    <x v="1104"/>
    <n v="88219"/>
    <n v="-0.86794546607482559"/>
  </r>
  <r>
    <n v="0.06"/>
    <n v="376.13"/>
    <n v="85.63"/>
    <s v="Delivery Truck"/>
    <s v="Corporate"/>
    <s v="Furniture"/>
    <s v="Tables"/>
    <s v="Jumbo Box"/>
    <s v="Bretford Rectangular Conference Table Tops"/>
    <n v="0.74"/>
    <x v="2"/>
    <x v="13"/>
    <d v="2015-06-12T00:00:00"/>
    <d v="2015-06-14T00:00:00"/>
    <x v="1"/>
    <n v="2"/>
    <n v="-435.75749999999999"/>
    <n v="13"/>
    <x v="1105"/>
    <n v="88219"/>
    <n v="-9.40208514485327E-2"/>
  </r>
  <r>
    <n v="0.06"/>
    <n v="424.21"/>
    <n v="110.2"/>
    <s v="Delivery Truck"/>
    <s v="Corporate"/>
    <s v="Furniture"/>
    <s v="Tables"/>
    <s v="Jumbo Box"/>
    <s v="Bush Advantage Collection® Racetrack Conference Table"/>
    <n v="0.67"/>
    <x v="2"/>
    <x v="13"/>
    <d v="2015-06-12T00:00:00"/>
    <d v="2015-06-13T00:00:00"/>
    <x v="1"/>
    <n v="1"/>
    <n v="682.53"/>
    <n v="17"/>
    <x v="1106"/>
    <n v="88219"/>
    <n v="9.3445673142087307E-2"/>
  </r>
  <r>
    <n v="0.06"/>
    <n v="195.99"/>
    <n v="8.99"/>
    <s v="Regular Air"/>
    <s v="Corporate"/>
    <s v="Technology"/>
    <s v="Telephones and Communication"/>
    <s v="Small Box"/>
    <s v="T28 WORLD"/>
    <n v="0.6"/>
    <x v="2"/>
    <x v="13"/>
    <d v="2015-06-12T00:00:00"/>
    <d v="2015-06-14T00:00:00"/>
    <x v="1"/>
    <n v="2"/>
    <n v="-277.22200000000004"/>
    <n v="4"/>
    <x v="1107"/>
    <n v="88219"/>
    <n v="-0.43819173318580579"/>
  </r>
  <r>
    <n v="0.03"/>
    <n v="15.28"/>
    <n v="1.99"/>
    <s v="Regular Air"/>
    <s v="Corporate"/>
    <s v="Technology"/>
    <s v="Computer Peripherals"/>
    <s v="Small Pack"/>
    <s v="Memorex 4.7GB DVD+R, 3/Pack"/>
    <n v="0.42"/>
    <x v="3"/>
    <x v="8"/>
    <d v="2015-06-21T00:00:00"/>
    <d v="2015-06-23T00:00:00"/>
    <x v="1"/>
    <n v="2"/>
    <n v="-266.68600000000004"/>
    <n v="19"/>
    <x v="1108"/>
    <n v="88220"/>
    <n v="-0.91650972575434742"/>
  </r>
  <r>
    <n v="0.09"/>
    <n v="1.76"/>
    <n v="0.7"/>
    <s v="Regular Air"/>
    <s v="Corporate"/>
    <s v="Office Supplies"/>
    <s v="Pens &amp; Art Supplies"/>
    <s v="Wrap Bag"/>
    <s v="Newell 326"/>
    <n v="0.56000000000000005"/>
    <x v="3"/>
    <x v="8"/>
    <d v="2015-06-21T00:00:00"/>
    <d v="2015-06-24T00:00:00"/>
    <x v="1"/>
    <n v="3"/>
    <n v="-12.277999999999999"/>
    <n v="13"/>
    <x v="1109"/>
    <n v="88220"/>
    <n v="-0.56398713826366553"/>
  </r>
  <r>
    <n v="7.0000000000000007E-2"/>
    <n v="31.78"/>
    <n v="1.99"/>
    <s v="Regular Air"/>
    <s v="Home Office"/>
    <s v="Technology"/>
    <s v="Computer Peripherals"/>
    <s v="Small Pack"/>
    <s v="Memorex 4.7GB DVD-RAM, 3/Pack"/>
    <n v="0.42"/>
    <x v="0"/>
    <x v="27"/>
    <d v="2015-02-19T00:00:00"/>
    <d v="2015-02-21T00:00:00"/>
    <x v="2"/>
    <n v="2"/>
    <n v="265.11180000000002"/>
    <n v="13"/>
    <x v="1110"/>
    <n v="87234"/>
    <n v="0.69"/>
  </r>
  <r>
    <n v="0"/>
    <n v="5.98"/>
    <n v="2.5"/>
    <s v="Regular Air"/>
    <s v="Home Office"/>
    <s v="Office Supplies"/>
    <s v="Envelopes"/>
    <s v="Small Box"/>
    <s v="Wausau Papers Astrobrights® Colored Envelopes"/>
    <n v="0.36"/>
    <x v="0"/>
    <x v="27"/>
    <d v="2015-02-19T00:00:00"/>
    <d v="2015-02-20T00:00:00"/>
    <x v="2"/>
    <n v="1"/>
    <n v="9.5608000000000004"/>
    <n v="5"/>
    <x v="1111"/>
    <n v="87234"/>
    <n v="0.30217446270543619"/>
  </r>
  <r>
    <n v="0.1"/>
    <n v="35.99"/>
    <n v="1.1000000000000001"/>
    <s v="Express Air"/>
    <s v="Home Office"/>
    <s v="Technology"/>
    <s v="Telephones and Communication"/>
    <s v="Small Box"/>
    <s v="Accessory35"/>
    <n v="0.55000000000000004"/>
    <x v="0"/>
    <x v="27"/>
    <d v="2015-02-19T00:00:00"/>
    <d v="2015-02-20T00:00:00"/>
    <x v="2"/>
    <n v="1"/>
    <n v="390.09839999999997"/>
    <n v="19"/>
    <x v="1112"/>
    <n v="87234"/>
    <n v="0.69"/>
  </r>
  <r>
    <n v="7.0000000000000007E-2"/>
    <n v="5.98"/>
    <n v="5.46"/>
    <s v="Regular Air"/>
    <s v="Corporate"/>
    <s v="Office Supplies"/>
    <s v="Paper"/>
    <s v="Small Box"/>
    <s v="Xerox 1983"/>
    <n v="0.36"/>
    <x v="3"/>
    <x v="24"/>
    <d v="2015-02-13T00:00:00"/>
    <d v="2015-02-15T00:00:00"/>
    <x v="2"/>
    <n v="2"/>
    <n v="46.65"/>
    <n v="5"/>
    <x v="1113"/>
    <n v="88040"/>
    <n v="1.423992673992674"/>
  </r>
  <r>
    <n v="0.09"/>
    <n v="28.48"/>
    <n v="1.99"/>
    <s v="Regular Air"/>
    <s v="Corporate"/>
    <s v="Technology"/>
    <s v="Computer Peripherals"/>
    <s v="Small Pack"/>
    <s v="Memorex 4.7GB DVD+RW, 3/Pack"/>
    <n v="0.4"/>
    <x v="3"/>
    <x v="24"/>
    <d v="2015-01-17T00:00:00"/>
    <d v="2015-01-18T00:00:00"/>
    <x v="0"/>
    <n v="1"/>
    <n v="-1250.7460000000001"/>
    <n v="13"/>
    <x v="1114"/>
    <n v="88039"/>
    <n v="-3.7122937195773478"/>
  </r>
  <r>
    <n v="0.1"/>
    <n v="9.85"/>
    <n v="4.82"/>
    <s v="Regular Air"/>
    <s v="Corporate"/>
    <s v="Office Supplies"/>
    <s v="Pens &amp; Art Supplies"/>
    <s v="Wrap Bag"/>
    <s v="Lumber Crayons"/>
    <n v="0.47"/>
    <x v="3"/>
    <x v="24"/>
    <d v="2015-03-27T00:00:00"/>
    <d v="2015-03-28T00:00:00"/>
    <x v="5"/>
    <n v="1"/>
    <n v="374.904"/>
    <n v="12"/>
    <x v="1115"/>
    <n v="88041"/>
    <n v="3.2625881124358194"/>
  </r>
  <r>
    <n v="0.04"/>
    <n v="125.99"/>
    <n v="7.69"/>
    <s v="Regular Air"/>
    <s v="Corporate"/>
    <s v="Technology"/>
    <s v="Telephones and Communication"/>
    <s v="Small Box"/>
    <s v="Timeport L7089"/>
    <n v="0.57999999999999996"/>
    <x v="3"/>
    <x v="24"/>
    <d v="2015-03-27T00:00:00"/>
    <d v="2015-03-28T00:00:00"/>
    <x v="5"/>
    <n v="1"/>
    <n v="-528.83600000000001"/>
    <n v="9"/>
    <x v="1116"/>
    <n v="88041"/>
    <n v="-0.56589051063647655"/>
  </r>
  <r>
    <n v="0.02"/>
    <n v="240.98"/>
    <n v="60.2"/>
    <s v="Delivery Truck"/>
    <s v="Corporate"/>
    <s v="Furniture"/>
    <s v="Bookcases"/>
    <s v="Jumbo Box"/>
    <s v="Atlantic Metals Mobile 2-Shelf Bookcases, Custom Colors"/>
    <n v="0.56000000000000005"/>
    <x v="2"/>
    <x v="32"/>
    <d v="2015-01-29T00:00:00"/>
    <d v="2015-01-31T00:00:00"/>
    <x v="0"/>
    <n v="2"/>
    <n v="-272.71320000000003"/>
    <n v="1"/>
    <x v="1117"/>
    <n v="87146"/>
    <n v="-1.0462410803345354"/>
  </r>
  <r>
    <n v="0.02"/>
    <n v="420.98"/>
    <n v="19.989999999999998"/>
    <s v="Regular Air"/>
    <s v="Corporate"/>
    <s v="Office Supplies"/>
    <s v="Binders and Binder Accessories"/>
    <s v="Small Box"/>
    <s v="GBC DocuBind 200 Manual Binding Machine"/>
    <n v="0.35"/>
    <x v="3"/>
    <x v="8"/>
    <d v="2015-01-29T00:00:00"/>
    <d v="2015-02-01T00:00:00"/>
    <x v="0"/>
    <n v="3"/>
    <n v="-162.69399999999999"/>
    <n v="10"/>
    <x v="1118"/>
    <n v="87146"/>
    <n v="-3.8286616604343703E-2"/>
  </r>
  <r>
    <n v="0.04"/>
    <n v="291.73"/>
    <n v="48.8"/>
    <s v="Delivery Truck"/>
    <s v="Corporate"/>
    <s v="Furniture"/>
    <s v="Chairs &amp; Chairmats"/>
    <s v="Jumbo Drum"/>
    <s v="Hon 4070 Series Pagoda™ Armless Upholstered Stacking Chairs"/>
    <n v="0.56000000000000005"/>
    <x v="3"/>
    <x v="8"/>
    <d v="2015-06-26T00:00:00"/>
    <d v="2015-06-30T00:00:00"/>
    <x v="1"/>
    <n v="4"/>
    <n v="-115.90389999999999"/>
    <n v="22"/>
    <x v="1119"/>
    <n v="87148"/>
    <n v="-1.7359693017863855E-2"/>
  </r>
  <r>
    <n v="0.06"/>
    <n v="300.97000000000003"/>
    <n v="7.18"/>
    <s v="Regular Air"/>
    <s v="Corporate"/>
    <s v="Technology"/>
    <s v="Computer Peripherals"/>
    <s v="Small Box"/>
    <s v="Gyration Ultra Professional Cordless Optical Suite"/>
    <n v="0.48"/>
    <x v="3"/>
    <x v="8"/>
    <d v="2015-05-08T00:00:00"/>
    <d v="2015-05-08T00:00:00"/>
    <x v="3"/>
    <n v="0"/>
    <n v="-729.98799999999994"/>
    <n v="1"/>
    <x v="1120"/>
    <n v="87147"/>
    <n v="-2.5051063829787235"/>
  </r>
  <r>
    <n v="0.09"/>
    <n v="20.89"/>
    <n v="11.52"/>
    <s v="Regular Air"/>
    <s v="Home Office"/>
    <s v="Office Supplies"/>
    <s v="Storage &amp; Organization"/>
    <s v="Small Box"/>
    <s v="Iris® 3-Drawer Stacking Bin, Black"/>
    <n v="0.83"/>
    <x v="3"/>
    <x v="24"/>
    <d v="2015-03-26T00:00:00"/>
    <d v="2015-03-27T00:00:00"/>
    <x v="5"/>
    <n v="1"/>
    <n v="-133.54599999999999"/>
    <n v="7"/>
    <x v="1121"/>
    <n v="85833"/>
    <n v="-0.91157679180887363"/>
  </r>
  <r>
    <n v="0.09"/>
    <n v="20.99"/>
    <n v="4.8099999999999996"/>
    <s v="Express Air"/>
    <s v="Home Office"/>
    <s v="Technology"/>
    <s v="Telephones and Communication"/>
    <s v="Medium Box"/>
    <s v="1726 Digital Answering Machine"/>
    <n v="0.57999999999999996"/>
    <x v="3"/>
    <x v="24"/>
    <d v="2015-03-31T00:00:00"/>
    <d v="2015-04-01T00:00:00"/>
    <x v="5"/>
    <n v="1"/>
    <n v="272.69399999999996"/>
    <n v="2"/>
    <x v="1122"/>
    <n v="85834"/>
    <n v="6.9957414058491532"/>
  </r>
  <r>
    <n v="0.1"/>
    <n v="4.24"/>
    <n v="5.41"/>
    <s v="Regular Air"/>
    <s v="Corporate"/>
    <s v="Office Supplies"/>
    <s v="Binders and Binder Accessories"/>
    <s v="Small Box"/>
    <s v="Storex DuraTech Recycled Plastic Frosted Binders"/>
    <n v="0.35"/>
    <x v="3"/>
    <x v="24"/>
    <d v="2015-04-19T00:00:00"/>
    <d v="2015-04-23T00:00:00"/>
    <x v="4"/>
    <n v="4"/>
    <n v="-61.6"/>
    <n v="8"/>
    <x v="1123"/>
    <n v="85835"/>
    <n v="-1.8032786885245904"/>
  </r>
  <r>
    <n v="0.1"/>
    <n v="40.98"/>
    <n v="6.5"/>
    <s v="Regular Air"/>
    <s v="Consumer"/>
    <s v="Technology"/>
    <s v="Computer Peripherals"/>
    <s v="Small Box"/>
    <s v="Targus USB Numeric Keypad"/>
    <n v="0.74"/>
    <x v="3"/>
    <x v="35"/>
    <d v="2015-01-12T00:00:00"/>
    <d v="2015-01-14T00:00:00"/>
    <x v="0"/>
    <n v="2"/>
    <n v="66.852000000000004"/>
    <n v="3"/>
    <x v="1124"/>
    <n v="88554"/>
    <n v="0.55552600963935517"/>
  </r>
  <r>
    <n v="7.0000000000000007E-2"/>
    <n v="35.99"/>
    <n v="5.99"/>
    <s v="Regular Air"/>
    <s v="Corporate"/>
    <s v="Technology"/>
    <s v="Telephones and Communication"/>
    <s v="Wrap Bag"/>
    <s v="Accessory41"/>
    <n v="0.38"/>
    <x v="2"/>
    <x v="22"/>
    <d v="2015-05-16T00:00:00"/>
    <d v="2015-05-20T00:00:00"/>
    <x v="3"/>
    <n v="4"/>
    <n v="17.839800000000011"/>
    <n v="5"/>
    <x v="1125"/>
    <n v="88558"/>
    <n v="0.11613697024933278"/>
  </r>
  <r>
    <n v="0.03"/>
    <n v="60.98"/>
    <n v="1.99"/>
    <s v="Regular Air"/>
    <s v="Corporate"/>
    <s v="Technology"/>
    <s v="Computer Peripherals"/>
    <s v="Small Pack"/>
    <s v="Imation 5.2GB DVD-RAM"/>
    <n v="0.5"/>
    <x v="2"/>
    <x v="22"/>
    <d v="2015-02-01T00:00:00"/>
    <d v="2015-02-01T00:00:00"/>
    <x v="2"/>
    <n v="0"/>
    <n v="976.2672"/>
    <n v="23"/>
    <x v="1126"/>
    <n v="88555"/>
    <n v="0.69"/>
  </r>
  <r>
    <n v="0.04"/>
    <n v="3.08"/>
    <n v="0.99"/>
    <s v="Regular Air"/>
    <s v="Corporate"/>
    <s v="Office Supplies"/>
    <s v="Labels"/>
    <s v="Small Box"/>
    <s v="Avery 481"/>
    <n v="0.37"/>
    <x v="2"/>
    <x v="22"/>
    <d v="2015-02-01T00:00:00"/>
    <d v="2015-02-02T00:00:00"/>
    <x v="2"/>
    <n v="1"/>
    <n v="23.204699999999999"/>
    <n v="11"/>
    <x v="1127"/>
    <n v="88555"/>
    <n v="0.69"/>
  </r>
  <r>
    <n v="0.08"/>
    <n v="65.989999999999995"/>
    <n v="5.92"/>
    <s v="Express Air"/>
    <s v="Corporate"/>
    <s v="Technology"/>
    <s v="Telephones and Communication"/>
    <s v="Small Box"/>
    <s v="i500plus"/>
    <n v="0.57999999999999996"/>
    <x v="2"/>
    <x v="22"/>
    <d v="2015-05-16T00:00:00"/>
    <d v="2015-05-23T00:00:00"/>
    <x v="3"/>
    <n v="7"/>
    <n v="183.84300000000002"/>
    <n v="20"/>
    <x v="1128"/>
    <n v="88558"/>
    <n v="0.17281563437079933"/>
  </r>
  <r>
    <n v="0"/>
    <n v="10.31"/>
    <n v="1.79"/>
    <s v="Regular Air"/>
    <s v="Corporate"/>
    <s v="Office Supplies"/>
    <s v="Paper"/>
    <s v="Wrap Bag"/>
    <s v="Speediset Carbonless Redi-Letter® 7&quot; x 8 1/2&quot;"/>
    <n v="0.38"/>
    <x v="2"/>
    <x v="22"/>
    <d v="2015-02-01T00:00:00"/>
    <d v="2015-02-03T00:00:00"/>
    <x v="2"/>
    <n v="2"/>
    <n v="167.46299999999997"/>
    <n v="23"/>
    <x v="1129"/>
    <n v="88555"/>
    <n v="0.68999999999999984"/>
  </r>
  <r>
    <n v="0.09"/>
    <n v="260.98"/>
    <n v="41.91"/>
    <s v="Delivery Truck"/>
    <s v="Corporate"/>
    <s v="Furniture"/>
    <s v="Bookcases"/>
    <s v="Jumbo Box"/>
    <s v="Atlantic Metals Mobile 3-Shelf Bookcases, Custom Colors"/>
    <n v="0.59"/>
    <x v="2"/>
    <x v="22"/>
    <d v="2015-02-11T00:00:00"/>
    <d v="2015-02-13T00:00:00"/>
    <x v="2"/>
    <n v="2"/>
    <n v="1307.2692"/>
    <n v="14"/>
    <x v="1130"/>
    <n v="88556"/>
    <n v="0.38710274617566759"/>
  </r>
  <r>
    <n v="0.01"/>
    <n v="10.52"/>
    <n v="7.94"/>
    <s v="Regular Air"/>
    <s v="Corporate"/>
    <s v="Furniture"/>
    <s v="Office Furnishings"/>
    <s v="Small Pack"/>
    <s v="Ultra Door Pull Handle"/>
    <n v="0.52"/>
    <x v="2"/>
    <x v="22"/>
    <d v="2015-02-11T00:00:00"/>
    <d v="2015-02-13T00:00:00"/>
    <x v="2"/>
    <n v="2"/>
    <n v="-15.818400000000002"/>
    <n v="11"/>
    <x v="1131"/>
    <n v="88556"/>
    <n v="-0.1276397966594045"/>
  </r>
  <r>
    <n v="0.02"/>
    <n v="5.98"/>
    <n v="7.5"/>
    <s v="Express Air"/>
    <s v="Corporate"/>
    <s v="Office Supplies"/>
    <s v="Paper"/>
    <s v="Small Box"/>
    <s v="Xerox 1920"/>
    <n v="0.4"/>
    <x v="2"/>
    <x v="22"/>
    <d v="2015-02-11T00:00:00"/>
    <d v="2015-02-13T00:00:00"/>
    <x v="2"/>
    <n v="2"/>
    <n v="-55.832400000000007"/>
    <n v="14"/>
    <x v="1132"/>
    <n v="88556"/>
    <n v="-0.59421455938697332"/>
  </r>
  <r>
    <n v="0.05"/>
    <n v="291.73"/>
    <n v="48.8"/>
    <s v="Delivery Truck"/>
    <s v="Consumer"/>
    <s v="Furniture"/>
    <s v="Chairs &amp; Chairmats"/>
    <s v="Jumbo Drum"/>
    <s v="Hon 4070 Series Pagoda™ Armless Upholstered Stacking Chairs"/>
    <n v="0.56000000000000005"/>
    <x v="2"/>
    <x v="22"/>
    <d v="2015-04-07T00:00:00"/>
    <d v="2015-04-09T00:00:00"/>
    <x v="4"/>
    <n v="2"/>
    <n v="550.38080000000002"/>
    <n v="6"/>
    <x v="1133"/>
    <n v="88557"/>
    <n v="0.30267145473243107"/>
  </r>
  <r>
    <n v="0.09"/>
    <n v="1.48"/>
    <n v="0.7"/>
    <s v="Regular Air"/>
    <s v="Corporate"/>
    <s v="Office Supplies"/>
    <s v="Rubber Bands"/>
    <s v="Wrap Bag"/>
    <s v="Binder Clips by OIC"/>
    <n v="0.37"/>
    <x v="1"/>
    <x v="4"/>
    <d v="2015-01-03T00:00:00"/>
    <d v="2015-01-05T00:00:00"/>
    <x v="0"/>
    <n v="2"/>
    <n v="1.68"/>
    <n v="6"/>
    <x v="1134"/>
    <n v="86092"/>
    <n v="0.18770949720670391"/>
  </r>
  <r>
    <n v="0.06"/>
    <n v="38.06"/>
    <n v="4.5"/>
    <s v="Regular Air"/>
    <s v="Corporate"/>
    <s v="Office Supplies"/>
    <s v="Appliances"/>
    <s v="Small Box"/>
    <s v="Fellowes Superior 10 Outlet Split Surge Protector"/>
    <n v="0.56000000000000005"/>
    <x v="1"/>
    <x v="4"/>
    <d v="2015-06-30T00:00:00"/>
    <d v="2015-07-06T00:00:00"/>
    <x v="1"/>
    <n v="6"/>
    <n v="450.45959999999997"/>
    <n v="17"/>
    <x v="1135"/>
    <n v="88348"/>
    <n v="0.69"/>
  </r>
  <r>
    <n v="0.08"/>
    <n v="599.99"/>
    <n v="24.49"/>
    <s v="Regular Air"/>
    <s v="Corporate"/>
    <s v="Technology"/>
    <s v="Copiers and Fax"/>
    <s v="Large Box"/>
    <s v="Hewlett Packard LaserJet 3310 Copier"/>
    <n v="0.37"/>
    <x v="1"/>
    <x v="4"/>
    <d v="2015-06-30T00:00:00"/>
    <d v="2015-07-08T00:00:00"/>
    <x v="1"/>
    <n v="8"/>
    <n v="8798.1830999999984"/>
    <n v="22"/>
    <x v="1136"/>
    <n v="88348"/>
    <n v="0.68999999999999984"/>
  </r>
  <r>
    <n v="0.1"/>
    <n v="3.98"/>
    <n v="2.97"/>
    <s v="Express Air"/>
    <s v="Corporate"/>
    <s v="Office Supplies"/>
    <s v="Paper"/>
    <s v="Wrap Bag"/>
    <s v="Unpadded Memo Slips"/>
    <n v="0.35"/>
    <x v="1"/>
    <x v="4"/>
    <d v="2015-06-30T00:00:00"/>
    <d v="2015-07-04T00:00:00"/>
    <x v="1"/>
    <n v="4"/>
    <n v="-5.3849999999999998"/>
    <n v="5"/>
    <x v="1137"/>
    <n v="88348"/>
    <n v="-0.26217137293086662"/>
  </r>
  <r>
    <n v="0.08"/>
    <n v="400.98"/>
    <n v="42.52"/>
    <s v="Delivery Truck"/>
    <s v="Corporate"/>
    <s v="Furniture"/>
    <s v="Tables"/>
    <s v="Jumbo Box"/>
    <s v="Bretford CR8500 Series Meeting Room Furniture"/>
    <n v="0.71"/>
    <x v="0"/>
    <x v="1"/>
    <d v="2015-02-05T00:00:00"/>
    <d v="2015-02-06T00:00:00"/>
    <x v="2"/>
    <n v="1"/>
    <n v="3031.9724000000001"/>
    <n v="20"/>
    <x v="1138"/>
    <n v="86629"/>
    <n v="0.38672920036122266"/>
  </r>
  <r>
    <n v="0.1"/>
    <n v="300.97000000000003"/>
    <n v="7.18"/>
    <s v="Regular Air"/>
    <s v="Home Office"/>
    <s v="Technology"/>
    <s v="Computer Peripherals"/>
    <s v="Small Box"/>
    <s v="Gyration Ultra Professional Cordless Optical Suite"/>
    <n v="0.48"/>
    <x v="3"/>
    <x v="39"/>
    <d v="2015-04-18T00:00:00"/>
    <d v="2015-04-19T00:00:00"/>
    <x v="4"/>
    <n v="1"/>
    <n v="138.018"/>
    <n v="4"/>
    <x v="1139"/>
    <n v="87889"/>
    <n v="0.12612100554677291"/>
  </r>
  <r>
    <n v="0.06"/>
    <n v="39.89"/>
    <n v="3.04"/>
    <s v="Regular Air"/>
    <s v="Home Office"/>
    <s v="Furniture"/>
    <s v="Office Furnishings"/>
    <s v="Wrap Bag"/>
    <s v="Ultra Commercial Grade Dual Valve Door Closer"/>
    <n v="0.53"/>
    <x v="3"/>
    <x v="39"/>
    <d v="2015-04-18T00:00:00"/>
    <d v="2015-04-20T00:00:00"/>
    <x v="4"/>
    <n v="2"/>
    <n v="38.874000000000002"/>
    <n v="10"/>
    <x v="1140"/>
    <n v="87889"/>
    <n v="9.9684591122394028E-2"/>
  </r>
  <r>
    <n v="7.0000000000000007E-2"/>
    <n v="14.56"/>
    <n v="3.5"/>
    <s v="Regular Air"/>
    <s v="Home Office"/>
    <s v="Office Supplies"/>
    <s v="Appliances"/>
    <s v="Small Box"/>
    <s v="Acco 6 Outlet Guardian Premium Surge Suppressor"/>
    <n v="0.57999999999999996"/>
    <x v="3"/>
    <x v="39"/>
    <d v="2015-01-08T00:00:00"/>
    <d v="2015-01-09T00:00:00"/>
    <x v="0"/>
    <n v="1"/>
    <n v="-45.528000000000006"/>
    <n v="6"/>
    <x v="1141"/>
    <n v="87888"/>
    <n v="-0.53821964771249564"/>
  </r>
  <r>
    <n v="0.05"/>
    <n v="399.98"/>
    <n v="12.06"/>
    <s v="Delivery Truck"/>
    <s v="Corporate"/>
    <s v="Technology"/>
    <s v="Office Machines"/>
    <s v="Jumbo Box"/>
    <s v="Okidata ML320 Series Turbo Dot Matrix Printers"/>
    <n v="0.56000000000000005"/>
    <x v="2"/>
    <x v="12"/>
    <d v="2015-06-06T00:00:00"/>
    <d v="2015-06-06T00:00:00"/>
    <x v="1"/>
    <n v="0"/>
    <n v="567.59"/>
    <n v="24"/>
    <x v="1142"/>
    <n v="39015"/>
    <n v="5.8715882946852711E-2"/>
  </r>
  <r>
    <n v="7.0000000000000007E-2"/>
    <n v="6.48"/>
    <n v="5.74"/>
    <s v="Regular Air"/>
    <s v="Corporate"/>
    <s v="Office Supplies"/>
    <s v="Paper"/>
    <s v="Small Box"/>
    <s v="Xerox 1994"/>
    <n v="0.37"/>
    <x v="2"/>
    <x v="12"/>
    <d v="2015-06-06T00:00:00"/>
    <d v="2015-06-06T00:00:00"/>
    <x v="1"/>
    <n v="0"/>
    <n v="-28.45"/>
    <n v="20"/>
    <x v="1143"/>
    <n v="39015"/>
    <n v="-0.21139842472878584"/>
  </r>
  <r>
    <n v="7.0000000000000007E-2"/>
    <n v="6.48"/>
    <n v="5.74"/>
    <s v="Regular Air"/>
    <s v="Corporate"/>
    <s v="Office Supplies"/>
    <s v="Paper"/>
    <s v="Small Box"/>
    <s v="Xerox 1994"/>
    <n v="0.37"/>
    <x v="2"/>
    <x v="33"/>
    <d v="2015-06-06T00:00:00"/>
    <d v="2015-06-06T00:00:00"/>
    <x v="1"/>
    <n v="0"/>
    <n v="-14.225"/>
    <n v="5"/>
    <x v="1144"/>
    <n v="87862"/>
    <n v="-0.42273402674591382"/>
  </r>
  <r>
    <n v="0.08"/>
    <n v="6.68"/>
    <n v="1.5"/>
    <s v="Regular Air"/>
    <s v="Corporate"/>
    <s v="Office Supplies"/>
    <s v="Pens &amp; Art Supplies"/>
    <s v="Wrap Bag"/>
    <s v="Sanford Liquid Accent Highlighters"/>
    <n v="0.48"/>
    <x v="3"/>
    <x v="8"/>
    <d v="2015-03-26T00:00:00"/>
    <d v="2015-03-28T00:00:00"/>
    <x v="5"/>
    <n v="2"/>
    <n v="-601.80400000000009"/>
    <n v="10"/>
    <x v="1145"/>
    <n v="88403"/>
    <n v="-9.1016938898971578"/>
  </r>
  <r>
    <n v="0.08"/>
    <n v="2.89"/>
    <n v="0.49"/>
    <s v="Regular Air"/>
    <s v="Corporate"/>
    <s v="Office Supplies"/>
    <s v="Labels"/>
    <s v="Small Box"/>
    <s v="*Staples* Packaging Labels"/>
    <n v="0.38"/>
    <x v="3"/>
    <x v="8"/>
    <d v="2015-04-23T00:00:00"/>
    <d v="2015-04-23T00:00:00"/>
    <x v="4"/>
    <n v="0"/>
    <n v="38.406000000000006"/>
    <n v="1"/>
    <x v="1146"/>
    <n v="88404"/>
    <n v="12.510097719869709"/>
  </r>
  <r>
    <n v="7.0000000000000007E-2"/>
    <n v="226.67"/>
    <n v="28.16"/>
    <s v="Delivery Truck"/>
    <s v="Corporate"/>
    <s v="Furniture"/>
    <s v="Chairs &amp; Chairmats"/>
    <s v="Jumbo Drum"/>
    <s v="Hon GuestStacker Chair"/>
    <n v="0.59"/>
    <x v="3"/>
    <x v="8"/>
    <d v="2015-02-26T00:00:00"/>
    <d v="2015-02-27T00:00:00"/>
    <x v="2"/>
    <n v="1"/>
    <n v="53.114399999999996"/>
    <n v="1"/>
    <x v="1147"/>
    <n v="88405"/>
    <n v="0.20761599499667746"/>
  </r>
  <r>
    <n v="0.08"/>
    <n v="20.98"/>
    <n v="53.03"/>
    <s v="Delivery Truck"/>
    <s v="Corporate"/>
    <s v="Office Supplies"/>
    <s v="Storage &amp; Organization"/>
    <s v="Jumbo Drum"/>
    <s v="Tennsco Lockers, Gray"/>
    <n v="0.78"/>
    <x v="3"/>
    <x v="8"/>
    <d v="2015-02-26T00:00:00"/>
    <d v="2015-02-28T00:00:00"/>
    <x v="2"/>
    <n v="2"/>
    <n v="8.7420000000000009"/>
    <n v="20"/>
    <x v="1148"/>
    <n v="88405"/>
    <n v="2.0755971318676101E-2"/>
  </r>
  <r>
    <n v="0.02"/>
    <n v="95.95"/>
    <n v="74.349999999999994"/>
    <s v="Delivery Truck"/>
    <s v="Corporate"/>
    <s v="Furniture"/>
    <s v="Chairs &amp; Chairmats"/>
    <s v="Jumbo Drum"/>
    <s v="Bevis Steel Folding Chairs"/>
    <n v="0.56999999999999995"/>
    <x v="3"/>
    <x v="8"/>
    <d v="2015-04-29T00:00:00"/>
    <d v="2015-05-01T00:00:00"/>
    <x v="4"/>
    <n v="2"/>
    <n v="636.52199999999993"/>
    <n v="14"/>
    <x v="1149"/>
    <n v="88406"/>
    <n v="0.46209835494315621"/>
  </r>
  <r>
    <n v="0.03"/>
    <n v="320.98"/>
    <n v="24.49"/>
    <s v="Regular Air"/>
    <s v="Home Office"/>
    <s v="Furniture"/>
    <s v="Chairs &amp; Chairmats"/>
    <s v="Large Box"/>
    <s v="Hon Pagoda™ Stacking Chairs"/>
    <n v="0.55000000000000004"/>
    <x v="2"/>
    <x v="7"/>
    <d v="2015-04-20T00:00:00"/>
    <d v="2015-04-22T00:00:00"/>
    <x v="4"/>
    <n v="2"/>
    <n v="4554.4346999999998"/>
    <n v="20"/>
    <x v="1150"/>
    <n v="90891"/>
    <n v="0.69"/>
  </r>
  <r>
    <n v="0.06"/>
    <n v="125.99"/>
    <n v="8.8000000000000007"/>
    <s v="Regular Air"/>
    <s v="Home Office"/>
    <s v="Technology"/>
    <s v="Telephones and Communication"/>
    <s v="Small Box"/>
    <s v="StarTAC 6500"/>
    <n v="0.59"/>
    <x v="2"/>
    <x v="7"/>
    <d v="2015-04-20T00:00:00"/>
    <d v="2015-04-21T00:00:00"/>
    <x v="4"/>
    <n v="1"/>
    <n v="618.19308000000001"/>
    <n v="18"/>
    <x v="1151"/>
    <n v="90891"/>
    <n v="0.34116804176623494"/>
  </r>
  <r>
    <n v="0.06"/>
    <n v="80.97"/>
    <n v="33.6"/>
    <s v="Delivery Truck"/>
    <s v="Consumer"/>
    <s v="Technology"/>
    <s v="Office Machines"/>
    <s v="Jumbo Drum"/>
    <s v="Lexmark Z25 Color Inkjet Printer"/>
    <n v="0.37"/>
    <x v="3"/>
    <x v="40"/>
    <d v="2015-02-01T00:00:00"/>
    <d v="2015-02-03T00:00:00"/>
    <x v="2"/>
    <n v="2"/>
    <n v="-15.1844"/>
    <n v="10"/>
    <x v="1152"/>
    <n v="89664"/>
    <n v="-1.8986195858757628E-2"/>
  </r>
  <r>
    <n v="0.04"/>
    <n v="45.19"/>
    <n v="1.99"/>
    <s v="Regular Air"/>
    <s v="Consumer"/>
    <s v="Technology"/>
    <s v="Computer Peripherals"/>
    <s v="Small Pack"/>
    <s v="Verbatim DVD-RAM, 9.4GB, Rewritable, Type 1, DS, DataLife Plus"/>
    <n v="0.55000000000000004"/>
    <x v="3"/>
    <x v="40"/>
    <d v="2015-01-01T00:00:00"/>
    <d v="2015-01-02T00:00:00"/>
    <x v="0"/>
    <n v="1"/>
    <n v="-61.194000000000003"/>
    <n v="13"/>
    <x v="1153"/>
    <n v="89665"/>
    <n v="-0.10046791114613604"/>
  </r>
  <r>
    <n v="0.03"/>
    <n v="124.49"/>
    <n v="51.94"/>
    <s v="Delivery Truck"/>
    <s v="Corporate"/>
    <s v="Furniture"/>
    <s v="Tables"/>
    <s v="Jumbo Box"/>
    <s v="Bevis 36 x 72 Conference Tables"/>
    <n v="0.63"/>
    <x v="3"/>
    <x v="40"/>
    <d v="2015-03-26T00:00:00"/>
    <d v="2015-03-27T00:00:00"/>
    <x v="5"/>
    <n v="1"/>
    <n v="18.173999999999999"/>
    <n v="21"/>
    <x v="1154"/>
    <n v="89666"/>
    <n v="6.5801574255776735E-3"/>
  </r>
  <r>
    <n v="0.1"/>
    <n v="5.98"/>
    <n v="5.14"/>
    <s v="Regular Air"/>
    <s v="Home Office"/>
    <s v="Office Supplies"/>
    <s v="Paper"/>
    <s v="Small Box"/>
    <s v="Xerox 1974"/>
    <n v="0.36"/>
    <x v="2"/>
    <x v="22"/>
    <d v="2015-03-18T00:00:00"/>
    <d v="2015-03-20T00:00:00"/>
    <x v="5"/>
    <n v="2"/>
    <n v="-49.53"/>
    <n v="6"/>
    <x v="1155"/>
    <n v="88418"/>
    <n v="-1.4589101620029454"/>
  </r>
  <r>
    <n v="0.09"/>
    <n v="150.97999999999999"/>
    <n v="66.27"/>
    <s v="Delivery Truck"/>
    <s v="Home Office"/>
    <s v="Furniture"/>
    <s v="Bookcases"/>
    <s v="Jumbo Box"/>
    <s v="Bush Mission Pointe Library"/>
    <n v="0.65"/>
    <x v="2"/>
    <x v="33"/>
    <d v="2015-01-03T00:00:00"/>
    <d v="2015-01-04T00:00:00"/>
    <x v="0"/>
    <n v="1"/>
    <n v="-407.85"/>
    <n v="2"/>
    <x v="1156"/>
    <n v="90079"/>
    <n v="-1.3489779718198056"/>
  </r>
  <r>
    <n v="0.05"/>
    <n v="30.42"/>
    <n v="8.65"/>
    <s v="Express Air"/>
    <s v="Home Office"/>
    <s v="Technology"/>
    <s v="Computer Peripherals"/>
    <s v="Small Box"/>
    <s v="Fellowes Internet Keyboard, Platinum"/>
    <n v="0.74"/>
    <x v="2"/>
    <x v="33"/>
    <d v="2015-01-10T00:00:00"/>
    <d v="2015-01-14T00:00:00"/>
    <x v="0"/>
    <n v="4"/>
    <n v="-191.25760000000002"/>
    <n v="11"/>
    <x v="1157"/>
    <n v="90078"/>
    <n v="-0.57187417772993665"/>
  </r>
  <r>
    <n v="0.01"/>
    <n v="28.99"/>
    <n v="8.59"/>
    <s v="Regular Air"/>
    <s v="Home Office"/>
    <s v="Technology"/>
    <s v="Telephones and Communication"/>
    <s v="Medium Box"/>
    <s v="SouthWestern Bell FA970 Digital Answering Machine with Time/Day Stamp"/>
    <n v="0.56000000000000005"/>
    <x v="0"/>
    <x v="27"/>
    <d v="2015-02-06T00:00:00"/>
    <d v="2015-02-07T00:00:00"/>
    <x v="2"/>
    <n v="1"/>
    <n v="196.52328"/>
    <n v="21"/>
    <x v="1158"/>
    <n v="91583"/>
    <n v="0.35307177377337812"/>
  </r>
  <r>
    <n v="0"/>
    <n v="6.98"/>
    <n v="1.6"/>
    <s v="Regular Air"/>
    <s v="Corporate"/>
    <s v="Office Supplies"/>
    <s v="Paper"/>
    <s v="Wrap Bag"/>
    <s v="Adams Phone Message Book, Professional, 400 Message Capacity, 5 3/6” x 11”"/>
    <n v="0.38"/>
    <x v="3"/>
    <x v="26"/>
    <d v="2015-01-31T00:00:00"/>
    <d v="2015-02-02T00:00:00"/>
    <x v="0"/>
    <n v="2"/>
    <n v="-343.86799999999999"/>
    <n v="9"/>
    <x v="1159"/>
    <n v="86002"/>
    <n v="-5.3329404466501238"/>
  </r>
  <r>
    <n v="0.05"/>
    <n v="2550.14"/>
    <n v="29.7"/>
    <s v="Delivery Truck"/>
    <s v="Corporate"/>
    <s v="Technology"/>
    <s v="Office Machines"/>
    <s v="Jumbo Drum"/>
    <s v="Epson DFX-8500 Dot Matrix Printer"/>
    <n v="0.56999999999999995"/>
    <x v="2"/>
    <x v="45"/>
    <d v="2015-04-16T00:00:00"/>
    <d v="2015-04-17T00:00:00"/>
    <x v="4"/>
    <n v="1"/>
    <n v="-3971.0627999999997"/>
    <n v="2"/>
    <x v="1160"/>
    <n v="86003"/>
    <n v="-0.81957513203598542"/>
  </r>
  <r>
    <n v="0.01"/>
    <n v="5.44"/>
    <n v="7.46"/>
    <s v="Regular Air"/>
    <s v="Home Office"/>
    <s v="Office Supplies"/>
    <s v="Binders and Binder Accessories"/>
    <s v="Small Box"/>
    <s v="Wilson Jones Custom Binder Spines &amp; Labels"/>
    <n v="0.36"/>
    <x v="0"/>
    <x v="21"/>
    <d v="2015-02-18T00:00:00"/>
    <d v="2015-02-19T00:00:00"/>
    <x v="2"/>
    <n v="1"/>
    <n v="-18.478199999999998"/>
    <n v="3"/>
    <x v="1161"/>
    <n v="87570"/>
    <n v="-0.93893292682926821"/>
  </r>
  <r>
    <n v="0.02"/>
    <n v="549.99"/>
    <n v="49"/>
    <s v="Delivery Truck"/>
    <s v="Home Office"/>
    <s v="Technology"/>
    <s v="Copiers and Fax"/>
    <s v="Jumbo Drum"/>
    <s v="Sharp 1540cs Digital Laser Copier"/>
    <n v="0.35"/>
    <x v="0"/>
    <x v="21"/>
    <d v="2015-02-18T00:00:00"/>
    <d v="2015-02-20T00:00:00"/>
    <x v="2"/>
    <n v="2"/>
    <n v="-381.84119999999996"/>
    <n v="18"/>
    <x v="1162"/>
    <n v="87570"/>
    <n v="-3.8968000293912335E-2"/>
  </r>
  <r>
    <n v="0.03"/>
    <n v="22.01"/>
    <n v="5.53"/>
    <s v="Express Air"/>
    <s v="Home Office"/>
    <s v="Office Supplies"/>
    <s v="Pens &amp; Art Supplies"/>
    <s v="Small Pack"/>
    <s v="Boston 16801 Nautilus™ Battery Pencil Sharpener"/>
    <n v="0.59"/>
    <x v="0"/>
    <x v="21"/>
    <d v="2015-02-18T00:00:00"/>
    <d v="2015-02-19T00:00:00"/>
    <x v="2"/>
    <n v="1"/>
    <n v="12.5504"/>
    <n v="7"/>
    <x v="1163"/>
    <n v="87570"/>
    <n v="8.1437933943287258E-2"/>
  </r>
  <r>
    <n v="0.09"/>
    <n v="34.76"/>
    <n v="8.2200000000000006"/>
    <s v="Regular Air"/>
    <s v="Home Office"/>
    <s v="Office Supplies"/>
    <s v="Storage &amp; Organization"/>
    <s v="Small Box"/>
    <s v="Multi-Use Personal File Cart and Caster Set, Three Stacking Bins"/>
    <n v="0.56999999999999995"/>
    <x v="0"/>
    <x v="21"/>
    <d v="2015-02-18T00:00:00"/>
    <d v="2015-02-20T00:00:00"/>
    <x v="2"/>
    <n v="2"/>
    <n v="45.3324"/>
    <n v="7"/>
    <x v="1164"/>
    <n v="87570"/>
    <n v="0.18657612050870478"/>
  </r>
  <r>
    <n v="0.08"/>
    <n v="17.149999999999999"/>
    <n v="4.96"/>
    <s v="Regular Air"/>
    <s v="Home Office"/>
    <s v="Office Supplies"/>
    <s v="Storage &amp; Organization"/>
    <s v="Small Box"/>
    <s v="Advantus Rolling Storage Box"/>
    <n v="0.57999999999999996"/>
    <x v="3"/>
    <x v="8"/>
    <d v="2015-06-13T00:00:00"/>
    <d v="2015-06-16T00:00:00"/>
    <x v="1"/>
    <n v="3"/>
    <n v="33.659999999999997"/>
    <n v="12"/>
    <x v="1165"/>
    <n v="87569"/>
    <n v="0.167788245850157"/>
  </r>
  <r>
    <n v="0"/>
    <n v="20.28"/>
    <n v="14.39"/>
    <s v="Regular Air"/>
    <s v="Corporate"/>
    <s v="Furniture"/>
    <s v="Office Furnishings"/>
    <s v="Small Box"/>
    <s v="Career Cubicle Clock, 8 1/4&quot;, Black"/>
    <n v="0.47"/>
    <x v="3"/>
    <x v="26"/>
    <d v="2015-02-10T00:00:00"/>
    <d v="2015-02-12T00:00:00"/>
    <x v="2"/>
    <n v="2"/>
    <n v="15.677999999999999"/>
    <n v="11"/>
    <x v="1166"/>
    <n v="87072"/>
    <n v="6.5921036034142025E-2"/>
  </r>
  <r>
    <n v="0.05"/>
    <n v="20.34"/>
    <n v="35"/>
    <s v="Regular Air"/>
    <s v="Corporate"/>
    <s v="Office Supplies"/>
    <s v="Storage &amp; Organization"/>
    <s v="Large Box"/>
    <s v="Tennsco Commercial Shelving"/>
    <n v="0.84"/>
    <x v="3"/>
    <x v="8"/>
    <d v="2015-01-06T00:00:00"/>
    <d v="2015-01-10T00:00:00"/>
    <x v="0"/>
    <n v="4"/>
    <n v="52.775999999999996"/>
    <n v="2"/>
    <x v="1167"/>
    <n v="87071"/>
    <n v="0.99539796303281769"/>
  </r>
  <r>
    <n v="0.08"/>
    <n v="243.98"/>
    <n v="43.32"/>
    <s v="Delivery Truck"/>
    <s v="Corporate"/>
    <s v="Furniture"/>
    <s v="Chairs &amp; Chairmats"/>
    <s v="Jumbo Drum"/>
    <s v="Hon Deluxe Fabric Upholstered Stacking Chairs, Rounded Back"/>
    <n v="0.55000000000000004"/>
    <x v="2"/>
    <x v="25"/>
    <d v="2015-01-05T00:00:00"/>
    <d v="2015-01-06T00:00:00"/>
    <x v="0"/>
    <n v="1"/>
    <n v="-162.8244"/>
    <n v="1"/>
    <x v="1168"/>
    <n v="90404"/>
    <n v="-0.65433370840700855"/>
  </r>
  <r>
    <n v="0.08"/>
    <n v="5.74"/>
    <n v="5.01"/>
    <s v="Regular Air"/>
    <s v="Corporate"/>
    <s v="Office Supplies"/>
    <s v="Binders and Binder Accessories"/>
    <s v="Small Box"/>
    <s v="Binder Posts"/>
    <n v="0.39"/>
    <x v="2"/>
    <x v="25"/>
    <d v="2015-02-09T00:00:00"/>
    <d v="2015-02-11T00:00:00"/>
    <x v="2"/>
    <n v="2"/>
    <n v="-6.9308200000000006"/>
    <n v="1"/>
    <x v="1169"/>
    <n v="90405"/>
    <n v="-0.96127877947295437"/>
  </r>
  <r>
    <n v="0.05"/>
    <n v="55.5"/>
    <n v="52.2"/>
    <s v="Regular Air"/>
    <s v="Home Office"/>
    <s v="Furniture"/>
    <s v="Office Furnishings"/>
    <s v="Medium Box"/>
    <s v="Eldon Cleatmat® Chair Mats for Medium Pile Carpets"/>
    <n v="0.72"/>
    <x v="2"/>
    <x v="22"/>
    <d v="2015-03-16T00:00:00"/>
    <d v="2015-03-16T00:00:00"/>
    <x v="5"/>
    <n v="0"/>
    <n v="-118.54"/>
    <n v="4"/>
    <x v="1170"/>
    <n v="90385"/>
    <n v="-0.46693189427659826"/>
  </r>
  <r>
    <n v="0.05"/>
    <n v="442.14"/>
    <n v="14.7"/>
    <s v="Delivery Truck"/>
    <s v="Home Office"/>
    <s v="Technology"/>
    <s v="Office Machines"/>
    <s v="Jumbo Drum"/>
    <s v="Okidata ML390 Turbo Dot Matrix Printers"/>
    <n v="0.56000000000000005"/>
    <x v="2"/>
    <x v="22"/>
    <d v="2015-03-16T00:00:00"/>
    <d v="2015-03-25T00:00:00"/>
    <x v="5"/>
    <n v="9"/>
    <n v="2963.48"/>
    <n v="14"/>
    <x v="1171"/>
    <n v="90385"/>
    <n v="0.50395377232393379"/>
  </r>
  <r>
    <n v="7.0000000000000007E-2"/>
    <n v="30.93"/>
    <n v="3.92"/>
    <s v="Regular Air"/>
    <s v="Home Office"/>
    <s v="Furniture"/>
    <s v="Office Furnishings"/>
    <s v="Small Pack"/>
    <s v="Advantus Employee of the Month Certificate Frame, 11 x 13-1/2"/>
    <n v="0.44"/>
    <x v="2"/>
    <x v="22"/>
    <d v="2015-05-03T00:00:00"/>
    <d v="2015-05-04T00:00:00"/>
    <x v="3"/>
    <n v="1"/>
    <n v="398.30249999999995"/>
    <n v="19"/>
    <x v="1172"/>
    <n v="90386"/>
    <n v="0.69"/>
  </r>
  <r>
    <n v="0.05"/>
    <n v="297.48"/>
    <n v="18.059999999999999"/>
    <s v="Delivery Truck"/>
    <s v="Home Office"/>
    <s v="Technology"/>
    <s v="Office Machines"/>
    <s v="Jumbo Drum"/>
    <s v="Panasonic KX-P3200 Dot Matrix Printer"/>
    <n v="0.6"/>
    <x v="2"/>
    <x v="22"/>
    <d v="2015-05-03T00:00:00"/>
    <d v="2015-05-04T00:00:00"/>
    <x v="3"/>
    <n v="1"/>
    <n v="709.85200000000009"/>
    <n v="14"/>
    <x v="1173"/>
    <n v="90386"/>
    <n v="0.17418911557280908"/>
  </r>
  <r>
    <n v="7.0000000000000007E-2"/>
    <n v="296.18"/>
    <n v="54.12"/>
    <s v="Delivery Truck"/>
    <s v="Home Office"/>
    <s v="Furniture"/>
    <s v="Tables"/>
    <s v="Jumbo Box"/>
    <s v="Hon 94000 Series Round Tables"/>
    <n v="0.76"/>
    <x v="2"/>
    <x v="22"/>
    <d v="2015-05-03T00:00:00"/>
    <d v="2015-05-05T00:00:00"/>
    <x v="3"/>
    <n v="2"/>
    <n v="80.809200000000089"/>
    <n v="6"/>
    <x v="1174"/>
    <n v="90386"/>
    <n v="4.4938189219399127E-2"/>
  </r>
  <r>
    <n v="0.08"/>
    <n v="30.98"/>
    <n v="8.74"/>
    <s v="Regular Air"/>
    <s v="Corporate"/>
    <s v="Office Supplies"/>
    <s v="Paper"/>
    <s v="Small Box"/>
    <s v="Xerox 1979"/>
    <n v="0.4"/>
    <x v="2"/>
    <x v="22"/>
    <d v="2015-05-20T00:00:00"/>
    <d v="2015-05-21T00:00:00"/>
    <x v="3"/>
    <n v="1"/>
    <n v="371.27200000000005"/>
    <n v="25"/>
    <x v="1175"/>
    <n v="90387"/>
    <n v="0.51055005500550055"/>
  </r>
  <r>
    <n v="0.09"/>
    <n v="159.31"/>
    <n v="60"/>
    <s v="Delivery Truck"/>
    <s v="Corporate"/>
    <s v="Furniture"/>
    <s v="Tables"/>
    <s v="Jumbo Drum"/>
    <s v="Hon Non-Folding Utility Tables"/>
    <n v="0.55000000000000004"/>
    <x v="1"/>
    <x v="19"/>
    <d v="2015-05-20T00:00:00"/>
    <d v="2015-05-22T00:00:00"/>
    <x v="3"/>
    <n v="2"/>
    <n v="77.000895400000104"/>
    <n v="41"/>
    <x v="1176"/>
    <n v="90387"/>
    <n v="1.2472972096504062E-2"/>
  </r>
  <r>
    <n v="0.06"/>
    <n v="55.99"/>
    <n v="5"/>
    <s v="Regular Air"/>
    <s v="Corporate"/>
    <s v="Technology"/>
    <s v="Telephones and Communication"/>
    <s v="Small Pack"/>
    <s v="Accessory36"/>
    <n v="0.83"/>
    <x v="1"/>
    <x v="19"/>
    <d v="2015-05-20T00:00:00"/>
    <d v="2015-05-22T00:00:00"/>
    <x v="3"/>
    <n v="2"/>
    <n v="27.968600000000009"/>
    <n v="33"/>
    <x v="1177"/>
    <n v="90387"/>
    <n v="1.8001287249790828E-2"/>
  </r>
  <r>
    <n v="0.01"/>
    <n v="5.38"/>
    <n v="7.57"/>
    <s v="Regular Air"/>
    <s v="Small Business"/>
    <s v="Office Supplies"/>
    <s v="Binders and Binder Accessories"/>
    <s v="Small Box"/>
    <s v="Acco PRESSTEX® Data Binder with Storage Hooks, Dark Blue, 9 1/2&quot; X 11&quot;"/>
    <n v="0.36"/>
    <x v="0"/>
    <x v="1"/>
    <d v="2015-01-09T00:00:00"/>
    <d v="2015-01-10T00:00:00"/>
    <x v="0"/>
    <n v="1"/>
    <n v="-66.779579999999996"/>
    <n v="3"/>
    <x v="1178"/>
    <n v="88794"/>
    <n v="-3.5749239828693788"/>
  </r>
  <r>
    <n v="0.05"/>
    <n v="3.28"/>
    <n v="3.97"/>
    <s v="Regular Air"/>
    <s v="Small Business"/>
    <s v="Office Supplies"/>
    <s v="Pens &amp; Art Supplies"/>
    <s v="Wrap Bag"/>
    <s v="Newell 337"/>
    <n v="0.56000000000000005"/>
    <x v="0"/>
    <x v="1"/>
    <d v="2015-01-09T00:00:00"/>
    <d v="2015-01-09T00:00:00"/>
    <x v="0"/>
    <n v="0"/>
    <n v="-144.9188"/>
    <n v="11"/>
    <x v="1179"/>
    <n v="88794"/>
    <n v="-3.9922534435261712"/>
  </r>
  <r>
    <n v="0.09"/>
    <n v="2.78"/>
    <n v="0.97"/>
    <s v="Regular Air"/>
    <s v="Small Business"/>
    <s v="Office Supplies"/>
    <s v="Pens &amp; Art Supplies"/>
    <s v="Wrap Bag"/>
    <s v="Newell 339"/>
    <n v="0.59"/>
    <x v="1"/>
    <x v="14"/>
    <d v="2015-01-09T00:00:00"/>
    <d v="2015-01-11T00:00:00"/>
    <x v="0"/>
    <n v="2"/>
    <n v="-5.0716000000000001"/>
    <n v="6"/>
    <x v="1180"/>
    <n v="88794"/>
    <n v="-0.31638178415470991"/>
  </r>
  <r>
    <n v="0.08"/>
    <n v="2.94"/>
    <n v="0.96"/>
    <s v="Regular Air"/>
    <s v="Small Business"/>
    <s v="Office Supplies"/>
    <s v="Pens &amp; Art Supplies"/>
    <s v="Wrap Bag"/>
    <s v="Newell 343"/>
    <n v="0.57999999999999996"/>
    <x v="1"/>
    <x v="15"/>
    <d v="2015-01-27T00:00:00"/>
    <d v="2015-01-29T00:00:00"/>
    <x v="0"/>
    <n v="2"/>
    <n v="-1.18"/>
    <n v="9"/>
    <x v="1181"/>
    <n v="89465"/>
    <n v="-4.6548323471400387E-2"/>
  </r>
  <r>
    <n v="0"/>
    <n v="1.48"/>
    <n v="0.7"/>
    <s v="Regular Air"/>
    <s v="Home Office"/>
    <s v="Office Supplies"/>
    <s v="Rubber Bands"/>
    <s v="Wrap Bag"/>
    <s v="Binder Clips by OIC"/>
    <n v="0.37"/>
    <x v="3"/>
    <x v="35"/>
    <d v="2015-06-15T00:00:00"/>
    <d v="2015-06-17T00:00:00"/>
    <x v="1"/>
    <n v="2"/>
    <n v="-203.09799999999998"/>
    <n v="12"/>
    <x v="1182"/>
    <n v="91571"/>
    <n v="-10.512318840579709"/>
  </r>
  <r>
    <n v="0.09"/>
    <n v="16.98"/>
    <n v="12.39"/>
    <s v="Regular Air"/>
    <s v="Corporate"/>
    <s v="Office Supplies"/>
    <s v="Envelopes"/>
    <s v="Small Box"/>
    <s v="Brown Kraft Recycled Envelopes"/>
    <n v="0.35"/>
    <x v="2"/>
    <x v="33"/>
    <d v="2015-05-08T00:00:00"/>
    <d v="2015-05-10T00:00:00"/>
    <x v="3"/>
    <n v="2"/>
    <n v="-48.57"/>
    <n v="5"/>
    <x v="1183"/>
    <n v="89440"/>
    <n v="-0.55956221198156686"/>
  </r>
  <r>
    <n v="0.09"/>
    <n v="16.98"/>
    <n v="12.39"/>
    <s v="Regular Air"/>
    <s v="Corporate"/>
    <s v="Office Supplies"/>
    <s v="Envelopes"/>
    <s v="Small Box"/>
    <s v="Brown Kraft Recycled Envelopes"/>
    <n v="0.35"/>
    <x v="1"/>
    <x v="4"/>
    <d v="2015-05-08T00:00:00"/>
    <d v="2015-05-10T00:00:00"/>
    <x v="3"/>
    <n v="2"/>
    <n v="-48.57"/>
    <n v="22"/>
    <x v="1184"/>
    <n v="7364"/>
    <n v="-0.12717655992249483"/>
  </r>
  <r>
    <n v="0.05"/>
    <n v="16.98"/>
    <n v="7.78"/>
    <s v="Regular Air"/>
    <s v="Home Office"/>
    <s v="Office Supplies"/>
    <s v="Pens &amp; Art Supplies"/>
    <s v="Small Pack"/>
    <s v="Stanley Bostitch Contemporary Electric Pencil Sharpeners"/>
    <n v="0.56999999999999995"/>
    <x v="2"/>
    <x v="22"/>
    <d v="2015-02-14T00:00:00"/>
    <d v="2015-02-16T00:00:00"/>
    <x v="2"/>
    <n v="2"/>
    <n v="-47.28"/>
    <n v="45"/>
    <x v="1185"/>
    <n v="41636"/>
    <n v="-6.2074126590255629E-2"/>
  </r>
  <r>
    <n v="0.03"/>
    <n v="115.99"/>
    <n v="4.2300000000000004"/>
    <s v="Regular Air"/>
    <s v="Home Office"/>
    <s v="Technology"/>
    <s v="Telephones and Communication"/>
    <s v="Small Box"/>
    <s v="282"/>
    <n v="0.56000000000000005"/>
    <x v="2"/>
    <x v="22"/>
    <d v="2015-02-14T00:00:00"/>
    <d v="2015-02-16T00:00:00"/>
    <x v="2"/>
    <n v="2"/>
    <n v="722.24099999999999"/>
    <n v="49"/>
    <x v="1186"/>
    <n v="41636"/>
    <n v="0.14404286338244182"/>
  </r>
  <r>
    <n v="0.05"/>
    <n v="16.98"/>
    <n v="7.78"/>
    <s v="Regular Air"/>
    <s v="Home Office"/>
    <s v="Office Supplies"/>
    <s v="Pens &amp; Art Supplies"/>
    <s v="Small Pack"/>
    <s v="Stanley Bostitch Contemporary Electric Pencil Sharpeners"/>
    <n v="0.56999999999999995"/>
    <x v="3"/>
    <x v="24"/>
    <d v="2015-02-14T00:00:00"/>
    <d v="2015-02-16T00:00:00"/>
    <x v="2"/>
    <n v="2"/>
    <n v="-161"/>
    <n v="11"/>
    <x v="1187"/>
    <n v="90685"/>
    <n v="-0.86470809388259307"/>
  </r>
  <r>
    <n v="0.03"/>
    <n v="115.99"/>
    <n v="4.2300000000000004"/>
    <s v="Regular Air"/>
    <s v="Home Office"/>
    <s v="Technology"/>
    <s v="Telephones and Communication"/>
    <s v="Small Box"/>
    <s v="282"/>
    <n v="0.56000000000000005"/>
    <x v="3"/>
    <x v="24"/>
    <d v="2015-02-14T00:00:00"/>
    <d v="2015-02-16T00:00:00"/>
    <x v="2"/>
    <n v="2"/>
    <n v="848.3646"/>
    <n v="12"/>
    <x v="1188"/>
    <n v="90685"/>
    <n v="0.69088440803296569"/>
  </r>
  <r>
    <n v="0.03"/>
    <n v="27.48"/>
    <n v="4"/>
    <s v="Regular Air"/>
    <s v="Small Business"/>
    <s v="Technology"/>
    <s v="Computer Peripherals"/>
    <s v="Small Box"/>
    <s v="Belkin MediaBoard 104- Keyboard"/>
    <n v="0.75"/>
    <x v="1"/>
    <x v="4"/>
    <d v="2015-04-07T00:00:00"/>
    <d v="2015-04-08T00:00:00"/>
    <x v="4"/>
    <n v="1"/>
    <n v="-88.840800000000002"/>
    <n v="11"/>
    <x v="1189"/>
    <n v="89175"/>
    <n v="-0.3011858833101671"/>
  </r>
  <r>
    <n v="0.1"/>
    <n v="179.99"/>
    <n v="19.989999999999998"/>
    <s v="Regular Air"/>
    <s v="Small Business"/>
    <s v="Technology"/>
    <s v="Computer Peripherals"/>
    <s v="Small Box"/>
    <s v="Motorola SB4200 Cable Modem"/>
    <n v="0.48"/>
    <x v="1"/>
    <x v="4"/>
    <d v="2015-04-07T00:00:00"/>
    <d v="2015-04-08T00:00:00"/>
    <x v="4"/>
    <n v="1"/>
    <n v="1208.9903999999999"/>
    <n v="14"/>
    <x v="1190"/>
    <n v="89175"/>
    <n v="0.4918493928113748"/>
  </r>
  <r>
    <n v="0.1"/>
    <n v="140.85"/>
    <n v="19.989999999999998"/>
    <s v="Regular Air"/>
    <s v="Small Business"/>
    <s v="Office Supplies"/>
    <s v="Storage &amp; Organization"/>
    <s v="Small Box"/>
    <s v="Fellowes Strictly Business® Drawer File, Letter/Legal Size"/>
    <n v="0.73"/>
    <x v="1"/>
    <x v="4"/>
    <d v="2015-04-07T00:00:00"/>
    <d v="2015-04-09T00:00:00"/>
    <x v="4"/>
    <n v="2"/>
    <n v="9.9911999999999992"/>
    <n v="19"/>
    <x v="1191"/>
    <n v="89175"/>
    <n v="4.0519922944337421E-3"/>
  </r>
  <r>
    <n v="0.08"/>
    <n v="100.97"/>
    <n v="7.18"/>
    <s v="Regular Air"/>
    <s v="Small Business"/>
    <s v="Technology"/>
    <s v="Computer Peripherals"/>
    <s v="Small Box"/>
    <s v="Gyration Ultra Cordless Optical Suite"/>
    <n v="0.46"/>
    <x v="1"/>
    <x v="4"/>
    <d v="2015-06-26T00:00:00"/>
    <d v="2015-06-27T00:00:00"/>
    <x v="1"/>
    <n v="1"/>
    <n v="126.22500000000001"/>
    <n v="7"/>
    <x v="1192"/>
    <n v="89176"/>
    <n v="0.19411764705882353"/>
  </r>
  <r>
    <n v="0"/>
    <n v="13.4"/>
    <n v="4.95"/>
    <s v="Regular Air"/>
    <s v="Small Business"/>
    <s v="Furniture"/>
    <s v="Office Furnishings"/>
    <s v="Small Pack"/>
    <s v="Electrix 20W Halogen Replacement Bulb for Zoom-In Desk Lamp"/>
    <n v="0.37"/>
    <x v="1"/>
    <x v="4"/>
    <d v="2015-06-26T00:00:00"/>
    <d v="2015-06-27T00:00:00"/>
    <x v="1"/>
    <n v="1"/>
    <n v="187.7628"/>
    <n v="19"/>
    <x v="1193"/>
    <n v="89176"/>
    <n v="0.69"/>
  </r>
  <r>
    <n v="0.03"/>
    <n v="25.98"/>
    <n v="4.08"/>
    <s v="Regular Air"/>
    <s v="Small Business"/>
    <s v="Office Supplies"/>
    <s v="Pens &amp; Art Supplies"/>
    <s v="Small Pack"/>
    <s v="Boston 1799 Powerhouse™ Electric Pencil Sharpener"/>
    <n v="0.56999999999999995"/>
    <x v="1"/>
    <x v="4"/>
    <d v="2015-05-22T00:00:00"/>
    <d v="2015-05-25T00:00:00"/>
    <x v="3"/>
    <n v="3"/>
    <n v="295.90649999999999"/>
    <n v="16"/>
    <x v="1194"/>
    <n v="89174"/>
    <n v="0.69"/>
  </r>
  <r>
    <n v="0.1"/>
    <n v="20.98"/>
    <n v="53.03"/>
    <s v="Delivery Truck"/>
    <s v="Small Business"/>
    <s v="Office Supplies"/>
    <s v="Storage &amp; Organization"/>
    <s v="Jumbo Drum"/>
    <s v="Tennsco Lockers, Gray"/>
    <n v="0.78"/>
    <x v="1"/>
    <x v="4"/>
    <d v="2015-05-22T00:00:00"/>
    <d v="2015-05-22T00:00:00"/>
    <x v="3"/>
    <n v="0"/>
    <n v="-2111.36"/>
    <n v="16"/>
    <x v="1195"/>
    <n v="89174"/>
    <n v="-6.1638348805978866"/>
  </r>
  <r>
    <n v="0.17"/>
    <n v="14.89"/>
    <n v="13.56"/>
    <s v="Regular Air"/>
    <s v="Small Business"/>
    <s v="Furniture"/>
    <s v="Office Furnishings"/>
    <s v="Large Box"/>
    <s v="Tensor Computer Mounted Lamp"/>
    <n v="0.57999999999999996"/>
    <x v="2"/>
    <x v="3"/>
    <d v="2015-03-25T00:00:00"/>
    <d v="2015-03-27T00:00:00"/>
    <x v="5"/>
    <n v="2"/>
    <n v="-9.1300000000000008"/>
    <n v="1"/>
    <x v="1196"/>
    <n v="86054"/>
    <n v="-0.32653791130185983"/>
  </r>
  <r>
    <n v="0.09"/>
    <n v="160.97999999999999"/>
    <n v="30"/>
    <s v="Delivery Truck"/>
    <s v="Home Office"/>
    <s v="Furniture"/>
    <s v="Chairs &amp; Chairmats"/>
    <s v="Jumbo Drum"/>
    <s v="Office Star - Mid Back Dual function Ergonomic High Back Chair with 2-Way Adjustable Arms"/>
    <n v="0.62"/>
    <x v="2"/>
    <x v="3"/>
    <d v="2015-01-31T00:00:00"/>
    <d v="2015-01-31T00:00:00"/>
    <x v="0"/>
    <n v="0"/>
    <n v="357.428"/>
    <n v="11"/>
    <x v="1197"/>
    <n v="86050"/>
    <n v="0.21855960082671916"/>
  </r>
  <r>
    <n v="0.09"/>
    <n v="6.3"/>
    <n v="0.5"/>
    <s v="Regular Air"/>
    <s v="Home Office"/>
    <s v="Office Supplies"/>
    <s v="Labels"/>
    <s v="Small Box"/>
    <s v="Avery 51"/>
    <n v="0.39"/>
    <x v="2"/>
    <x v="3"/>
    <d v="2015-01-31T00:00:00"/>
    <d v="2015-01-31T00:00:00"/>
    <x v="0"/>
    <n v="0"/>
    <n v="40.351199999999992"/>
    <n v="10"/>
    <x v="1198"/>
    <n v="86050"/>
    <n v="0.69"/>
  </r>
  <r>
    <n v="0"/>
    <n v="4.9800000000000004"/>
    <n v="0.8"/>
    <s v="Regular Air"/>
    <s v="Home Office"/>
    <s v="Office Supplies"/>
    <s v="Paper"/>
    <s v="Wrap Bag"/>
    <s v="Rediform S.O.S. Phone Message Books"/>
    <n v="0.36"/>
    <x v="2"/>
    <x v="3"/>
    <d v="2015-01-31T00:00:00"/>
    <d v="2015-02-07T00:00:00"/>
    <x v="0"/>
    <n v="7"/>
    <n v="27.634499999999996"/>
    <n v="8"/>
    <x v="1199"/>
    <n v="86050"/>
    <n v="0.69"/>
  </r>
  <r>
    <n v="0.08"/>
    <n v="145.44999999999999"/>
    <n v="17.850000000000001"/>
    <s v="Delivery Truck"/>
    <s v="Home Office"/>
    <s v="Technology"/>
    <s v="Office Machines"/>
    <s v="Jumbo Drum"/>
    <s v="Panasonic KX-P1150 Dot Matrix Printer"/>
    <n v="0.56000000000000005"/>
    <x v="2"/>
    <x v="3"/>
    <d v="2015-02-04T00:00:00"/>
    <d v="2015-02-04T00:00:00"/>
    <x v="2"/>
    <n v="0"/>
    <n v="751.58"/>
    <n v="8"/>
    <x v="1200"/>
    <n v="86051"/>
    <n v="0.67245852942755402"/>
  </r>
  <r>
    <n v="0.03"/>
    <n v="399.98"/>
    <n v="12.06"/>
    <s v="Delivery Truck"/>
    <s v="Home Office"/>
    <s v="Technology"/>
    <s v="Office Machines"/>
    <s v="Jumbo Box"/>
    <s v="Okidata ML320 Series Turbo Dot Matrix Printers"/>
    <n v="0.56000000000000005"/>
    <x v="2"/>
    <x v="3"/>
    <d v="2015-01-04T00:00:00"/>
    <d v="2015-01-06T00:00:00"/>
    <x v="0"/>
    <n v="2"/>
    <n v="-663.51419999999996"/>
    <n v="2"/>
    <x v="1201"/>
    <n v="86052"/>
    <n v="-0.82219851301115232"/>
  </r>
  <r>
    <n v="7.0000000000000007E-2"/>
    <n v="33.94"/>
    <n v="19.190000000000001"/>
    <s v="Delivery Truck"/>
    <s v="Home Office"/>
    <s v="Furniture"/>
    <s v="Chairs &amp; Chairmats"/>
    <s v="Jumbo Drum"/>
    <s v="Metal Folding Chairs, Beige, 4/Carton"/>
    <n v="0.57999999999999996"/>
    <x v="2"/>
    <x v="3"/>
    <d v="2015-02-04T00:00:00"/>
    <d v="2015-02-08T00:00:00"/>
    <x v="2"/>
    <n v="4"/>
    <n v="-157.56"/>
    <n v="5"/>
    <x v="1202"/>
    <n v="86051"/>
    <n v="-0.92977693851056298"/>
  </r>
  <r>
    <n v="0.04"/>
    <n v="296.18"/>
    <n v="154.12"/>
    <s v="Delivery Truck"/>
    <s v="Consumer"/>
    <s v="Furniture"/>
    <s v="Tables"/>
    <s v="Jumbo Box"/>
    <s v="Hon 94000 Series Round Tables"/>
    <n v="0.76"/>
    <x v="2"/>
    <x v="3"/>
    <d v="2015-02-10T00:00:00"/>
    <d v="2015-02-11T00:00:00"/>
    <x v="2"/>
    <n v="1"/>
    <n v="-87.998040000000003"/>
    <n v="20"/>
    <x v="1203"/>
    <n v="86053"/>
    <n v="-1.525593087522451E-2"/>
  </r>
  <r>
    <n v="0.03"/>
    <n v="28.48"/>
    <n v="1.99"/>
    <s v="Regular Air"/>
    <s v="Consumer"/>
    <s v="Technology"/>
    <s v="Computer Peripherals"/>
    <s v="Small Pack"/>
    <s v="Memorex 4.7GB DVD+RW, 3/Pack"/>
    <n v="0.4"/>
    <x v="2"/>
    <x v="25"/>
    <d v="2015-01-05T00:00:00"/>
    <d v="2015-01-06T00:00:00"/>
    <x v="0"/>
    <n v="1"/>
    <n v="-35.290399999999998"/>
    <n v="2"/>
    <x v="1204"/>
    <n v="86258"/>
    <n v="-0.63874027149321266"/>
  </r>
  <r>
    <n v="0.01"/>
    <n v="205.99"/>
    <n v="5.99"/>
    <s v="Regular Air"/>
    <s v="Consumer"/>
    <s v="Technology"/>
    <s v="Telephones and Communication"/>
    <s v="Small Box"/>
    <s v="3285"/>
    <n v="0.59"/>
    <x v="2"/>
    <x v="25"/>
    <d v="2015-01-05T00:00:00"/>
    <d v="2015-01-07T00:00:00"/>
    <x v="0"/>
    <n v="2"/>
    <n v="-74.883600000000001"/>
    <n v="3"/>
    <x v="1205"/>
    <n v="86258"/>
    <n v="-0.13585065853924022"/>
  </r>
  <r>
    <n v="0.06"/>
    <n v="6.98"/>
    <n v="1.6"/>
    <s v="Regular Air"/>
    <s v="Home Office"/>
    <s v="Office Supplies"/>
    <s v="Paper"/>
    <s v="Wrap Bag"/>
    <s v="Adams Phone Message Book, Professional, 400 Message Capacity, 5 3/6” x 11”"/>
    <n v="0.38"/>
    <x v="3"/>
    <x v="29"/>
    <d v="2015-01-22T00:00:00"/>
    <d v="2015-01-29T00:00:00"/>
    <x v="0"/>
    <n v="7"/>
    <n v="-98.056000000000012"/>
    <n v="12"/>
    <x v="1206"/>
    <n v="88030"/>
    <n v="-1.1683069224353628"/>
  </r>
  <r>
    <n v="0.09"/>
    <n v="199.99"/>
    <n v="24.49"/>
    <s v="Express Air"/>
    <s v="Home Office"/>
    <s v="Technology"/>
    <s v="Copiers and Fax"/>
    <s v="Large Box"/>
    <s v="Canon PC-428 Personal Copier"/>
    <n v="0.46"/>
    <x v="1"/>
    <x v="30"/>
    <d v="2015-04-19T00:00:00"/>
    <d v="2015-04-21T00:00:00"/>
    <x v="4"/>
    <n v="2"/>
    <n v="631.33000000000004"/>
    <n v="5"/>
    <x v="1207"/>
    <n v="88029"/>
    <n v="0.63754607422368093"/>
  </r>
  <r>
    <n v="7.0000000000000007E-2"/>
    <n v="3.28"/>
    <n v="3.97"/>
    <s v="Regular Air"/>
    <s v="Corporate"/>
    <s v="Office Supplies"/>
    <s v="Pens &amp; Art Supplies"/>
    <s v="Wrap Bag"/>
    <s v="Newell 337"/>
    <n v="0.56000000000000005"/>
    <x v="1"/>
    <x v="10"/>
    <d v="2015-06-23T00:00:00"/>
    <d v="2015-06-23T00:00:00"/>
    <x v="1"/>
    <n v="0"/>
    <n v="-22.175999999999998"/>
    <n v="4"/>
    <x v="1208"/>
    <n v="90314"/>
    <n v="-1.5024390243902439"/>
  </r>
  <r>
    <n v="0.02"/>
    <n v="256.99"/>
    <n v="11.25"/>
    <s v="Regular Air"/>
    <s v="Corporate"/>
    <s v="Technology"/>
    <s v="Computer Peripherals"/>
    <s v="Small Box"/>
    <s v="Hayes Optima 56K V.90 Internal Voice Modem"/>
    <n v="0.51"/>
    <x v="1"/>
    <x v="10"/>
    <d v="2015-06-23T00:00:00"/>
    <d v="2015-06-30T00:00:00"/>
    <x v="1"/>
    <n v="7"/>
    <n v="-214.10399999999998"/>
    <n v="3"/>
    <x v="1209"/>
    <n v="90314"/>
    <n v="-0.26483598040670919"/>
  </r>
  <r>
    <n v="0.01"/>
    <n v="6.48"/>
    <n v="5.14"/>
    <s v="Regular Air"/>
    <s v="Corporate"/>
    <s v="Office Supplies"/>
    <s v="Paper"/>
    <s v="Small Box"/>
    <s v="Xerox 23"/>
    <n v="0.37"/>
    <x v="1"/>
    <x v="10"/>
    <d v="2015-06-23T00:00:00"/>
    <d v="2015-06-25T00:00:00"/>
    <x v="1"/>
    <n v="2"/>
    <n v="-26.936"/>
    <n v="10"/>
    <x v="1210"/>
    <n v="90314"/>
    <n v="-0.39958463136033229"/>
  </r>
  <r>
    <n v="0.09"/>
    <n v="14.2"/>
    <n v="5.3"/>
    <s v="Regular Air"/>
    <s v="Consumer"/>
    <s v="Furniture"/>
    <s v="Office Furnishings"/>
    <s v="Wrap Bag"/>
    <s v="Coloredge Poster Frame"/>
    <n v="0.46"/>
    <x v="3"/>
    <x v="26"/>
    <d v="2015-02-28T00:00:00"/>
    <d v="2015-03-01T00:00:00"/>
    <x v="2"/>
    <n v="1"/>
    <n v="-324.73"/>
    <n v="4"/>
    <x v="1211"/>
    <n v="91036"/>
    <n v="-5.8956063907044305"/>
  </r>
  <r>
    <n v="0"/>
    <n v="100.89"/>
    <n v="42"/>
    <s v="Delivery Truck"/>
    <s v="Small Business"/>
    <s v="Furniture"/>
    <s v="Chairs &amp; Chairmats"/>
    <s v="Jumbo Drum"/>
    <s v="Office Star Flex Back Scooter Chair with Aluminum Finish Frame"/>
    <n v="0.61"/>
    <x v="0"/>
    <x v="27"/>
    <d v="2015-02-21T00:00:00"/>
    <d v="2015-02-22T00:00:00"/>
    <x v="2"/>
    <n v="1"/>
    <n v="1500.12"/>
    <n v="15"/>
    <x v="1212"/>
    <n v="89970"/>
    <n v="0.93284663362580922"/>
  </r>
  <r>
    <n v="0.01"/>
    <n v="13.43"/>
    <n v="5.5"/>
    <s v="Express Air"/>
    <s v="Corporate"/>
    <s v="Office Supplies"/>
    <s v="Storage &amp; Organization"/>
    <s v="Small Box"/>
    <s v="Fellowes Personal Hanging Folder Files, Navy"/>
    <n v="0.56999999999999995"/>
    <x v="3"/>
    <x v="26"/>
    <d v="2015-04-06T00:00:00"/>
    <d v="2015-04-13T00:00:00"/>
    <x v="4"/>
    <n v="7"/>
    <n v="-313.02180000000004"/>
    <n v="7"/>
    <x v="1213"/>
    <n v="89102"/>
    <n v="-3.1380631578947371"/>
  </r>
  <r>
    <n v="0"/>
    <n v="2.08"/>
    <n v="5.33"/>
    <s v="Regular Air"/>
    <s v="Home Office"/>
    <s v="Furniture"/>
    <s v="Office Furnishings"/>
    <s v="Small Box"/>
    <s v="Eldon® Wave Desk Accessories"/>
    <n v="0.43"/>
    <x v="1"/>
    <x v="19"/>
    <d v="2015-04-13T00:00:00"/>
    <d v="2015-04-20T00:00:00"/>
    <x v="4"/>
    <n v="7"/>
    <n v="-192.5532"/>
    <n v="22"/>
    <x v="1214"/>
    <n v="86699"/>
    <n v="-3.7454425209103293"/>
  </r>
  <r>
    <n v="0.1"/>
    <n v="6.3"/>
    <n v="0.5"/>
    <s v="Regular Air"/>
    <s v="Corporate"/>
    <s v="Office Supplies"/>
    <s v="Labels"/>
    <s v="Small Box"/>
    <s v="Avery 48"/>
    <n v="0.39"/>
    <x v="3"/>
    <x v="35"/>
    <d v="2015-01-27T00:00:00"/>
    <d v="2015-02-01T00:00:00"/>
    <x v="0"/>
    <n v="5"/>
    <n v="-464.28200000000004"/>
    <n v="12"/>
    <x v="1215"/>
    <n v="89278"/>
    <n v="-6.7561408614668226"/>
  </r>
  <r>
    <n v="0.1"/>
    <n v="48.91"/>
    <n v="5.97"/>
    <s v="Regular Air"/>
    <s v="Corporate"/>
    <s v="Office Supplies"/>
    <s v="Paper"/>
    <s v="Small Box"/>
    <s v="Xerox 1917"/>
    <n v="0.38"/>
    <x v="3"/>
    <x v="35"/>
    <d v="2015-04-28T00:00:00"/>
    <d v="2015-04-30T00:00:00"/>
    <x v="4"/>
    <n v="2"/>
    <n v="156.74339999999998"/>
    <n v="14"/>
    <x v="1216"/>
    <n v="89279"/>
    <n v="0.25323671965878242"/>
  </r>
  <r>
    <n v="0.08"/>
    <n v="5.98"/>
    <n v="5.46"/>
    <s v="Regular Air"/>
    <s v="Corporate"/>
    <s v="Office Supplies"/>
    <s v="Paper"/>
    <s v="Small Box"/>
    <s v="Xerox 1983"/>
    <n v="0.36"/>
    <x v="3"/>
    <x v="35"/>
    <d v="2015-04-28T00:00:00"/>
    <d v="2015-04-28T00:00:00"/>
    <x v="4"/>
    <n v="0"/>
    <n v="110.11799999999999"/>
    <n v="13"/>
    <x v="1217"/>
    <n v="89279"/>
    <n v="1.42014444157854"/>
  </r>
  <r>
    <n v="7.0000000000000007E-2"/>
    <n v="60.97"/>
    <n v="4.5"/>
    <s v="Express Air"/>
    <s v="Corporate"/>
    <s v="Office Supplies"/>
    <s v="Appliances"/>
    <s v="Small Box"/>
    <s v="Tripp Lite Isotel 6 Outlet Surge Protector with Fax/Modem Protection"/>
    <n v="0.56000000000000005"/>
    <x v="3"/>
    <x v="24"/>
    <d v="2015-01-02T00:00:00"/>
    <d v="2015-01-04T00:00:00"/>
    <x v="0"/>
    <n v="2"/>
    <n v="-42.588000000000001"/>
    <n v="6"/>
    <x v="1218"/>
    <n v="87963"/>
    <n v="-0.11773747650116111"/>
  </r>
  <r>
    <n v="7.0000000000000007E-2"/>
    <n v="70.98"/>
    <n v="30"/>
    <s v="Delivery Truck"/>
    <s v="Corporate"/>
    <s v="Furniture"/>
    <s v="Chairs &amp; Chairmats"/>
    <s v="Jumbo Drum"/>
    <s v="Novimex Turbo Task Chair"/>
    <n v="0.73"/>
    <x v="3"/>
    <x v="24"/>
    <d v="2015-03-24T00:00:00"/>
    <d v="2015-03-26T00:00:00"/>
    <x v="5"/>
    <n v="2"/>
    <n v="-222.95"/>
    <n v="20"/>
    <x v="1219"/>
    <n v="87964"/>
    <n v="-0.1623260792008562"/>
  </r>
  <r>
    <n v="0.06"/>
    <n v="6.68"/>
    <n v="6.93"/>
    <s v="Regular Air"/>
    <s v="Corporate"/>
    <s v="Office Supplies"/>
    <s v="Paper"/>
    <s v="Small Box"/>
    <s v="HP Office Paper (20Lb. and 87 Bright)"/>
    <n v="0.37"/>
    <x v="3"/>
    <x v="24"/>
    <d v="2015-06-12T00:00:00"/>
    <d v="2015-06-13T00:00:00"/>
    <x v="1"/>
    <n v="1"/>
    <n v="7.6244999999999994"/>
    <n v="14"/>
    <x v="1220"/>
    <n v="87965"/>
    <n v="8.2947127937336801E-2"/>
  </r>
  <r>
    <n v="0.01"/>
    <n v="7.64"/>
    <n v="1.39"/>
    <s v="Express Air"/>
    <s v="Corporate"/>
    <s v="Office Supplies"/>
    <s v="Envelopes"/>
    <s v="Small Box"/>
    <s v="#10- 4 1/8&quot; x 9 1/2&quot; Security-Tint Envelopes"/>
    <n v="0.36"/>
    <x v="3"/>
    <x v="24"/>
    <d v="2015-03-09T00:00:00"/>
    <d v="2015-03-13T00:00:00"/>
    <x v="5"/>
    <n v="4"/>
    <n v="-1676.6119999999999"/>
    <n v="9"/>
    <x v="1221"/>
    <n v="87962"/>
    <n v="-22.876408787010501"/>
  </r>
  <r>
    <n v="7.0000000000000007E-2"/>
    <n v="400.97"/>
    <n v="48.26"/>
    <s v="Delivery Truck"/>
    <s v="Corporate"/>
    <s v="Technology"/>
    <s v="Office Machines"/>
    <s v="Jumbo Box"/>
    <s v="Hewlett-Packard Deskjet 1220Cse Color Inkjet Printer"/>
    <n v="0.36"/>
    <x v="3"/>
    <x v="24"/>
    <d v="2015-03-09T00:00:00"/>
    <d v="2015-03-13T00:00:00"/>
    <x v="5"/>
    <n v="4"/>
    <n v="45.127799999999993"/>
    <n v="8"/>
    <x v="1222"/>
    <n v="87962"/>
    <n v="1.5239082571285775E-2"/>
  </r>
  <r>
    <n v="0.02"/>
    <n v="4.9800000000000004"/>
    <n v="0.49"/>
    <s v="Regular Air"/>
    <s v="Corporate"/>
    <s v="Office Supplies"/>
    <s v="Labels"/>
    <s v="Small Box"/>
    <s v="Avery White Multi-Purpose Labels"/>
    <n v="0.39"/>
    <x v="3"/>
    <x v="29"/>
    <d v="2015-02-15T00:00:00"/>
    <d v="2015-02-16T00:00:00"/>
    <x v="2"/>
    <n v="1"/>
    <n v="-52.863999999999997"/>
    <n v="17"/>
    <x v="1223"/>
    <n v="89601"/>
    <n v="-0.60686488348065659"/>
  </r>
  <r>
    <n v="0.01"/>
    <n v="20.99"/>
    <n v="0.99"/>
    <s v="Regular Air"/>
    <s v="Corporate"/>
    <s v="Technology"/>
    <s v="Telephones and Communication"/>
    <s v="Small Pack"/>
    <s v="Accessory15"/>
    <n v="0.83"/>
    <x v="3"/>
    <x v="29"/>
    <d v="2015-02-15T00:00:00"/>
    <d v="2015-02-16T00:00:00"/>
    <x v="2"/>
    <n v="1"/>
    <n v="45.378"/>
    <n v="9"/>
    <x v="1224"/>
    <n v="89601"/>
    <n v="0.26620908130939808"/>
  </r>
  <r>
    <n v="0.08"/>
    <n v="4.9800000000000004"/>
    <n v="0.49"/>
    <s v="Regular Air"/>
    <s v="Corporate"/>
    <s v="Office Supplies"/>
    <s v="Labels"/>
    <s v="Small Box"/>
    <s v="Avery White Multi-Purpose Labels"/>
    <n v="0.39"/>
    <x v="3"/>
    <x v="29"/>
    <d v="2015-04-21T00:00:00"/>
    <d v="2015-04-22T00:00:00"/>
    <x v="4"/>
    <n v="1"/>
    <n v="4949.9160000000002"/>
    <n v="1"/>
    <x v="1225"/>
    <n v="89602"/>
    <n v="999.98303030303032"/>
  </r>
  <r>
    <n v="0.09"/>
    <n v="119.99"/>
    <n v="14"/>
    <s v="Delivery Truck"/>
    <s v="Corporate"/>
    <s v="Technology"/>
    <s v="Office Machines"/>
    <s v="Jumbo Drum"/>
    <s v="Epson C82 Color Inkjet Printer"/>
    <n v="0.36"/>
    <x v="3"/>
    <x v="29"/>
    <d v="2015-04-21T00:00:00"/>
    <d v="2015-04-23T00:00:00"/>
    <x v="4"/>
    <n v="2"/>
    <n v="1055.6039999999998"/>
    <n v="4"/>
    <x v="1226"/>
    <n v="89602"/>
    <n v="2.288621975544185"/>
  </r>
  <r>
    <n v="0.09"/>
    <n v="207.48"/>
    <n v="0.99"/>
    <s v="Regular Air"/>
    <s v="Corporate"/>
    <s v="Office Supplies"/>
    <s v="Appliances"/>
    <s v="Small Box"/>
    <s v="Kensington 7 Outlet MasterPiece Power Center with Fax/Phone Line Protection"/>
    <n v="0.55000000000000004"/>
    <x v="2"/>
    <x v="33"/>
    <d v="2015-01-26T00:00:00"/>
    <d v="2015-01-29T00:00:00"/>
    <x v="0"/>
    <n v="3"/>
    <n v="359.83"/>
    <n v="3"/>
    <x v="1227"/>
    <n v="86611"/>
    <n v="0.62281263522284724"/>
  </r>
  <r>
    <n v="0.1"/>
    <n v="7.45"/>
    <n v="6.28"/>
    <s v="Regular Air"/>
    <s v="Corporate"/>
    <s v="Office Supplies"/>
    <s v="Binders and Binder Accessories"/>
    <s v="Small Box"/>
    <s v="Acco Four Pocket Poly Ring Binder with Label Holder, Smoke, 1&quot;"/>
    <n v="0.4"/>
    <x v="2"/>
    <x v="33"/>
    <d v="2015-01-29T00:00:00"/>
    <d v="2015-02-01T00:00:00"/>
    <x v="0"/>
    <n v="3"/>
    <n v="-69.873999999999995"/>
    <n v="8"/>
    <x v="1228"/>
    <n v="86612"/>
    <n v="-1.1763299663299662"/>
  </r>
  <r>
    <n v="0.01"/>
    <n v="6.48"/>
    <n v="7.86"/>
    <s v="Regular Air"/>
    <s v="Corporate"/>
    <s v="Office Supplies"/>
    <s v="Paper"/>
    <s v="Small Box"/>
    <s v="Xerox 213"/>
    <n v="0.37"/>
    <x v="2"/>
    <x v="33"/>
    <d v="2015-01-29T00:00:00"/>
    <d v="2015-01-31T00:00:00"/>
    <x v="0"/>
    <n v="2"/>
    <n v="-135.74"/>
    <n v="10"/>
    <x v="1229"/>
    <n v="86612"/>
    <n v="-2.0424315377670781"/>
  </r>
  <r>
    <n v="0.02"/>
    <n v="11.33"/>
    <n v="6.12"/>
    <s v="Regular Air"/>
    <s v="Corporate"/>
    <s v="Office Supplies"/>
    <s v="Appliances"/>
    <s v="Medium Box"/>
    <s v="Holmes Replacement Filter for HEPA Air Cleaner, Medium Room"/>
    <n v="0.42"/>
    <x v="2"/>
    <x v="33"/>
    <d v="2015-05-26T00:00:00"/>
    <d v="2015-05-28T00:00:00"/>
    <x v="3"/>
    <n v="2"/>
    <n v="-14.52"/>
    <n v="3"/>
    <x v="1230"/>
    <n v="86610"/>
    <n v="-0.41074964639321071"/>
  </r>
  <r>
    <n v="0.01"/>
    <n v="15.67"/>
    <n v="1.39"/>
    <s v="Regular Air"/>
    <s v="Corporate"/>
    <s v="Office Supplies"/>
    <s v="Envelopes"/>
    <s v="Small Box"/>
    <s v="#10 White Business Envelopes,4 1/8 x 9 1/2"/>
    <n v="0.38"/>
    <x v="2"/>
    <x v="33"/>
    <d v="2015-05-26T00:00:00"/>
    <d v="2015-05-27T00:00:00"/>
    <x v="3"/>
    <n v="1"/>
    <n v="171.26489999999998"/>
    <n v="16"/>
    <x v="1231"/>
    <n v="86610"/>
    <n v="0.69"/>
  </r>
  <r>
    <n v="0.08"/>
    <n v="259.70999999999998"/>
    <n v="66.67"/>
    <s v="Delivery Truck"/>
    <s v="Small Business"/>
    <s v="Furniture"/>
    <s v="Tables"/>
    <s v="Jumbo Box"/>
    <s v="Bevis Round Bullnose 29&quot; High Table Top"/>
    <n v="0.61"/>
    <x v="3"/>
    <x v="26"/>
    <d v="2015-06-03T00:00:00"/>
    <d v="2015-06-07T00:00:00"/>
    <x v="1"/>
    <n v="4"/>
    <n v="138.22199999999998"/>
    <n v="17"/>
    <x v="1232"/>
    <n v="89571"/>
    <n v="3.3824054814633547E-2"/>
  </r>
  <r>
    <n v="0.01"/>
    <n v="20.48"/>
    <n v="6.32"/>
    <s v="Regular Air"/>
    <s v="Small Business"/>
    <s v="Office Supplies"/>
    <s v="Appliances"/>
    <s v="Small Box"/>
    <s v="Kensington 6 Outlet Guardian Standard Surge Protector"/>
    <n v="0.57999999999999996"/>
    <x v="3"/>
    <x v="39"/>
    <d v="2015-02-06T00:00:00"/>
    <d v="2015-02-08T00:00:00"/>
    <x v="2"/>
    <n v="2"/>
    <n v="711.24479999999994"/>
    <n v="18"/>
    <x v="1233"/>
    <n v="89572"/>
    <n v="1.8965010799136068"/>
  </r>
  <r>
    <n v="0.09"/>
    <n v="1.86"/>
    <n v="2.58"/>
    <s v="Regular Air"/>
    <s v="Small Business"/>
    <s v="Office Supplies"/>
    <s v="Rubber Bands"/>
    <s v="Wrap Bag"/>
    <s v="Super Bands, 12/Pack"/>
    <n v="0.82"/>
    <x v="3"/>
    <x v="39"/>
    <d v="2015-02-06T00:00:00"/>
    <d v="2015-02-11T00:00:00"/>
    <x v="2"/>
    <n v="5"/>
    <n v="-1084.8469632000001"/>
    <n v="12"/>
    <x v="1234"/>
    <n v="89572"/>
    <n v="-49.065896119402993"/>
  </r>
  <r>
    <n v="0.08"/>
    <n v="205.99"/>
    <n v="2.5"/>
    <s v="Regular Air"/>
    <s v="Small Business"/>
    <s v="Technology"/>
    <s v="Telephones and Communication"/>
    <s v="Small Box"/>
    <s v="V70"/>
    <n v="0.59"/>
    <x v="3"/>
    <x v="39"/>
    <d v="2015-02-06T00:00:00"/>
    <d v="2015-02-11T00:00:00"/>
    <x v="2"/>
    <n v="5"/>
    <n v="-156.77199999999999"/>
    <n v="17"/>
    <x v="1235"/>
    <n v="89572"/>
    <n v="-5.4522753751717182E-2"/>
  </r>
  <r>
    <n v="0.08"/>
    <n v="15.73"/>
    <n v="7.42"/>
    <s v="Express Air"/>
    <s v="Corporate"/>
    <s v="Office Supplies"/>
    <s v="Scissors, Rulers and Trimmers"/>
    <s v="Small Pack"/>
    <s v="Acme Galleria® Hot Forged Steel Scissors with Colored Handles"/>
    <n v="0.56000000000000005"/>
    <x v="2"/>
    <x v="7"/>
    <d v="2015-03-16T00:00:00"/>
    <d v="2015-03-18T00:00:00"/>
    <x v="5"/>
    <n v="2"/>
    <n v="-37.6"/>
    <n v="5"/>
    <x v="1236"/>
    <n v="90110"/>
    <n v="-0.48155737704918034"/>
  </r>
  <r>
    <n v="0.04"/>
    <n v="120.98"/>
    <n v="3.99"/>
    <s v="Regular Air"/>
    <s v="Corporate"/>
    <s v="Office Supplies"/>
    <s v="Appliances"/>
    <s v="Small Box"/>
    <s v="Belkin 325VA UPS Surge Protector, 6'"/>
    <n v="0.6"/>
    <x v="2"/>
    <x v="7"/>
    <d v="2015-05-05T00:00:00"/>
    <d v="2015-05-05T00:00:00"/>
    <x v="3"/>
    <n v="0"/>
    <n v="1389.5771999999999"/>
    <n v="17"/>
    <x v="1237"/>
    <n v="90109"/>
    <n v="0.69"/>
  </r>
  <r>
    <n v="0.02"/>
    <n v="55.99"/>
    <n v="5"/>
    <s v="Regular Air"/>
    <s v="Corporate"/>
    <s v="Technology"/>
    <s v="Telephones and Communication"/>
    <s v="Small Pack"/>
    <s v="Accessory36"/>
    <n v="0.83"/>
    <x v="2"/>
    <x v="7"/>
    <d v="2015-05-05T00:00:00"/>
    <d v="2015-05-05T00:00:00"/>
    <x v="3"/>
    <n v="0"/>
    <n v="-222.816"/>
    <n v="4"/>
    <x v="1238"/>
    <n v="90109"/>
    <n v="-1.1067752831313333"/>
  </r>
  <r>
    <n v="0.05"/>
    <n v="23.99"/>
    <n v="15.68"/>
    <s v="Delivery Truck"/>
    <s v="Corporate"/>
    <s v="Furniture"/>
    <s v="Office Furnishings"/>
    <s v="Jumbo Drum"/>
    <s v="Westinghouse Floor Lamp with Metal Mesh Shade, Black"/>
    <n v="0.62"/>
    <x v="2"/>
    <x v="7"/>
    <d v="2015-05-05T00:00:00"/>
    <d v="2015-05-09T00:00:00"/>
    <x v="3"/>
    <n v="4"/>
    <n v="-133.71"/>
    <n v="12"/>
    <x v="1239"/>
    <n v="90109"/>
    <n v="-0.44792469264011259"/>
  </r>
  <r>
    <n v="0.01"/>
    <n v="195.99"/>
    <n v="8.99"/>
    <s v="Regular Air"/>
    <s v="Consumer"/>
    <s v="Technology"/>
    <s v="Telephones and Communication"/>
    <s v="Small Box"/>
    <s v="T28 WORLD"/>
    <n v="0.6"/>
    <x v="1"/>
    <x v="4"/>
    <d v="2015-06-30T00:00:00"/>
    <d v="2015-06-30T00:00:00"/>
    <x v="1"/>
    <n v="0"/>
    <n v="2653.7813999999998"/>
    <n v="22"/>
    <x v="1240"/>
    <n v="91502"/>
    <n v="0.69"/>
  </r>
  <r>
    <n v="0.04"/>
    <n v="4.4800000000000004"/>
    <n v="2.5"/>
    <s v="Express Air"/>
    <s v="Home Office"/>
    <s v="Office Supplies"/>
    <s v="Envelopes"/>
    <s v="Small Box"/>
    <s v="Ampad #10 Peel &amp; Seel® Holiday Envelopes"/>
    <n v="0.37"/>
    <x v="1"/>
    <x v="19"/>
    <d v="2015-06-22T00:00:00"/>
    <d v="2015-06-26T00:00:00"/>
    <x v="1"/>
    <n v="4"/>
    <n v="10.32"/>
    <n v="7"/>
    <x v="1241"/>
    <n v="85949"/>
    <n v="0.28722516003339826"/>
  </r>
  <r>
    <n v="0.08"/>
    <n v="205.99"/>
    <n v="2.5"/>
    <s v="Regular Air"/>
    <s v="Home Office"/>
    <s v="Technology"/>
    <s v="Telephones and Communication"/>
    <s v="Small Box"/>
    <s v="V70"/>
    <n v="0.59"/>
    <x v="2"/>
    <x v="45"/>
    <d v="2015-01-27T00:00:00"/>
    <d v="2015-01-28T00:00:00"/>
    <x v="0"/>
    <n v="1"/>
    <n v="997.38144000000011"/>
    <n v="10"/>
    <x v="1242"/>
    <n v="85948"/>
    <n v="0.61916853318765375"/>
  </r>
  <r>
    <n v="0.04"/>
    <n v="5.98"/>
    <n v="5.79"/>
    <s v="Regular Air"/>
    <s v="Home Office"/>
    <s v="Office Supplies"/>
    <s v="Paper"/>
    <s v="Small Box"/>
    <s v="Xerox 1903"/>
    <n v="0.36"/>
    <x v="2"/>
    <x v="45"/>
    <d v="2015-02-05T00:00:00"/>
    <d v="2015-02-07T00:00:00"/>
    <x v="2"/>
    <n v="2"/>
    <n v="-36.030800000000006"/>
    <n v="14"/>
    <x v="1243"/>
    <n v="85950"/>
    <n v="-0.41837900603808642"/>
  </r>
  <r>
    <n v="0.01"/>
    <n v="11.7"/>
    <n v="6.96"/>
    <s v="Regular Air"/>
    <s v="Home Office"/>
    <s v="Office Supplies"/>
    <s v="Appliances"/>
    <s v="Medium Box"/>
    <s v="Harmony HEPA Quiet Air Purifiers"/>
    <n v="0.5"/>
    <x v="2"/>
    <x v="45"/>
    <d v="2015-01-24T00:00:00"/>
    <d v="2015-01-26T00:00:00"/>
    <x v="0"/>
    <n v="2"/>
    <n v="-28.954000000000001"/>
    <n v="6"/>
    <x v="1244"/>
    <n v="85947"/>
    <n v="-0.37666189670872902"/>
  </r>
  <r>
    <n v="0.02"/>
    <n v="17.7"/>
    <n v="9.4700000000000006"/>
    <s v="Express Air"/>
    <s v="Corporate"/>
    <s v="Office Supplies"/>
    <s v="Storage &amp; Organization"/>
    <s v="Small Box"/>
    <s v="Portfile® Personal File Boxes"/>
    <n v="0.59"/>
    <x v="3"/>
    <x v="39"/>
    <d v="2015-03-13T00:00:00"/>
    <d v="2015-03-15T00:00:00"/>
    <x v="5"/>
    <n v="2"/>
    <n v="-85.021999999999991"/>
    <n v="21"/>
    <x v="1245"/>
    <n v="90148"/>
    <n v="-0.22696743192738919"/>
  </r>
  <r>
    <n v="0"/>
    <n v="4.91"/>
    <n v="0.5"/>
    <s v="Regular Air"/>
    <s v="Corporate"/>
    <s v="Office Supplies"/>
    <s v="Labels"/>
    <s v="Small Box"/>
    <s v="Avery 493"/>
    <n v="0.36"/>
    <x v="3"/>
    <x v="39"/>
    <d v="2015-02-04T00:00:00"/>
    <d v="2015-02-06T00:00:00"/>
    <x v="2"/>
    <n v="2"/>
    <n v="99.198000000000008"/>
    <n v="12"/>
    <x v="1246"/>
    <n v="90145"/>
    <n v="1.6033295619848071"/>
  </r>
  <r>
    <n v="0.01"/>
    <n v="7.28"/>
    <n v="11.15"/>
    <s v="Regular Air"/>
    <s v="Corporate"/>
    <s v="Office Supplies"/>
    <s v="Paper"/>
    <s v="Small Box"/>
    <s v="Array® Parchment Paper, Assorted Colors"/>
    <n v="0.37"/>
    <x v="3"/>
    <x v="39"/>
    <d v="2015-02-04T00:00:00"/>
    <d v="2015-02-05T00:00:00"/>
    <x v="2"/>
    <n v="1"/>
    <n v="136.03139999999999"/>
    <n v="6"/>
    <x v="1247"/>
    <n v="90145"/>
    <n v="2.7829664484451717"/>
  </r>
  <r>
    <n v="0.1"/>
    <n v="6.68"/>
    <n v="6.93"/>
    <s v="Regular Air"/>
    <s v="Corporate"/>
    <s v="Office Supplies"/>
    <s v="Paper"/>
    <s v="Small Box"/>
    <s v="HP Office Paper (20Lb. and 87 Bright)"/>
    <n v="0.37"/>
    <x v="3"/>
    <x v="39"/>
    <d v="2015-02-04T00:00:00"/>
    <d v="2015-02-07T00:00:00"/>
    <x v="2"/>
    <n v="3"/>
    <n v="-100.072"/>
    <n v="3"/>
    <x v="1248"/>
    <n v="90145"/>
    <n v="-4.6415584415584421"/>
  </r>
  <r>
    <n v="0.01"/>
    <n v="18.97"/>
    <n v="9.0299999999999994"/>
    <s v="Regular Air"/>
    <s v="Corporate"/>
    <s v="Office Supplies"/>
    <s v="Paper"/>
    <s v="Small Box"/>
    <s v="Computer Printout Paper with Letter-Trim Perforations"/>
    <n v="0.37"/>
    <x v="3"/>
    <x v="39"/>
    <d v="2015-03-25T00:00:00"/>
    <d v="2015-03-25T00:00:00"/>
    <x v="5"/>
    <n v="0"/>
    <n v="-12.026699999999998"/>
    <n v="8"/>
    <x v="1249"/>
    <n v="90146"/>
    <n v="-7.3035161231554013E-2"/>
  </r>
  <r>
    <n v="0.03"/>
    <n v="12.28"/>
    <n v="4.8600000000000003"/>
    <s v="Regular Air"/>
    <s v="Corporate"/>
    <s v="Office Supplies"/>
    <s v="Paper"/>
    <s v="Small Box"/>
    <s v="Xerox 1933"/>
    <n v="0.38"/>
    <x v="3"/>
    <x v="39"/>
    <d v="2015-03-25T00:00:00"/>
    <d v="2015-03-26T00:00:00"/>
    <x v="5"/>
    <n v="1"/>
    <n v="122.508"/>
    <n v="6"/>
    <x v="1250"/>
    <n v="90146"/>
    <n v="1.6841902667033271"/>
  </r>
  <r>
    <n v="0.05"/>
    <n v="34.99"/>
    <n v="7.73"/>
    <s v="Express Air"/>
    <s v="Corporate"/>
    <s v="Office Supplies"/>
    <s v="Pens &amp; Art Supplies"/>
    <s v="Small Box"/>
    <s v="Hunt Boston® Vacuum Mount KS Pencil Sharpener"/>
    <n v="0.59"/>
    <x v="3"/>
    <x v="39"/>
    <d v="2015-03-25T00:00:00"/>
    <d v="2015-03-27T00:00:00"/>
    <x v="5"/>
    <n v="2"/>
    <n v="-12.026699999999998"/>
    <n v="12"/>
    <x v="1251"/>
    <n v="90146"/>
    <n v="-2.8720477611940295E-2"/>
  </r>
  <r>
    <n v="0.1"/>
    <n v="54.1"/>
    <n v="19.989999999999998"/>
    <s v="Regular Air"/>
    <s v="Corporate"/>
    <s v="Office Supplies"/>
    <s v="Storage &amp; Organization"/>
    <s v="Small Box"/>
    <s v="Desktop 3-Pocket Hot File®"/>
    <n v="0.59"/>
    <x v="3"/>
    <x v="39"/>
    <d v="2015-02-19T00:00:00"/>
    <d v="2015-02-24T00:00:00"/>
    <x v="2"/>
    <n v="5"/>
    <n v="34.067999999999998"/>
    <n v="9"/>
    <x v="1252"/>
    <n v="90147"/>
    <n v="7.2548393279243589E-2"/>
  </r>
  <r>
    <n v="0.01"/>
    <n v="7.59"/>
    <n v="4"/>
    <s v="Regular Air"/>
    <s v="Home Office"/>
    <s v="Furniture"/>
    <s v="Office Furnishings"/>
    <s v="Wrap Bag"/>
    <s v="Master Giant Foot® Doorstop, Safety Yellow"/>
    <n v="0.42"/>
    <x v="2"/>
    <x v="3"/>
    <d v="2015-05-04T00:00:00"/>
    <d v="2015-05-04T00:00:00"/>
    <x v="3"/>
    <n v="0"/>
    <n v="2.9700000000000006"/>
    <n v="17"/>
    <x v="1253"/>
    <n v="88165"/>
    <n v="2.1798165137614685E-2"/>
  </r>
  <r>
    <n v="0"/>
    <n v="42.98"/>
    <n v="4.62"/>
    <s v="Regular Air"/>
    <s v="Home Office"/>
    <s v="Office Supplies"/>
    <s v="Appliances"/>
    <s v="Small Box"/>
    <s v="Belkin F9M820V08 8 Outlet Surge"/>
    <n v="0.56000000000000005"/>
    <x v="2"/>
    <x v="3"/>
    <d v="2015-01-06T00:00:00"/>
    <d v="2015-01-08T00:00:00"/>
    <x v="0"/>
    <n v="2"/>
    <n v="385.30289999999997"/>
    <n v="12"/>
    <x v="1254"/>
    <n v="88163"/>
    <n v="0.69"/>
  </r>
  <r>
    <n v="0.03"/>
    <n v="21.78"/>
    <n v="5.94"/>
    <s v="Regular Air"/>
    <s v="Home Office"/>
    <s v="Office Supplies"/>
    <s v="Appliances"/>
    <s v="Medium Box"/>
    <s v="Holmes HEPA Air Purifier"/>
    <n v="0.5"/>
    <x v="2"/>
    <x v="3"/>
    <d v="2015-01-06T00:00:00"/>
    <d v="2015-01-08T00:00:00"/>
    <x v="0"/>
    <n v="2"/>
    <n v="187.2"/>
    <n v="13"/>
    <x v="1255"/>
    <n v="88163"/>
    <n v="0.64502790986148428"/>
  </r>
  <r>
    <n v="7.0000000000000007E-2"/>
    <n v="80.98"/>
    <n v="7.18"/>
    <s v="Regular Air"/>
    <s v="Corporate"/>
    <s v="Technology"/>
    <s v="Computer Peripherals"/>
    <s v="Small Box"/>
    <s v="Logitech Cordless Navigator Duo"/>
    <n v="0.48"/>
    <x v="2"/>
    <x v="3"/>
    <d v="2015-02-04T00:00:00"/>
    <d v="2015-02-06T00:00:00"/>
    <x v="2"/>
    <n v="2"/>
    <n v="779.47230000000002"/>
    <n v="15"/>
    <x v="1256"/>
    <n v="88164"/>
    <n v="0.69"/>
  </r>
  <r>
    <n v="7.0000000000000007E-2"/>
    <n v="270.98"/>
    <n v="50"/>
    <s v="Delivery Truck"/>
    <s v="Corporate"/>
    <s v="Furniture"/>
    <s v="Chairs &amp; Chairmats"/>
    <s v="Jumbo Drum"/>
    <s v="Global Enterprise Series Seating High-Back Swivel/Tilt Chairs"/>
    <n v="0.77"/>
    <x v="3"/>
    <x v="26"/>
    <d v="2015-02-11T00:00:00"/>
    <d v="2015-02-13T00:00:00"/>
    <x v="2"/>
    <n v="2"/>
    <n v="27.725999999999999"/>
    <n v="9"/>
    <x v="1257"/>
    <n v="87695"/>
    <n v="1.1366049430795656E-2"/>
  </r>
  <r>
    <n v="0.1"/>
    <n v="12.53"/>
    <n v="0.49"/>
    <s v="Regular Air"/>
    <s v="Corporate"/>
    <s v="Office Supplies"/>
    <s v="Labels"/>
    <s v="Small Box"/>
    <s v="Round Specialty Laser Printer Labels"/>
    <n v="0.38"/>
    <x v="3"/>
    <x v="26"/>
    <d v="2015-01-03T00:00:00"/>
    <d v="2015-01-04T00:00:00"/>
    <x v="0"/>
    <n v="1"/>
    <n v="244.464"/>
    <n v="8"/>
    <x v="1258"/>
    <n v="87696"/>
    <n v="2.6566398608998045"/>
  </r>
  <r>
    <n v="0.1"/>
    <n v="146.34"/>
    <n v="43.75"/>
    <s v="Delivery Truck"/>
    <s v="Corporate"/>
    <s v="Furniture"/>
    <s v="Tables"/>
    <s v="Jumbo Box"/>
    <s v="Bevis Round Conference Table Top &amp; Single Column Base"/>
    <n v="0.64"/>
    <x v="3"/>
    <x v="26"/>
    <d v="2015-01-03T00:00:00"/>
    <d v="2015-01-04T00:00:00"/>
    <x v="0"/>
    <n v="1"/>
    <n v="-473.57799999999997"/>
    <n v="2"/>
    <x v="1259"/>
    <n v="87696"/>
    <n v="-1.6701745723858223"/>
  </r>
  <r>
    <n v="7.0000000000000007E-2"/>
    <n v="270.98"/>
    <n v="50"/>
    <s v="Delivery Truck"/>
    <s v="Corporate"/>
    <s v="Furniture"/>
    <s v="Chairs &amp; Chairmats"/>
    <s v="Jumbo Drum"/>
    <s v="Global Enterprise Series Seating High-Back Swivel/Tilt Chairs"/>
    <n v="0.77"/>
    <x v="1"/>
    <x v="4"/>
    <d v="2015-02-11T00:00:00"/>
    <d v="2015-02-13T00:00:00"/>
    <x v="2"/>
    <n v="2"/>
    <n v="-96.05"/>
    <n v="36"/>
    <x v="1260"/>
    <n v="47493"/>
    <n v="-9.8437301434386743E-3"/>
  </r>
  <r>
    <n v="0.1"/>
    <n v="146.34"/>
    <n v="43.75"/>
    <s v="Delivery Truck"/>
    <s v="Corporate"/>
    <s v="Furniture"/>
    <s v="Tables"/>
    <s v="Jumbo Box"/>
    <s v="Bevis Round Conference Table Top &amp; Single Column Base"/>
    <n v="0.64"/>
    <x v="1"/>
    <x v="4"/>
    <d v="2015-01-03T00:00:00"/>
    <d v="2015-01-04T00:00:00"/>
    <x v="0"/>
    <n v="1"/>
    <n v="-270.85000000000002"/>
    <n v="6"/>
    <x v="1261"/>
    <n v="37987"/>
    <n v="-0.31840731684378826"/>
  </r>
  <r>
    <n v="0"/>
    <n v="90.48"/>
    <n v="19.989999999999998"/>
    <s v="Regular Air"/>
    <s v="Small Business"/>
    <s v="Office Supplies"/>
    <s v="Envelopes"/>
    <s v="Small Box"/>
    <s v="Tyvek® Side-Opening Peel &amp; Seel® Expanding Envelopes"/>
    <n v="0.4"/>
    <x v="2"/>
    <x v="46"/>
    <d v="2015-06-21T00:00:00"/>
    <d v="2015-06-24T00:00:00"/>
    <x v="1"/>
    <n v="3"/>
    <n v="800.25509999999986"/>
    <n v="12"/>
    <x v="1262"/>
    <n v="89869"/>
    <n v="0.69"/>
  </r>
  <r>
    <n v="0.08"/>
    <n v="9.48"/>
    <n v="7.29"/>
    <s v="Regular Air"/>
    <s v="Small Business"/>
    <s v="Furniture"/>
    <s v="Office Furnishings"/>
    <s v="Small Pack"/>
    <s v="DAX Two-Tone Rosewood/Black Document Frame, Desktop, 5 x 7"/>
    <n v="0.45"/>
    <x v="3"/>
    <x v="26"/>
    <d v="2015-03-24T00:00:00"/>
    <d v="2015-03-26T00:00:00"/>
    <x v="5"/>
    <n v="2"/>
    <n v="-50.4"/>
    <n v="2"/>
    <x v="1263"/>
    <n v="90557"/>
    <n v="-2.4925816023738872"/>
  </r>
  <r>
    <n v="0.03"/>
    <n v="193.17"/>
    <n v="19.989999999999998"/>
    <s v="Regular Air"/>
    <s v="Small Business"/>
    <s v="Office Supplies"/>
    <s v="Storage &amp; Organization"/>
    <s v="Small Box"/>
    <s v="Fellowes Staxonsteel® Drawer Files"/>
    <n v="0.71"/>
    <x v="3"/>
    <x v="26"/>
    <d v="2015-03-24T00:00:00"/>
    <d v="2015-03-28T00:00:00"/>
    <x v="5"/>
    <n v="4"/>
    <n v="-348.75400000000002"/>
    <n v="8"/>
    <x v="1264"/>
    <n v="90557"/>
    <n v="-0.22515219791216098"/>
  </r>
  <r>
    <n v="0.08"/>
    <n v="68.81"/>
    <n v="60"/>
    <s v="Delivery Truck"/>
    <s v="Small Business"/>
    <s v="Office Supplies"/>
    <s v="Appliances"/>
    <s v="Jumbo Drum"/>
    <s v="Holmes Replacement Filter for HEPA Air Cleaner, Very Large Room, HEPA Filter"/>
    <n v="0.41"/>
    <x v="0"/>
    <x v="1"/>
    <d v="2015-03-16T00:00:00"/>
    <d v="2015-03-17T00:00:00"/>
    <x v="5"/>
    <n v="1"/>
    <n v="-550.42999999999995"/>
    <n v="5"/>
    <x v="1265"/>
    <n v="88721"/>
    <n v="-1.6291659267152072"/>
  </r>
  <r>
    <n v="0.04"/>
    <n v="21.38"/>
    <n v="8.99"/>
    <s v="Regular Air"/>
    <s v="Small Business"/>
    <s v="Office Supplies"/>
    <s v="Pens &amp; Art Supplies"/>
    <s v="Small Pack"/>
    <s v="Boston 1730 StandUp Electric Pencil Sharpener"/>
    <n v="0.59"/>
    <x v="0"/>
    <x v="1"/>
    <d v="2015-03-16T00:00:00"/>
    <d v="2015-03-18T00:00:00"/>
    <x v="5"/>
    <n v="2"/>
    <n v="-52.12"/>
    <n v="4"/>
    <x v="1266"/>
    <n v="88721"/>
    <n v="-0.61892886830542693"/>
  </r>
  <r>
    <n v="0.06"/>
    <n v="4.9800000000000004"/>
    <n v="4.62"/>
    <s v="Express Air"/>
    <s v="Small Business"/>
    <s v="Technology"/>
    <s v="Computer Peripherals"/>
    <s v="Small Pack"/>
    <s v="Imation 3.5&quot;, DISKETTE 44766 HGHLD3.52HD/FM, 10/Pack"/>
    <n v="0.64"/>
    <x v="0"/>
    <x v="1"/>
    <d v="2015-06-19T00:00:00"/>
    <d v="2015-06-19T00:00:00"/>
    <x v="1"/>
    <n v="0"/>
    <n v="-27.004999999999999"/>
    <n v="7"/>
    <x v="1267"/>
    <n v="88722"/>
    <n v="-0.69708311822405777"/>
  </r>
  <r>
    <n v="0.06"/>
    <n v="28.53"/>
    <n v="1.49"/>
    <s v="Regular Air"/>
    <s v="Home Office"/>
    <s v="Office Supplies"/>
    <s v="Binders and Binder Accessories"/>
    <s v="Small Box"/>
    <s v="Lock-Up Easel 'Spel-Binder'"/>
    <n v="0.38"/>
    <x v="2"/>
    <x v="25"/>
    <d v="2015-03-24T00:00:00"/>
    <d v="2015-03-27T00:00:00"/>
    <x v="5"/>
    <n v="3"/>
    <n v="74.638500000000008"/>
    <n v="5"/>
    <x v="1268"/>
    <n v="90964"/>
    <n v="0.55662987545678277"/>
  </r>
  <r>
    <n v="0.06"/>
    <n v="180.98"/>
    <n v="26.2"/>
    <s v="Delivery Truck"/>
    <s v="Small Business"/>
    <s v="Furniture"/>
    <s v="Chairs &amp; Chairmats"/>
    <s v="Jumbo Drum"/>
    <s v="Global Ergonomic Managers Chair"/>
    <n v="0.59"/>
    <x v="2"/>
    <x v="45"/>
    <d v="2015-06-23T00:00:00"/>
    <d v="2015-06-24T00:00:00"/>
    <x v="1"/>
    <n v="1"/>
    <n v="-122.235"/>
    <n v="1"/>
    <x v="1269"/>
    <n v="89611"/>
    <n v="-0.63753716163354723"/>
  </r>
  <r>
    <n v="0.06"/>
    <n v="60.65"/>
    <n v="12.23"/>
    <s v="Regular Air"/>
    <s v="Consumer"/>
    <s v="Furniture"/>
    <s v="Office Furnishings"/>
    <s v="Medium Box"/>
    <s v="Tenex Traditional Chairmats for Medium Pile Carpet, Standard Lip, 36&quot; x 48&quot;"/>
    <n v="0.64"/>
    <x v="2"/>
    <x v="45"/>
    <d v="2015-04-06T00:00:00"/>
    <d v="2015-04-08T00:00:00"/>
    <x v="4"/>
    <n v="2"/>
    <n v="427.00649999999996"/>
    <n v="10"/>
    <x v="1270"/>
    <n v="89608"/>
    <n v="0.69"/>
  </r>
  <r>
    <n v="0.05"/>
    <n v="14.81"/>
    <n v="13.32"/>
    <s v="Regular Air"/>
    <s v="Small Business"/>
    <s v="Office Supplies"/>
    <s v="Appliances"/>
    <s v="Small Box"/>
    <s v="Holmes Replacement Filter for HEPA Air Cleaner, Large Room"/>
    <n v="0.43"/>
    <x v="2"/>
    <x v="45"/>
    <d v="2015-04-09T00:00:00"/>
    <d v="2015-04-11T00:00:00"/>
    <x v="4"/>
    <n v="2"/>
    <n v="-190.49"/>
    <n v="8"/>
    <x v="1271"/>
    <n v="89609"/>
    <n v="-1.6422967497198036"/>
  </r>
  <r>
    <n v="0.08"/>
    <n v="2.78"/>
    <n v="1.25"/>
    <s v="Regular Air"/>
    <s v="Small Business"/>
    <s v="Office Supplies"/>
    <s v="Pens &amp; Art Supplies"/>
    <s v="Wrap Bag"/>
    <s v="Newell 318"/>
    <n v="0.59"/>
    <x v="2"/>
    <x v="45"/>
    <d v="2015-04-09T00:00:00"/>
    <d v="2015-04-10T00:00:00"/>
    <x v="4"/>
    <n v="1"/>
    <n v="-8.77"/>
    <n v="7"/>
    <x v="1272"/>
    <n v="89609"/>
    <n v="-0.45066803699897223"/>
  </r>
  <r>
    <n v="0.06"/>
    <n v="3.74"/>
    <n v="0.94"/>
    <s v="Regular Air"/>
    <s v="Home Office"/>
    <s v="Office Supplies"/>
    <s v="Rubber Bands"/>
    <s v="Wrap Bag"/>
    <s v="Rubber Band Ball"/>
    <n v="0.83"/>
    <x v="2"/>
    <x v="45"/>
    <d v="2015-06-02T00:00:00"/>
    <d v="2015-06-09T00:00:00"/>
    <x v="1"/>
    <n v="7"/>
    <n v="-7.6849999999999996"/>
    <n v="12"/>
    <x v="1273"/>
    <n v="89610"/>
    <n v="-0.17173184357541899"/>
  </r>
  <r>
    <n v="0.06"/>
    <n v="2.08"/>
    <n v="5.33"/>
    <s v="Regular Air"/>
    <s v="Home Office"/>
    <s v="Furniture"/>
    <s v="Office Furnishings"/>
    <s v="Small Box"/>
    <s v="Eldon® Wave Desk Accessories"/>
    <n v="0.43"/>
    <x v="1"/>
    <x v="30"/>
    <d v="2015-01-13T00:00:00"/>
    <d v="2015-01-13T00:00:00"/>
    <x v="0"/>
    <n v="0"/>
    <n v="-82.559200000000004"/>
    <n v="4"/>
    <x v="1274"/>
    <n v="91480"/>
    <n v="-8.9446587215601294"/>
  </r>
  <r>
    <n v="0.1"/>
    <n v="6.75"/>
    <n v="2.99"/>
    <s v="Regular Air"/>
    <s v="Home Office"/>
    <s v="Office Supplies"/>
    <s v="Binders and Binder Accessories"/>
    <s v="Small Box"/>
    <s v="Wilson Jones DublLock® D-Ring Binders"/>
    <n v="0.35"/>
    <x v="1"/>
    <x v="30"/>
    <d v="2015-03-29T00:00:00"/>
    <d v="2015-03-29T00:00:00"/>
    <x v="5"/>
    <n v="0"/>
    <n v="18.147500000000001"/>
    <n v="15"/>
    <x v="1275"/>
    <n v="91481"/>
    <n v="0.18878081764277543"/>
  </r>
  <r>
    <n v="0.05"/>
    <n v="11.58"/>
    <n v="6.97"/>
    <s v="Regular Air"/>
    <s v="Home Office"/>
    <s v="Office Supplies"/>
    <s v="Envelopes"/>
    <s v="Small Box"/>
    <s v="Peel &amp; Seel® Recycled Catalog Envelopes, Brown"/>
    <n v="0.35"/>
    <x v="2"/>
    <x v="7"/>
    <d v="2015-05-25T00:00:00"/>
    <d v="2015-05-28T00:00:00"/>
    <x v="3"/>
    <n v="3"/>
    <n v="2.8060000000000027"/>
    <n v="6"/>
    <x v="1276"/>
    <n v="91482"/>
    <n v="3.7939426717144439E-2"/>
  </r>
  <r>
    <n v="7.0000000000000007E-2"/>
    <n v="200.98"/>
    <n v="23.76"/>
    <s v="Delivery Truck"/>
    <s v="Corporate"/>
    <s v="Furniture"/>
    <s v="Chairs &amp; Chairmats"/>
    <s v="Jumbo Drum"/>
    <s v="Global Leather Highback Executive Chair with Pneumatic Height Adjustment, Black"/>
    <n v="0.57999999999999996"/>
    <x v="3"/>
    <x v="35"/>
    <d v="2015-03-14T00:00:00"/>
    <d v="2015-03-15T00:00:00"/>
    <x v="5"/>
    <n v="1"/>
    <n v="-132.42600000000002"/>
    <n v="9"/>
    <x v="1277"/>
    <n v="89504"/>
    <n v="-7.3329641729885375E-2"/>
  </r>
  <r>
    <n v="0.02"/>
    <n v="179.29"/>
    <n v="29.21"/>
    <s v="Delivery Truck"/>
    <s v="Corporate"/>
    <s v="Furniture"/>
    <s v="Tables"/>
    <s v="Jumbo Box"/>
    <s v="Bevis Round Conference Table Top, X-Base"/>
    <n v="0.76"/>
    <x v="3"/>
    <x v="35"/>
    <d v="2015-03-14T00:00:00"/>
    <d v="2015-03-14T00:00:00"/>
    <x v="5"/>
    <n v="0"/>
    <n v="-411.23599999999999"/>
    <n v="2"/>
    <x v="1278"/>
    <n v="89504"/>
    <n v="-1.3205613178767539"/>
  </r>
  <r>
    <n v="0.03"/>
    <n v="297.64"/>
    <n v="14.7"/>
    <s v="Delivery Truck"/>
    <s v="Corporate"/>
    <s v="Technology"/>
    <s v="Office Machines"/>
    <s v="Jumbo Drum"/>
    <s v="Panasonic KX-P3200 Dot Matrix Printer"/>
    <n v="0.56999999999999995"/>
    <x v="3"/>
    <x v="35"/>
    <d v="2015-01-10T00:00:00"/>
    <d v="2015-01-15T00:00:00"/>
    <x v="0"/>
    <n v="5"/>
    <n v="-48.971999999999994"/>
    <n v="12"/>
    <x v="1279"/>
    <n v="89503"/>
    <n v="-1.3210504309356495E-2"/>
  </r>
  <r>
    <n v="0.1"/>
    <n v="218.75"/>
    <n v="69.64"/>
    <s v="Delivery Truck"/>
    <s v="Corporate"/>
    <s v="Furniture"/>
    <s v="Tables"/>
    <s v="Jumbo Box"/>
    <s v="BoxOffice By Design Rectangular and Half-Moon Meeting Room Tables"/>
    <n v="0.77"/>
    <x v="3"/>
    <x v="35"/>
    <d v="2015-05-20T00:00:00"/>
    <d v="2015-05-21T00:00:00"/>
    <x v="3"/>
    <n v="1"/>
    <n v="62.297999999999995"/>
    <n v="17"/>
    <x v="1280"/>
    <n v="89505"/>
    <n v="2.2208200543280644E-2"/>
  </r>
  <r>
    <n v="0.08"/>
    <n v="6.48"/>
    <n v="7.49"/>
    <s v="Regular Air"/>
    <s v="Corporate"/>
    <s v="Office Supplies"/>
    <s v="Paper"/>
    <s v="Small Box"/>
    <s v="Xerox 220"/>
    <n v="0.37"/>
    <x v="1"/>
    <x v="30"/>
    <d v="2015-03-30T00:00:00"/>
    <d v="2015-04-02T00:00:00"/>
    <x v="5"/>
    <n v="3"/>
    <n v="-119.32"/>
    <n v="13"/>
    <x v="1281"/>
    <n v="86163"/>
    <n v="-1.4756369032896364"/>
  </r>
  <r>
    <n v="0.06"/>
    <n v="59.76"/>
    <n v="9.7100000000000009"/>
    <s v="Regular Air"/>
    <s v="Consumer"/>
    <s v="Office Supplies"/>
    <s v="Storage &amp; Organization"/>
    <s v="Small Box"/>
    <s v="Advantus 10-Drawer Portable Organizer, Chrome Metal Frame, Smoke Drawers"/>
    <n v="0.56999999999999995"/>
    <x v="1"/>
    <x v="30"/>
    <d v="2015-06-20T00:00:00"/>
    <d v="2015-06-23T00:00:00"/>
    <x v="1"/>
    <n v="3"/>
    <n v="756.67470000000003"/>
    <n v="18"/>
    <x v="1282"/>
    <n v="86165"/>
    <n v="0.69"/>
  </r>
  <r>
    <n v="7.0000000000000007E-2"/>
    <n v="195.99"/>
    <n v="4.2"/>
    <s v="Regular Air"/>
    <s v="Consumer"/>
    <s v="Technology"/>
    <s v="Telephones and Communication"/>
    <s v="Small Box"/>
    <s v="T65"/>
    <n v="0.56000000000000005"/>
    <x v="1"/>
    <x v="30"/>
    <d v="2015-06-20T00:00:00"/>
    <d v="2015-06-23T00:00:00"/>
    <x v="1"/>
    <n v="3"/>
    <n v="-222.34299999999999"/>
    <n v="4"/>
    <x v="1283"/>
    <n v="86165"/>
    <n v="-0.35174175789407075"/>
  </r>
  <r>
    <n v="0.09"/>
    <n v="71.37"/>
    <n v="69"/>
    <s v="Regular Air"/>
    <s v="Home Office"/>
    <s v="Furniture"/>
    <s v="Tables"/>
    <s v="Large Box"/>
    <s v="Lesro Sheffield Collection Coffee Table, End Table, Center Table, Corner Table"/>
    <n v="0.68"/>
    <x v="1"/>
    <x v="30"/>
    <d v="2015-06-23T00:00:00"/>
    <d v="2015-06-24T00:00:00"/>
    <x v="1"/>
    <n v="1"/>
    <n v="-1537.1356000000003"/>
    <n v="19"/>
    <x v="1284"/>
    <n v="86166"/>
    <n v="-1.1797077468572044"/>
  </r>
  <r>
    <n v="0.04"/>
    <n v="5.98"/>
    <n v="0.96"/>
    <s v="Regular Air"/>
    <s v="Corporate"/>
    <s v="Office Supplies"/>
    <s v="Pens &amp; Art Supplies"/>
    <s v="Wrap Bag"/>
    <s v="Newell 315"/>
    <n v="0.6"/>
    <x v="1"/>
    <x v="30"/>
    <d v="2015-04-29T00:00:00"/>
    <d v="2015-04-30T00:00:00"/>
    <x v="4"/>
    <n v="1"/>
    <n v="52.697600000000001"/>
    <n v="22"/>
    <x v="1285"/>
    <n v="86164"/>
    <n v="0.39986038394415363"/>
  </r>
  <r>
    <n v="0.01"/>
    <n v="20.99"/>
    <n v="0.99"/>
    <s v="Regular Air"/>
    <s v="Corporate"/>
    <s v="Technology"/>
    <s v="Telephones and Communication"/>
    <s v="Wrap Bag"/>
    <s v="Accessory25"/>
    <n v="0.56999999999999995"/>
    <x v="1"/>
    <x v="30"/>
    <d v="2015-04-29T00:00:00"/>
    <d v="2015-04-30T00:00:00"/>
    <x v="4"/>
    <n v="1"/>
    <n v="-78.194159999999982"/>
    <n v="2"/>
    <x v="1286"/>
    <n v="86164"/>
    <n v="-2.2132510614208885"/>
  </r>
  <r>
    <n v="0.1"/>
    <n v="78.69"/>
    <n v="19.989999999999998"/>
    <s v="Regular Air"/>
    <s v="Consumer"/>
    <s v="Furniture"/>
    <s v="Office Furnishings"/>
    <s v="Small Box"/>
    <s v="Howard Miller 12-3/4 Diameter Accuwave DS ™ Wall Clock"/>
    <n v="0.43"/>
    <x v="0"/>
    <x v="1"/>
    <d v="2015-02-15T00:00:00"/>
    <d v="2015-02-16T00:00:00"/>
    <x v="2"/>
    <n v="1"/>
    <n v="465.43949999999995"/>
    <n v="9"/>
    <x v="1287"/>
    <n v="91304"/>
    <n v="0.69"/>
  </r>
  <r>
    <n v="0.06"/>
    <n v="146.34"/>
    <n v="43.75"/>
    <s v="Delivery Truck"/>
    <s v="Consumer"/>
    <s v="Furniture"/>
    <s v="Tables"/>
    <s v="Jumbo Box"/>
    <s v="Bevis Round Conference Table Top &amp; Single Column Base"/>
    <n v="0.65"/>
    <x v="0"/>
    <x v="1"/>
    <d v="2015-06-16T00:00:00"/>
    <d v="2015-06-18T00:00:00"/>
    <x v="1"/>
    <n v="2"/>
    <n v="-89.27"/>
    <n v="12"/>
    <x v="1288"/>
    <n v="91306"/>
    <n v="-5.1863772629034882E-2"/>
  </r>
  <r>
    <n v="0"/>
    <n v="29.34"/>
    <n v="7.87"/>
    <s v="Regular Air"/>
    <s v="Consumer"/>
    <s v="Furniture"/>
    <s v="Office Furnishings"/>
    <s v="Small Box"/>
    <s v="Seth Thomas 14&quot; Putty-Colored Wall Clock"/>
    <n v="0.54"/>
    <x v="0"/>
    <x v="47"/>
    <d v="2015-03-15T00:00:00"/>
    <d v="2015-03-17T00:00:00"/>
    <x v="5"/>
    <n v="2"/>
    <n v="385.37"/>
    <n v="22"/>
    <x v="1289"/>
    <n v="91305"/>
    <n v="0.57657320685837399"/>
  </r>
  <r>
    <n v="0.1"/>
    <n v="205.99"/>
    <n v="8.99"/>
    <s v="Regular Air"/>
    <s v="Corporate"/>
    <s v="Technology"/>
    <s v="Telephones and Communication"/>
    <s v="Small Box"/>
    <s v="TimeportP7382"/>
    <n v="0.56000000000000005"/>
    <x v="3"/>
    <x v="26"/>
    <d v="2015-03-04T00:00:00"/>
    <d v="2015-03-08T00:00:00"/>
    <x v="5"/>
    <n v="4"/>
    <n v="147"/>
    <n v="2"/>
    <x v="1290"/>
    <n v="88267"/>
    <n v="0.45283716345265235"/>
  </r>
  <r>
    <n v="0.05"/>
    <n v="2.08"/>
    <n v="2.56"/>
    <s v="Regular Air"/>
    <s v="Home Office"/>
    <s v="Office Supplies"/>
    <s v="Scissors, Rulers and Trimmers"/>
    <s v="Small Pack"/>
    <s v="Kleencut® Forged Office Shears by Acme United Corporation"/>
    <n v="0.55000000000000004"/>
    <x v="3"/>
    <x v="26"/>
    <d v="2015-02-14T00:00:00"/>
    <d v="2015-02-16T00:00:00"/>
    <x v="2"/>
    <n v="2"/>
    <n v="-1045.0160000000001"/>
    <n v="19"/>
    <x v="1291"/>
    <n v="88268"/>
    <n v="-25.531785976056685"/>
  </r>
  <r>
    <n v="0"/>
    <n v="7.28"/>
    <n v="1.77"/>
    <s v="Regular Air"/>
    <s v="Home Office"/>
    <s v="Office Supplies"/>
    <s v="Paper"/>
    <s v="Wrap Bag"/>
    <s v="Post-it® “Important Message” Note Pad, Neon Colors, 50 Sheets/Pad"/>
    <n v="0.37"/>
    <x v="3"/>
    <x v="26"/>
    <d v="2015-02-05T00:00:00"/>
    <d v="2015-02-05T00:00:00"/>
    <x v="2"/>
    <n v="0"/>
    <n v="167.16000000000003"/>
    <n v="7"/>
    <x v="1292"/>
    <n v="88265"/>
    <n v="3.1291651067016102"/>
  </r>
  <r>
    <n v="0.06"/>
    <n v="8.33"/>
    <n v="1.99"/>
    <s v="Regular Air"/>
    <s v="Corporate"/>
    <s v="Technology"/>
    <s v="Computer Peripherals"/>
    <s v="Small Pack"/>
    <s v="80 Minute Slim Jewel Case CD-R , 10/Pack - Staples"/>
    <n v="0.52"/>
    <x v="3"/>
    <x v="26"/>
    <d v="2015-02-25T00:00:00"/>
    <d v="2015-02-26T00:00:00"/>
    <x v="2"/>
    <n v="1"/>
    <n v="-344.82000000000005"/>
    <n v="1"/>
    <x v="1293"/>
    <n v="88266"/>
    <n v="-40.614840989399298"/>
  </r>
  <r>
    <n v="0"/>
    <n v="5.77"/>
    <n v="5.92"/>
    <s v="Regular Air"/>
    <s v="Home Office"/>
    <s v="Furniture"/>
    <s v="Office Furnishings"/>
    <s v="Medium Box"/>
    <s v="DAX Cubicle Frames - 8x10"/>
    <n v="0.55000000000000004"/>
    <x v="1"/>
    <x v="10"/>
    <d v="2015-04-11T00:00:00"/>
    <d v="2015-04-13T00:00:00"/>
    <x v="4"/>
    <n v="2"/>
    <n v="-61.5276"/>
    <n v="11"/>
    <x v="1294"/>
    <n v="90040"/>
    <n v="-0.88034912004578625"/>
  </r>
  <r>
    <n v="7.0000000000000007E-2"/>
    <n v="5.98"/>
    <n v="5.79"/>
    <s v="Regular Air"/>
    <s v="Consumer"/>
    <s v="Office Supplies"/>
    <s v="Paper"/>
    <s v="Small Box"/>
    <s v="Xerox 1903"/>
    <n v="0.36"/>
    <x v="3"/>
    <x v="26"/>
    <d v="2015-01-13T00:00:00"/>
    <d v="2015-01-15T00:00:00"/>
    <x v="0"/>
    <n v="2"/>
    <n v="-41.972700000000003"/>
    <n v="13"/>
    <x v="1295"/>
    <n v="90408"/>
    <n v="-0.54214285714285715"/>
  </r>
  <r>
    <n v="0.01"/>
    <n v="1.76"/>
    <n v="0.7"/>
    <s v="Regular Air"/>
    <s v="Corporate"/>
    <s v="Office Supplies"/>
    <s v="Pens &amp; Art Supplies"/>
    <s v="Wrap Bag"/>
    <s v="Newell 310"/>
    <n v="0.56000000000000005"/>
    <x v="2"/>
    <x v="3"/>
    <d v="2015-03-15T00:00:00"/>
    <d v="2015-03-16T00:00:00"/>
    <x v="5"/>
    <n v="1"/>
    <n v="-1.56"/>
    <n v="4"/>
    <x v="1296"/>
    <n v="90714"/>
    <n v="-0.21666666666666667"/>
  </r>
  <r>
    <n v="0.05"/>
    <n v="3.28"/>
    <n v="3.97"/>
    <s v="Regular Air"/>
    <s v="Corporate"/>
    <s v="Office Supplies"/>
    <s v="Pens &amp; Art Supplies"/>
    <s v="Wrap Bag"/>
    <s v="Newell 342"/>
    <n v="0.56000000000000005"/>
    <x v="0"/>
    <x v="44"/>
    <d v="2015-03-05T00:00:00"/>
    <d v="2015-03-06T00:00:00"/>
    <x v="5"/>
    <n v="1"/>
    <n v="-100.24"/>
    <n v="18"/>
    <x v="1297"/>
    <n v="91321"/>
    <n v="-1.635503344754446"/>
  </r>
  <r>
    <n v="0.03"/>
    <n v="6.98"/>
    <n v="9.69"/>
    <s v="Regular Air"/>
    <s v="Corporate"/>
    <s v="Office Supplies"/>
    <s v="Storage &amp; Organization"/>
    <s v="Small Box"/>
    <s v="Eldon Shelf Savers™ Cubes and Bins"/>
    <n v="0.83"/>
    <x v="0"/>
    <x v="44"/>
    <d v="2015-03-05T00:00:00"/>
    <d v="2015-03-07T00:00:00"/>
    <x v="5"/>
    <n v="2"/>
    <n v="-262.62"/>
    <n v="15"/>
    <x v="1298"/>
    <n v="91321"/>
    <n v="-2.4060467246907926"/>
  </r>
  <r>
    <n v="0.06"/>
    <n v="122.99"/>
    <n v="19.989999999999998"/>
    <s v="Regular Air"/>
    <s v="Small Business"/>
    <s v="Office Supplies"/>
    <s v="Binders and Binder Accessories"/>
    <s v="Small Box"/>
    <s v="GBC Therma-A-Bind 250T Electric Binding System"/>
    <n v="0.37"/>
    <x v="2"/>
    <x v="22"/>
    <d v="2015-05-05T00:00:00"/>
    <d v="2015-05-07T00:00:00"/>
    <x v="3"/>
    <n v="2"/>
    <n v="1019.7095999999999"/>
    <n v="12"/>
    <x v="1299"/>
    <n v="86655"/>
    <n v="0.69"/>
  </r>
  <r>
    <n v="7.0000000000000007E-2"/>
    <n v="3.38"/>
    <n v="0.85"/>
    <s v="Regular Air"/>
    <s v="Small Business"/>
    <s v="Office Supplies"/>
    <s v="Pens &amp; Art Supplies"/>
    <s v="Wrap Bag"/>
    <s v="Avery Hi-Liter® Fluorescent Desk Style Markers"/>
    <n v="0.48"/>
    <x v="2"/>
    <x v="22"/>
    <d v="2015-04-26T00:00:00"/>
    <d v="2015-04-28T00:00:00"/>
    <x v="4"/>
    <n v="2"/>
    <n v="19.04"/>
    <n v="9"/>
    <x v="1300"/>
    <n v="86654"/>
    <n v="0.65474552957359011"/>
  </r>
  <r>
    <n v="0.08"/>
    <n v="68.81"/>
    <n v="60"/>
    <s v="Delivery Truck"/>
    <s v="Small Business"/>
    <s v="Office Supplies"/>
    <s v="Appliances"/>
    <s v="Jumbo Drum"/>
    <s v="Holmes Replacement Filter for HEPA Air Cleaner, Very Large Room, HEPA Filter"/>
    <n v="0.41"/>
    <x v="2"/>
    <x v="22"/>
    <d v="2015-05-05T00:00:00"/>
    <d v="2015-05-07T00:00:00"/>
    <x v="3"/>
    <n v="2"/>
    <n v="-1069.72"/>
    <n v="17"/>
    <x v="1301"/>
    <n v="86655"/>
    <n v="-0.92022091082703916"/>
  </r>
  <r>
    <n v="7.0000000000000007E-2"/>
    <n v="3.38"/>
    <n v="0.85"/>
    <s v="Regular Air"/>
    <s v="Small Business"/>
    <s v="Office Supplies"/>
    <s v="Pens &amp; Art Supplies"/>
    <s v="Wrap Bag"/>
    <s v="Avery Hi-Liter® Fluorescent Desk Style Markers"/>
    <n v="0.48"/>
    <x v="1"/>
    <x v="4"/>
    <d v="2015-04-26T00:00:00"/>
    <d v="2015-04-28T00:00:00"/>
    <x v="4"/>
    <n v="2"/>
    <n v="19.04"/>
    <n v="34"/>
    <x v="200"/>
    <n v="13606"/>
    <n v="0.17331148734753321"/>
  </r>
  <r>
    <n v="0.06"/>
    <n v="122.99"/>
    <n v="19.989999999999998"/>
    <s v="Regular Air"/>
    <s v="Small Business"/>
    <s v="Office Supplies"/>
    <s v="Binders and Binder Accessories"/>
    <s v="Small Box"/>
    <s v="GBC Therma-A-Bind 250T Electric Binding System"/>
    <n v="0.37"/>
    <x v="1"/>
    <x v="4"/>
    <d v="2015-05-05T00:00:00"/>
    <d v="2015-05-07T00:00:00"/>
    <x v="3"/>
    <n v="2"/>
    <n v="1408.1865"/>
    <n v="48"/>
    <x v="1302"/>
    <n v="962"/>
    <n v="0.23821741226623358"/>
  </r>
  <r>
    <n v="0.08"/>
    <n v="68.81"/>
    <n v="60"/>
    <s v="Delivery Truck"/>
    <s v="Small Business"/>
    <s v="Office Supplies"/>
    <s v="Appliances"/>
    <s v="Jumbo Drum"/>
    <s v="Holmes Replacement Filter for HEPA Air Cleaner, Very Large Room, HEPA Filter"/>
    <n v="0.41"/>
    <x v="1"/>
    <x v="4"/>
    <d v="2015-05-05T00:00:00"/>
    <d v="2015-05-07T00:00:00"/>
    <x v="3"/>
    <n v="2"/>
    <n v="-1069.72"/>
    <n v="68"/>
    <x v="1303"/>
    <n v="962"/>
    <n v="-0.23005473294837467"/>
  </r>
  <r>
    <n v="0.1"/>
    <n v="130.97999999999999"/>
    <n v="30"/>
    <s v="Delivery Truck"/>
    <s v="Small Business"/>
    <s v="Furniture"/>
    <s v="Chairs &amp; Chairmats"/>
    <s v="Jumbo Drum"/>
    <s v="Office Star - Contemporary Task Swivel chair with 2-way adjustable arms, Plum"/>
    <n v="0.78"/>
    <x v="0"/>
    <x v="27"/>
    <d v="2015-05-22T00:00:00"/>
    <d v="2015-05-24T00:00:00"/>
    <x v="3"/>
    <n v="2"/>
    <n v="2000.11"/>
    <n v="18"/>
    <x v="1304"/>
    <n v="89184"/>
    <n v="0.88500834074487056"/>
  </r>
  <r>
    <n v="0.06"/>
    <n v="4.7699999999999996"/>
    <n v="2.39"/>
    <s v="Regular Air"/>
    <s v="Corporate"/>
    <s v="Technology"/>
    <s v="Computer Peripherals"/>
    <s v="Small Pack"/>
    <s v="Imation Primaris 3.5&quot; 2HD Unformatted Diskettes, 10/Pack"/>
    <n v="0.72"/>
    <x v="1"/>
    <x v="4"/>
    <d v="2015-05-25T00:00:00"/>
    <d v="2015-05-26T00:00:00"/>
    <x v="3"/>
    <n v="1"/>
    <n v="-45.64"/>
    <n v="9"/>
    <x v="1305"/>
    <n v="91122"/>
    <n v="-1.0748940178991993"/>
  </r>
  <r>
    <n v="0.1"/>
    <n v="27.18"/>
    <n v="8.23"/>
    <s v="Regular Air"/>
    <s v="Corporate"/>
    <s v="Office Supplies"/>
    <s v="Envelopes"/>
    <s v="Small Box"/>
    <s v="Tyvek ® Top-Opening Peel &amp; Seel Envelopes, Plain White"/>
    <n v="0.38"/>
    <x v="1"/>
    <x v="4"/>
    <d v="2015-05-25T00:00:00"/>
    <d v="2015-05-27T00:00:00"/>
    <x v="3"/>
    <n v="2"/>
    <n v="204.49"/>
    <n v="12"/>
    <x v="1306"/>
    <n v="91122"/>
    <n v="0.65111762083678282"/>
  </r>
  <r>
    <n v="0"/>
    <n v="999.99"/>
    <n v="13.99"/>
    <s v="Regular Air"/>
    <s v="Corporate"/>
    <s v="Technology"/>
    <s v="Office Machines"/>
    <s v="Medium Box"/>
    <s v="Polycom Soundstation EX Audio-Conferencing Telephone, Black"/>
    <n v="0.36"/>
    <x v="1"/>
    <x v="4"/>
    <d v="2015-06-04T00:00:00"/>
    <d v="2015-06-06T00:00:00"/>
    <x v="1"/>
    <n v="2"/>
    <n v="-1455.9971999999998"/>
    <n v="1"/>
    <x v="1307"/>
    <n v="91123"/>
    <n v="-1.4415956593629637"/>
  </r>
  <r>
    <n v="0.05"/>
    <n v="6.48"/>
    <n v="5.14"/>
    <s v="Express Air"/>
    <s v="Corporate"/>
    <s v="Office Supplies"/>
    <s v="Paper"/>
    <s v="Small Box"/>
    <s v="Xerox 23"/>
    <n v="0.37"/>
    <x v="1"/>
    <x v="4"/>
    <d v="2015-06-04T00:00:00"/>
    <d v="2015-06-05T00:00:00"/>
    <x v="1"/>
    <n v="1"/>
    <n v="-22.56"/>
    <n v="13"/>
    <x v="1308"/>
    <n v="91123"/>
    <n v="-0.24479166666666666"/>
  </r>
  <r>
    <n v="0.02"/>
    <n v="6.48"/>
    <n v="7.91"/>
    <s v="Regular Air"/>
    <s v="Corporate"/>
    <s v="Office Supplies"/>
    <s v="Paper"/>
    <s v="Small Box"/>
    <s v="Xerox 216"/>
    <n v="0.37"/>
    <x v="3"/>
    <x v="29"/>
    <d v="2015-05-29T00:00:00"/>
    <d v="2015-05-31T00:00:00"/>
    <x v="3"/>
    <n v="2"/>
    <n v="-1191.5260000000001"/>
    <n v="2"/>
    <x v="1309"/>
    <n v="86950"/>
    <n v="-72.213696969696969"/>
  </r>
  <r>
    <n v="0.06"/>
    <n v="105.29"/>
    <n v="10.119999999999999"/>
    <s v="Regular Air"/>
    <s v="Corporate"/>
    <s v="Furniture"/>
    <s v="Office Furnishings"/>
    <s v="Large Box"/>
    <s v="Eldon Antistatic Chair Mats for Low to Medium Pile Carpets"/>
    <n v="0.79"/>
    <x v="3"/>
    <x v="29"/>
    <d v="2015-01-04T00:00:00"/>
    <d v="2015-01-06T00:00:00"/>
    <x v="0"/>
    <n v="2"/>
    <n v="-45.01"/>
    <n v="12"/>
    <x v="1310"/>
    <n v="86951"/>
    <n v="-3.7425373754843429E-2"/>
  </r>
  <r>
    <n v="0.01"/>
    <n v="11.7"/>
    <n v="5.63"/>
    <s v="Regular Air"/>
    <s v="Corporate"/>
    <s v="Office Supplies"/>
    <s v="Binders and Binder Accessories"/>
    <s v="Small Box"/>
    <s v="Fellowes Binding Cases"/>
    <n v="0.4"/>
    <x v="3"/>
    <x v="29"/>
    <d v="2015-05-01T00:00:00"/>
    <d v="2015-05-03T00:00:00"/>
    <x v="3"/>
    <n v="2"/>
    <n v="39.209999999999994"/>
    <n v="16"/>
    <x v="1311"/>
    <n v="86949"/>
    <n v="0.19934922975240224"/>
  </r>
  <r>
    <n v="0.03"/>
    <n v="4.55"/>
    <n v="1.49"/>
    <s v="Regular Air"/>
    <s v="Corporate"/>
    <s v="Office Supplies"/>
    <s v="Binders and Binder Accessories"/>
    <s v="Small Box"/>
    <s v="Presstex Flexible Ring Binders"/>
    <n v="0.35"/>
    <x v="3"/>
    <x v="29"/>
    <d v="2015-05-01T00:00:00"/>
    <d v="2015-05-01T00:00:00"/>
    <x v="3"/>
    <n v="0"/>
    <n v="100.38000000000001"/>
    <n v="9"/>
    <x v="1312"/>
    <n v="86949"/>
    <n v="2.4920556107249259"/>
  </r>
  <r>
    <n v="0.04"/>
    <n v="60.97"/>
    <n v="4.5"/>
    <s v="Regular Air"/>
    <s v="Corporate"/>
    <s v="Office Supplies"/>
    <s v="Appliances"/>
    <s v="Small Box"/>
    <s v="Tripp Lite Isotel 6 Outlet Surge Protector with Fax/Modem Protection"/>
    <n v="0.56000000000000005"/>
    <x v="3"/>
    <x v="29"/>
    <d v="2015-03-23T00:00:00"/>
    <d v="2015-03-24T00:00:00"/>
    <x v="5"/>
    <n v="1"/>
    <n v="79.423200000000008"/>
    <n v="15"/>
    <x v="1313"/>
    <n v="86952"/>
    <n v="8.7827404319315294E-2"/>
  </r>
  <r>
    <n v="0.03"/>
    <n v="7.64"/>
    <n v="5.83"/>
    <s v="Regular Air"/>
    <s v="Corporate"/>
    <s v="Office Supplies"/>
    <s v="Paper"/>
    <s v="Wrap Bag"/>
    <s v="Rediform Wirebound &quot;Phone Memo&quot; Message Book, 11 x 5-3/4"/>
    <n v="0.36"/>
    <x v="2"/>
    <x v="12"/>
    <d v="2015-02-24T00:00:00"/>
    <d v="2015-02-26T00:00:00"/>
    <x v="2"/>
    <n v="2"/>
    <n v="-15.090400000000001"/>
    <n v="12"/>
    <x v="1314"/>
    <n v="86373"/>
    <n v="-0.15579599421845963"/>
  </r>
  <r>
    <n v="0"/>
    <n v="65.989999999999995"/>
    <n v="3.99"/>
    <s v="Regular Air"/>
    <s v="Consumer"/>
    <s v="Technology"/>
    <s v="Telephones and Communication"/>
    <s v="Small Box"/>
    <s v="StarTAC 7760"/>
    <n v="0.59"/>
    <x v="3"/>
    <x v="8"/>
    <d v="2015-03-14T00:00:00"/>
    <d v="2015-03-15T00:00:00"/>
    <x v="5"/>
    <n v="1"/>
    <n v="-60.563999999999993"/>
    <n v="13"/>
    <x v="1315"/>
    <n v="86754"/>
    <n v="-7.9101417096584595E-2"/>
  </r>
  <r>
    <n v="0.03"/>
    <n v="2.1"/>
    <n v="0.7"/>
    <s v="Regular Air"/>
    <s v="Consumer"/>
    <s v="Office Supplies"/>
    <s v="Pens &amp; Art Supplies"/>
    <s v="Wrap Bag"/>
    <s v="Sanford EarthWrite® Recycled Pencils, Medium Soft, #2"/>
    <n v="0.56999999999999995"/>
    <x v="3"/>
    <x v="8"/>
    <d v="2015-01-06T00:00:00"/>
    <d v="2015-01-07T00:00:00"/>
    <x v="0"/>
    <n v="1"/>
    <n v="-1473.9059999999999"/>
    <n v="4"/>
    <x v="1316"/>
    <n v="86750"/>
    <n v="-169.02591743119265"/>
  </r>
  <r>
    <n v="0.1"/>
    <n v="599.99"/>
    <n v="24.49"/>
    <s v="Regular Air"/>
    <s v="Consumer"/>
    <s v="Technology"/>
    <s v="Copiers and Fax"/>
    <s v="Large Box"/>
    <s v="Canon PC1080F Personal Copier"/>
    <n v="0.5"/>
    <x v="3"/>
    <x v="8"/>
    <d v="2015-01-10T00:00:00"/>
    <d v="2015-01-11T00:00:00"/>
    <x v="0"/>
    <n v="1"/>
    <n v="-343.12599999999998"/>
    <n v="11"/>
    <x v="1317"/>
    <n v="86753"/>
    <n v="-5.3987214606124594E-2"/>
  </r>
  <r>
    <n v="0.06"/>
    <n v="2.78"/>
    <n v="1.25"/>
    <s v="Regular Air"/>
    <s v="Consumer"/>
    <s v="Office Supplies"/>
    <s v="Pens &amp; Art Supplies"/>
    <s v="Wrap Bag"/>
    <s v="Newell 318"/>
    <n v="0.59"/>
    <x v="3"/>
    <x v="8"/>
    <d v="2015-01-10T00:00:00"/>
    <d v="2015-01-12T00:00:00"/>
    <x v="0"/>
    <n v="2"/>
    <n v="66.359999999999985"/>
    <n v="10"/>
    <x v="1318"/>
    <n v="86753"/>
    <n v="2.3624065503737981"/>
  </r>
  <r>
    <n v="7.0000000000000007E-2"/>
    <n v="225.04"/>
    <n v="11.79"/>
    <s v="Regular Air"/>
    <s v="Consumer"/>
    <s v="Office Supplies"/>
    <s v="Appliances"/>
    <s v="Medium Box"/>
    <s v="Holmes Harmony HEPA Air Purifier for 17 x 20 Room"/>
    <n v="0.42"/>
    <x v="3"/>
    <x v="8"/>
    <d v="2015-03-26T00:00:00"/>
    <d v="2015-03-26T00:00:00"/>
    <x v="5"/>
    <n v="0"/>
    <n v="-162.91800000000001"/>
    <n v="5"/>
    <x v="1319"/>
    <n v="86751"/>
    <n v="-0.14415608547537936"/>
  </r>
  <r>
    <n v="0.03"/>
    <n v="7.84"/>
    <n v="4.71"/>
    <s v="Regular Air"/>
    <s v="Consumer"/>
    <s v="Office Supplies"/>
    <s v="Binders and Binder Accessories"/>
    <s v="Small Box"/>
    <s v="XtraLife® ClearVue™ Slant-D® Ring Binders by Cardinal"/>
    <n v="0.35"/>
    <x v="3"/>
    <x v="8"/>
    <d v="2015-03-26T00:00:00"/>
    <d v="2015-03-29T00:00:00"/>
    <x v="5"/>
    <n v="3"/>
    <n v="859.7177999999999"/>
    <n v="7"/>
    <x v="1320"/>
    <n v="86751"/>
    <n v="15.812356078719882"/>
  </r>
  <r>
    <n v="0.04"/>
    <n v="9.11"/>
    <n v="2.15"/>
    <s v="Regular Air"/>
    <s v="Consumer"/>
    <s v="Office Supplies"/>
    <s v="Paper"/>
    <s v="Wrap Bag"/>
    <s v="Black Print Carbonless Snap-Off® Rapid Letter, 8 1/2&quot; x 7&quot;"/>
    <n v="0.4"/>
    <x v="3"/>
    <x v="8"/>
    <d v="2015-05-06T00:00:00"/>
    <d v="2015-05-06T00:00:00"/>
    <x v="3"/>
    <n v="0"/>
    <n v="-23.072000000000003"/>
    <n v="11"/>
    <x v="1321"/>
    <n v="86752"/>
    <n v="-0.22873004857737683"/>
  </r>
  <r>
    <n v="0.05"/>
    <n v="150.97999999999999"/>
    <n v="43.71"/>
    <s v="Delivery Truck"/>
    <s v="Home Office"/>
    <s v="Furniture"/>
    <s v="Chairs &amp; Chairmats"/>
    <s v="Jumbo Drum"/>
    <s v="Global Airflow Leather Mesh Back Chair, Black"/>
    <n v="0.55000000000000004"/>
    <x v="2"/>
    <x v="7"/>
    <d v="2015-05-24T00:00:00"/>
    <d v="2015-05-25T00:00:00"/>
    <x v="3"/>
    <n v="1"/>
    <n v="650.29999999999995"/>
    <n v="12"/>
    <x v="1322"/>
    <n v="89053"/>
    <n v="0.3501733904839856"/>
  </r>
  <r>
    <n v="0.09"/>
    <n v="3.89"/>
    <n v="7.01"/>
    <s v="Express Air"/>
    <s v="Home Office"/>
    <s v="Office Supplies"/>
    <s v="Binders and Binder Accessories"/>
    <s v="Small Box"/>
    <s v="Avery Binder Labels"/>
    <n v="0.37"/>
    <x v="2"/>
    <x v="7"/>
    <d v="2015-01-22T00:00:00"/>
    <d v="2015-01-24T00:00:00"/>
    <x v="0"/>
    <n v="2"/>
    <n v="-154.30700000000002"/>
    <n v="10"/>
    <x v="1323"/>
    <n v="89055"/>
    <n v="-3.6256343984962407"/>
  </r>
  <r>
    <n v="0.04"/>
    <n v="100.98"/>
    <n v="7.18"/>
    <s v="Regular Air"/>
    <s v="Home Office"/>
    <s v="Technology"/>
    <s v="Computer Peripherals"/>
    <s v="Small Box"/>
    <s v="Logitech Cordless Elite Duo"/>
    <n v="0.4"/>
    <x v="2"/>
    <x v="7"/>
    <d v="2015-01-21T00:00:00"/>
    <d v="2015-01-26T00:00:00"/>
    <x v="0"/>
    <n v="5"/>
    <n v="269.94"/>
    <n v="4"/>
    <x v="1324"/>
    <n v="89054"/>
    <n v="0.65059892506808703"/>
  </r>
  <r>
    <n v="0.08"/>
    <n v="30.93"/>
    <n v="3.92"/>
    <s v="Regular Air"/>
    <s v="Small Business"/>
    <s v="Furniture"/>
    <s v="Office Furnishings"/>
    <s v="Small Pack"/>
    <s v="Advantus Employee of the Month Certificate Frame, 11 x 13-1/2"/>
    <n v="0.44"/>
    <x v="2"/>
    <x v="7"/>
    <d v="2015-03-15T00:00:00"/>
    <d v="2015-03-16T00:00:00"/>
    <x v="5"/>
    <n v="1"/>
    <n v="63.059099999999994"/>
    <n v="3"/>
    <x v="1325"/>
    <n v="90859"/>
    <n v="0.69"/>
  </r>
  <r>
    <n v="0.08"/>
    <n v="4.4800000000000004"/>
    <n v="49"/>
    <s v="Regular Air"/>
    <s v="Small Business"/>
    <s v="Office Supplies"/>
    <s v="Appliances"/>
    <s v="Large Box"/>
    <s v="Hoover Portapower™ Portable Vacuum"/>
    <n v="0.6"/>
    <x v="2"/>
    <x v="7"/>
    <d v="2015-05-02T00:00:00"/>
    <d v="2015-05-02T00:00:00"/>
    <x v="3"/>
    <n v="0"/>
    <n v="139.58009999999999"/>
    <n v="37"/>
    <x v="1326"/>
    <n v="90861"/>
    <n v="0.69"/>
  </r>
  <r>
    <n v="0"/>
    <n v="17.670000000000002"/>
    <n v="8.99"/>
    <s v="Regular Air"/>
    <s v="Small Business"/>
    <s v="Furniture"/>
    <s v="Office Furnishings"/>
    <s v="Small Pack"/>
    <s v="Executive Impressions 12&quot; Wall Clock"/>
    <n v="0.47"/>
    <x v="2"/>
    <x v="7"/>
    <d v="2015-05-02T00:00:00"/>
    <d v="2015-05-09T00:00:00"/>
    <x v="3"/>
    <n v="7"/>
    <n v="109.67000000000002"/>
    <n v="9"/>
    <x v="1327"/>
    <n v="90861"/>
    <n v="0.65005038231284462"/>
  </r>
  <r>
    <n v="0.03"/>
    <n v="40.99"/>
    <n v="19.989999999999998"/>
    <s v="Regular Air"/>
    <s v="Corporate"/>
    <s v="Office Supplies"/>
    <s v="Paper"/>
    <s v="Small Box"/>
    <s v="White Dual Perf Computer Printout Paper, 2700 Sheets, 1 Part, Heavyweight, 20 lbs., 14 7/8 x 11"/>
    <n v="0.36"/>
    <x v="2"/>
    <x v="7"/>
    <d v="2015-02-17T00:00:00"/>
    <d v="2015-02-18T00:00:00"/>
    <x v="2"/>
    <n v="1"/>
    <n v="395.30799999999999"/>
    <n v="21"/>
    <x v="1328"/>
    <n v="90860"/>
    <n v="0.44634788008807091"/>
  </r>
  <r>
    <n v="0.1"/>
    <n v="14.28"/>
    <n v="2.99"/>
    <s v="Regular Air"/>
    <s v="Home Office"/>
    <s v="Office Supplies"/>
    <s v="Binders and Binder Accessories"/>
    <s v="Small Box"/>
    <s v="Avery Premier Heavy-Duty Binder with Round Locking Rings"/>
    <n v="0.39"/>
    <x v="2"/>
    <x v="7"/>
    <d v="2015-03-24T00:00:00"/>
    <d v="2015-03-25T00:00:00"/>
    <x v="5"/>
    <n v="1"/>
    <n v="104.9145"/>
    <n v="11"/>
    <x v="1329"/>
    <n v="91108"/>
    <n v="0.69"/>
  </r>
  <r>
    <n v="0.04"/>
    <n v="7.08"/>
    <n v="2.35"/>
    <s v="Regular Air"/>
    <s v="Home Office"/>
    <s v="Office Supplies"/>
    <s v="Pens &amp; Art Supplies"/>
    <s v="Wrap Bag"/>
    <s v="SANFORD Major Accent™ Highlighters"/>
    <n v="0.47"/>
    <x v="2"/>
    <x v="7"/>
    <d v="2015-04-10T00:00:00"/>
    <d v="2015-04-11T00:00:00"/>
    <x v="4"/>
    <n v="1"/>
    <n v="24.59"/>
    <n v="7"/>
    <x v="1330"/>
    <n v="91109"/>
    <n v="0.50081466395112018"/>
  </r>
  <r>
    <n v="0.03"/>
    <n v="140.99"/>
    <n v="4.2"/>
    <s v="Regular Air"/>
    <s v="Home Office"/>
    <s v="Technology"/>
    <s v="Telephones and Communication"/>
    <s v="Small Box"/>
    <s v="7160"/>
    <n v="0.59"/>
    <x v="2"/>
    <x v="7"/>
    <d v="2015-03-29T00:00:00"/>
    <d v="2015-04-06T00:00:00"/>
    <x v="5"/>
    <n v="8"/>
    <n v="-458.74400000000003"/>
    <n v="2"/>
    <x v="1331"/>
    <n v="91110"/>
    <n v="-1.8614835254017206"/>
  </r>
  <r>
    <n v="0.05"/>
    <n v="8.85"/>
    <n v="5.6"/>
    <s v="Regular Air"/>
    <s v="Consumer"/>
    <s v="Office Supplies"/>
    <s v="Binders and Binder Accessories"/>
    <s v="Small Box"/>
    <s v="GBC Standard Plastic Binding Systems Combs"/>
    <n v="0.36"/>
    <x v="0"/>
    <x v="1"/>
    <d v="2015-06-10T00:00:00"/>
    <d v="2015-06-11T00:00:00"/>
    <x v="1"/>
    <n v="1"/>
    <n v="-9.1769999999999996"/>
    <n v="21"/>
    <x v="1332"/>
    <n v="24869"/>
    <n v="-4.6097046413502103E-2"/>
  </r>
  <r>
    <n v="7.0000000000000007E-2"/>
    <n v="155.06"/>
    <n v="7.07"/>
    <s v="Regular Air"/>
    <s v="Consumer"/>
    <s v="Office Supplies"/>
    <s v="Storage &amp; Organization"/>
    <s v="Small Box"/>
    <s v="Dual Level, Single-Width Filing Carts"/>
    <n v="0.59"/>
    <x v="0"/>
    <x v="1"/>
    <d v="2015-05-19T00:00:00"/>
    <d v="2015-05-19T00:00:00"/>
    <x v="3"/>
    <n v="0"/>
    <n v="-121.75"/>
    <n v="14"/>
    <x v="1333"/>
    <n v="5920"/>
    <n v="-5.9708592642724378E-2"/>
  </r>
  <r>
    <n v="7.0000000000000007E-2"/>
    <n v="155.06"/>
    <n v="7.07"/>
    <s v="Regular Air"/>
    <s v="Consumer"/>
    <s v="Office Supplies"/>
    <s v="Storage &amp; Organization"/>
    <s v="Small Box"/>
    <s v="Dual Level, Single-Width Filing Carts"/>
    <n v="0.59"/>
    <x v="2"/>
    <x v="23"/>
    <d v="2015-05-19T00:00:00"/>
    <d v="2015-05-19T00:00:00"/>
    <x v="3"/>
    <n v="0"/>
    <n v="24.350000000000023"/>
    <n v="3"/>
    <x v="1334"/>
    <n v="89096"/>
    <n v="5.5728475305533993E-2"/>
  </r>
  <r>
    <n v="0.09"/>
    <n v="5.4"/>
    <n v="7.78"/>
    <s v="Express Air"/>
    <s v="Consumer"/>
    <s v="Office Supplies"/>
    <s v="Binders and Binder Accessories"/>
    <s v="Small Box"/>
    <s v="3M Organizer Strips"/>
    <n v="0.37"/>
    <x v="2"/>
    <x v="23"/>
    <d v="2015-06-06T00:00:00"/>
    <d v="2015-06-08T00:00:00"/>
    <x v="1"/>
    <n v="2"/>
    <n v="-34.764499999999998"/>
    <n v="6"/>
    <x v="1335"/>
    <n v="89097"/>
    <n v="-0.93002942750133755"/>
  </r>
  <r>
    <n v="0.05"/>
    <n v="8.85"/>
    <n v="5.6"/>
    <s v="Regular Air"/>
    <s v="Consumer"/>
    <s v="Office Supplies"/>
    <s v="Binders and Binder Accessories"/>
    <s v="Small Box"/>
    <s v="GBC Standard Plastic Binding Systems Combs"/>
    <n v="0.36"/>
    <x v="2"/>
    <x v="23"/>
    <d v="2015-06-10T00:00:00"/>
    <d v="2015-06-11T00:00:00"/>
    <x v="1"/>
    <n v="1"/>
    <n v="-7.3415999999999997"/>
    <n v="5"/>
    <x v="1336"/>
    <n v="89095"/>
    <n v="-0.1548860759493671"/>
  </r>
  <r>
    <n v="0.09"/>
    <n v="90.97"/>
    <n v="14"/>
    <s v="Delivery Truck"/>
    <s v="Home Office"/>
    <s v="Technology"/>
    <s v="Office Machines"/>
    <s v="Jumbo Drum"/>
    <s v="Lexmark Z54se Color Inkjet Printer"/>
    <n v="0.36"/>
    <x v="2"/>
    <x v="45"/>
    <d v="2015-03-01T00:00:00"/>
    <d v="2015-03-03T00:00:00"/>
    <x v="5"/>
    <n v="2"/>
    <n v="35.290000000000049"/>
    <n v="3"/>
    <x v="1337"/>
    <n v="90301"/>
    <n v="0.13573076923076943"/>
  </r>
  <r>
    <n v="0.02"/>
    <n v="63.94"/>
    <n v="14.48"/>
    <s v="Regular Air"/>
    <s v="Consumer"/>
    <s v="Furniture"/>
    <s v="Office Furnishings"/>
    <s v="Small Box"/>
    <s v="Howard Miller 16&quot; Diameter Gallery Wall Clock"/>
    <n v="0.46"/>
    <x v="3"/>
    <x v="26"/>
    <d v="2015-04-04T00:00:00"/>
    <d v="2015-04-04T00:00:00"/>
    <x v="4"/>
    <n v="0"/>
    <n v="-100.17"/>
    <n v="11"/>
    <x v="1338"/>
    <n v="89300"/>
    <n v="-0.14114414541355502"/>
  </r>
  <r>
    <n v="0.01"/>
    <n v="5.0199999999999996"/>
    <n v="5.14"/>
    <s v="Regular Air"/>
    <s v="Consumer"/>
    <s v="Technology"/>
    <s v="Computer Peripherals"/>
    <s v="Small Pack"/>
    <s v="Imation 3.5, DISKETTE 44766 HGHLD3.52HD/FM, 10/Pack"/>
    <n v="0.79"/>
    <x v="3"/>
    <x v="26"/>
    <d v="2015-04-04T00:00:00"/>
    <d v="2015-04-06T00:00:00"/>
    <x v="4"/>
    <n v="2"/>
    <n v="-3.9479999999999995"/>
    <n v="5"/>
    <x v="1339"/>
    <n v="89300"/>
    <n v="-0.14398249452954046"/>
  </r>
  <r>
    <n v="0.05"/>
    <n v="58.1"/>
    <n v="1.49"/>
    <s v="Regular Air"/>
    <s v="Corporate"/>
    <s v="Office Supplies"/>
    <s v="Binders and Binder Accessories"/>
    <s v="Small Box"/>
    <s v="Avery Arch Ring Binders"/>
    <n v="0.38"/>
    <x v="3"/>
    <x v="26"/>
    <d v="2015-01-18T00:00:00"/>
    <d v="2015-01-18T00:00:00"/>
    <x v="0"/>
    <n v="0"/>
    <n v="1633.9859999999999"/>
    <n v="13"/>
    <x v="1340"/>
    <n v="89299"/>
    <n v="2.2108976267150164"/>
  </r>
  <r>
    <n v="0.06"/>
    <n v="2.2799999999999998"/>
    <n v="5.2"/>
    <s v="Regular Air"/>
    <s v="Corporate"/>
    <s v="Office Supplies"/>
    <s v="Pens &amp; Art Supplies"/>
    <s v="Wrap Bag"/>
    <s v="Binney &amp; Smith inkTank™ Erasable Pocket Highlighter, Chisel Tip, Yellow"/>
    <n v="0.41"/>
    <x v="3"/>
    <x v="26"/>
    <d v="2015-06-01T00:00:00"/>
    <d v="2015-06-03T00:00:00"/>
    <x v="1"/>
    <n v="2"/>
    <n v="-2002.6314000000002"/>
    <n v="13"/>
    <x v="1341"/>
    <n v="89301"/>
    <n v="-65.72469314079423"/>
  </r>
  <r>
    <n v="0.09"/>
    <n v="6.48"/>
    <n v="7.03"/>
    <s v="Regular Air"/>
    <s v="Consumer"/>
    <s v="Office Supplies"/>
    <s v="Paper"/>
    <s v="Small Box"/>
    <s v="Xerox 214"/>
    <n v="0.37"/>
    <x v="2"/>
    <x v="3"/>
    <d v="2015-06-29T00:00:00"/>
    <d v="2015-07-01T00:00:00"/>
    <x v="1"/>
    <n v="2"/>
    <n v="-126.208"/>
    <n v="16"/>
    <x v="1342"/>
    <n v="87790"/>
    <n v="-1.3016501650165018"/>
  </r>
  <r>
    <n v="0.08"/>
    <n v="4.13"/>
    <n v="1.17"/>
    <s v="Regular Air"/>
    <s v="Home Office"/>
    <s v="Office Supplies"/>
    <s v="Pens &amp; Art Supplies"/>
    <s v="Wrap Bag"/>
    <s v="Newell 31"/>
    <n v="0.56999999999999995"/>
    <x v="2"/>
    <x v="45"/>
    <d v="2015-05-23T00:00:00"/>
    <d v="2015-05-25T00:00:00"/>
    <x v="3"/>
    <n v="2"/>
    <n v="-5.54"/>
    <n v="1"/>
    <x v="1343"/>
    <n v="90322"/>
    <n v="-1.3159144893111638"/>
  </r>
  <r>
    <n v="0.06"/>
    <n v="3499.99"/>
    <n v="24.49"/>
    <s v="Express Air"/>
    <s v="Corporate"/>
    <s v="Technology"/>
    <s v="Copiers and Fax"/>
    <s v="Large Box"/>
    <s v="Canon imageCLASS 2200 Advanced Copier"/>
    <n v="0.37"/>
    <x v="3"/>
    <x v="43"/>
    <d v="2015-03-01T00:00:00"/>
    <d v="2015-03-04T00:00:00"/>
    <x v="5"/>
    <n v="3"/>
    <n v="-68.432000000000002"/>
    <n v="1"/>
    <x v="1344"/>
    <n v="89219"/>
    <n v="-1.9275099428777448E-2"/>
  </r>
  <r>
    <n v="7.0000000000000007E-2"/>
    <n v="179.99"/>
    <n v="19.989999999999998"/>
    <s v="Regular Air"/>
    <s v="Home Office"/>
    <s v="Technology"/>
    <s v="Computer Peripherals"/>
    <s v="Small Box"/>
    <s v="Motorola SB4200 Cable Modem"/>
    <n v="0.48"/>
    <x v="3"/>
    <x v="43"/>
    <d v="2015-01-22T00:00:00"/>
    <d v="2015-01-23T00:00:00"/>
    <x v="0"/>
    <n v="1"/>
    <n v="733.2822000000001"/>
    <n v="7"/>
    <x v="1345"/>
    <n v="89218"/>
    <n v="0.61691375785568259"/>
  </r>
  <r>
    <n v="0.02"/>
    <n v="92.23"/>
    <n v="39.61"/>
    <s v="Express Air"/>
    <s v="Home Office"/>
    <s v="Furniture"/>
    <s v="Office Furnishings"/>
    <s v="Medium Box"/>
    <s v="Deflect-o RollaMat Studded, Beveled Mat for Medium Pile Carpeting"/>
    <n v="0.67"/>
    <x v="3"/>
    <x v="43"/>
    <d v="2015-01-22T00:00:00"/>
    <d v="2015-01-23T00:00:00"/>
    <x v="0"/>
    <n v="1"/>
    <n v="-905.99039999999991"/>
    <n v="11"/>
    <x v="1346"/>
    <n v="89218"/>
    <n v="-0.89708237204558727"/>
  </r>
  <r>
    <n v="0.02"/>
    <n v="15.22"/>
    <n v="9.73"/>
    <s v="Regular Air"/>
    <s v="Home Office"/>
    <s v="Office Supplies"/>
    <s v="Binders and Binder Accessories"/>
    <s v="Small Box"/>
    <s v="GBC Twin Loop™ Wire Binding Elements, 9/16&quot; Spine, Black"/>
    <n v="0.36"/>
    <x v="2"/>
    <x v="3"/>
    <d v="2015-01-22T00:00:00"/>
    <d v="2015-01-22T00:00:00"/>
    <x v="0"/>
    <n v="0"/>
    <n v="-21.63242"/>
    <n v="9"/>
    <x v="1347"/>
    <n v="89218"/>
    <n v="-0.15374854299928928"/>
  </r>
  <r>
    <n v="0.03"/>
    <n v="6.48"/>
    <n v="8.73"/>
    <s v="Regular Air"/>
    <s v="Home Office"/>
    <s v="Office Supplies"/>
    <s v="Paper"/>
    <s v="Small Box"/>
    <s v="Xerox 227"/>
    <n v="0.37"/>
    <x v="2"/>
    <x v="3"/>
    <d v="2015-01-03T00:00:00"/>
    <d v="2015-01-05T00:00:00"/>
    <x v="0"/>
    <n v="2"/>
    <n v="-35.04"/>
    <n v="2"/>
    <x v="1348"/>
    <n v="91285"/>
    <n v="-2.1968652037617553"/>
  </r>
  <r>
    <n v="0.05"/>
    <n v="12.88"/>
    <n v="4.59"/>
    <s v="Regular Air"/>
    <s v="Home Office"/>
    <s v="Office Supplies"/>
    <s v="Scissors, Rulers and Trimmers"/>
    <s v="Wrap Bag"/>
    <s v="Martin-Yale Premier Letter Opener"/>
    <n v="0.82"/>
    <x v="2"/>
    <x v="3"/>
    <d v="2015-05-23T00:00:00"/>
    <d v="2015-05-25T00:00:00"/>
    <x v="3"/>
    <n v="2"/>
    <n v="5.980000000000004"/>
    <n v="3"/>
    <x v="1349"/>
    <n v="91286"/>
    <n v="0.14120425029515948"/>
  </r>
  <r>
    <n v="0.03"/>
    <n v="6.48"/>
    <n v="8.73"/>
    <s v="Regular Air"/>
    <s v="Home Office"/>
    <s v="Office Supplies"/>
    <s v="Paper"/>
    <s v="Small Box"/>
    <s v="Xerox 227"/>
    <n v="0.37"/>
    <x v="1"/>
    <x v="4"/>
    <d v="2015-01-03T00:00:00"/>
    <d v="2015-01-05T00:00:00"/>
    <x v="0"/>
    <n v="2"/>
    <n v="-35.04"/>
    <n v="8"/>
    <x v="1350"/>
    <n v="30785"/>
    <n v="-0.54938852304797736"/>
  </r>
  <r>
    <n v="7.0000000000000007E-2"/>
    <n v="9.93"/>
    <n v="1.0900000000000001"/>
    <s v="Regular Air"/>
    <s v="Home Office"/>
    <s v="Office Supplies"/>
    <s v="Pens &amp; Art Supplies"/>
    <s v="Wrap Bag"/>
    <s v="Peel-Off® China Markers"/>
    <n v="0.43"/>
    <x v="1"/>
    <x v="4"/>
    <d v="2015-01-03T00:00:00"/>
    <d v="2015-01-06T00:00:00"/>
    <x v="0"/>
    <n v="3"/>
    <n v="149.53"/>
    <n v="46"/>
    <x v="1351"/>
    <n v="30785"/>
    <n v="0.33110427138460174"/>
  </r>
  <r>
    <n v="0.09"/>
    <n v="1.74"/>
    <n v="4.08"/>
    <s v="Express Air"/>
    <s v="Consumer"/>
    <s v="Furniture"/>
    <s v="Office Furnishings"/>
    <s v="Small Pack"/>
    <s v="Eldon Regeneration Recycled Desk Accessories, Smoke"/>
    <n v="0.53"/>
    <x v="3"/>
    <x v="11"/>
    <d v="2015-05-11T00:00:00"/>
    <d v="2015-05-13T00:00:00"/>
    <x v="3"/>
    <n v="2"/>
    <n v="608.26199999999994"/>
    <n v="4"/>
    <x v="1352"/>
    <n v="88713"/>
    <n v="58.430547550432273"/>
  </r>
  <r>
    <n v="0.08"/>
    <n v="227.55"/>
    <n v="32.479999999999997"/>
    <s v="Delivery Truck"/>
    <s v="Consumer"/>
    <s v="Furniture"/>
    <s v="Tables"/>
    <s v="Jumbo Box"/>
    <s v="Hon Rectangular Conference Tables"/>
    <n v="0.68"/>
    <x v="3"/>
    <x v="11"/>
    <d v="2015-05-11T00:00:00"/>
    <d v="2015-05-11T00:00:00"/>
    <x v="3"/>
    <n v="0"/>
    <n v="-570.16960000000006"/>
    <n v="16"/>
    <x v="1353"/>
    <n v="88713"/>
    <n v="-0.20008478263921059"/>
  </r>
  <r>
    <n v="0.05"/>
    <n v="6.28"/>
    <n v="5.36"/>
    <s v="Regular Air"/>
    <s v="Consumer"/>
    <s v="Office Supplies"/>
    <s v="Binders and Binder Accessories"/>
    <s v="Small Box"/>
    <s v="GBC Standard Plastic Binding Systems' Combs"/>
    <n v="0.4"/>
    <x v="3"/>
    <x v="11"/>
    <d v="2015-01-20T00:00:00"/>
    <d v="2015-01-23T00:00:00"/>
    <x v="0"/>
    <n v="3"/>
    <n v="1.278"/>
    <n v="6"/>
    <x v="1354"/>
    <n v="88714"/>
    <n v="3.3596214511041014E-2"/>
  </r>
  <r>
    <n v="0.04"/>
    <n v="3.08"/>
    <n v="0.99"/>
    <s v="Regular Air"/>
    <s v="Consumer"/>
    <s v="Office Supplies"/>
    <s v="Labels"/>
    <s v="Small Box"/>
    <s v="Avery 481"/>
    <n v="0.37"/>
    <x v="3"/>
    <x v="11"/>
    <d v="2015-01-20T00:00:00"/>
    <d v="2015-01-21T00:00:00"/>
    <x v="0"/>
    <n v="1"/>
    <n v="424.28999999999996"/>
    <n v="14"/>
    <x v="1355"/>
    <n v="88714"/>
    <n v="9.9762520573712656"/>
  </r>
  <r>
    <n v="0.04"/>
    <n v="2.08"/>
    <n v="1.49"/>
    <s v="Regular Air"/>
    <s v="Corporate"/>
    <s v="Office Supplies"/>
    <s v="Binders and Binder Accessories"/>
    <s v="Small Box"/>
    <s v="Economy Binders"/>
    <n v="0.36"/>
    <x v="2"/>
    <x v="22"/>
    <d v="2015-02-27T00:00:00"/>
    <d v="2015-02-28T00:00:00"/>
    <x v="2"/>
    <n v="1"/>
    <n v="-3.71956"/>
    <n v="7"/>
    <x v="1356"/>
    <n v="88136"/>
    <n v="-0.25183209207853757"/>
  </r>
  <r>
    <n v="0.02"/>
    <n v="53.98"/>
    <n v="5.5"/>
    <s v="Express Air"/>
    <s v="Corporate"/>
    <s v="Technology"/>
    <s v="Computer Peripherals"/>
    <s v="Small Box"/>
    <s v="Nu-Form 106-Key Ergonomic Keyboard w/ Touchpad"/>
    <n v="0.62"/>
    <x v="2"/>
    <x v="22"/>
    <d v="2015-02-27T00:00:00"/>
    <d v="2015-02-28T00:00:00"/>
    <x v="2"/>
    <n v="1"/>
    <n v="101.97200000000001"/>
    <n v="8"/>
    <x v="1357"/>
    <n v="88136"/>
    <n v="0.23263751055141108"/>
  </r>
  <r>
    <n v="0.05"/>
    <n v="4.9800000000000004"/>
    <n v="5.0199999999999996"/>
    <s v="Regular Air"/>
    <s v="Corporate"/>
    <s v="Office Supplies"/>
    <s v="Paper"/>
    <s v="Small Box"/>
    <s v="Xerox 1989"/>
    <n v="0.38"/>
    <x v="2"/>
    <x v="22"/>
    <d v="2015-02-27T00:00:00"/>
    <d v="2015-02-27T00:00:00"/>
    <x v="2"/>
    <n v="0"/>
    <n v="-16.634799999999998"/>
    <n v="7"/>
    <x v="1358"/>
    <n v="88136"/>
    <n v="-0.43649435843610596"/>
  </r>
  <r>
    <n v="0.09"/>
    <n v="58.1"/>
    <n v="1.49"/>
    <s v="Express Air"/>
    <s v="Home Office"/>
    <s v="Office Supplies"/>
    <s v="Binders and Binder Accessories"/>
    <s v="Small Box"/>
    <s v="Avery Arch Ring Binders"/>
    <n v="0.38"/>
    <x v="3"/>
    <x v="24"/>
    <d v="2015-04-27T00:00:00"/>
    <d v="2015-04-29T00:00:00"/>
    <x v="4"/>
    <n v="2"/>
    <n v="765.75"/>
    <n v="3"/>
    <x v="1202"/>
    <n v="88135"/>
    <n v="4.5187654903812104"/>
  </r>
  <r>
    <n v="0.04"/>
    <n v="65.989999999999995"/>
    <n v="8.99"/>
    <s v="Regular Air"/>
    <s v="Corporate"/>
    <s v="Technology"/>
    <s v="Telephones and Communication"/>
    <s v="Small Box"/>
    <s v="i270"/>
    <n v="0.55000000000000004"/>
    <x v="3"/>
    <x v="24"/>
    <d v="2015-03-13T00:00:00"/>
    <d v="2015-03-14T00:00:00"/>
    <x v="5"/>
    <n v="1"/>
    <n v="-335.041"/>
    <n v="13"/>
    <x v="1359"/>
    <n v="88137"/>
    <n v="-0.4623997681383441"/>
  </r>
  <r>
    <n v="0.1"/>
    <n v="4.91"/>
    <n v="0.5"/>
    <s v="Express Air"/>
    <s v="Home Office"/>
    <s v="Office Supplies"/>
    <s v="Labels"/>
    <s v="Small Box"/>
    <s v="Avery 493"/>
    <n v="0.36"/>
    <x v="2"/>
    <x v="12"/>
    <d v="2015-02-21T00:00:00"/>
    <d v="2015-02-21T00:00:00"/>
    <x v="2"/>
    <n v="0"/>
    <n v="35.279699999999998"/>
    <n v="10"/>
    <x v="1360"/>
    <n v="86514"/>
    <n v="0.69"/>
  </r>
  <r>
    <n v="7.0000000000000007E-2"/>
    <n v="5.18"/>
    <n v="5.74"/>
    <s v="Express Air"/>
    <s v="Corporate"/>
    <s v="Office Supplies"/>
    <s v="Binders and Binder Accessories"/>
    <s v="Small Box"/>
    <s v="Wilson Jones Impact Binders"/>
    <n v="0.36"/>
    <x v="3"/>
    <x v="11"/>
    <d v="2015-04-06T00:00:00"/>
    <d v="2015-04-08T00:00:00"/>
    <x v="4"/>
    <n v="2"/>
    <n v="-188.03399999999999"/>
    <n v="14"/>
    <x v="1361"/>
    <n v="91000"/>
    <n v="-2.3619394548423562"/>
  </r>
  <r>
    <n v="0.05"/>
    <n v="6.48"/>
    <n v="7.91"/>
    <s v="Regular Air"/>
    <s v="Corporate"/>
    <s v="Office Supplies"/>
    <s v="Paper"/>
    <s v="Small Box"/>
    <s v="Xerox 216"/>
    <n v="0.37"/>
    <x v="3"/>
    <x v="26"/>
    <d v="2015-03-13T00:00:00"/>
    <d v="2015-03-14T00:00:00"/>
    <x v="5"/>
    <n v="1"/>
    <n v="322.12199999999996"/>
    <n v="16"/>
    <x v="1362"/>
    <n v="88998"/>
    <n v="2.9286480589144466"/>
  </r>
  <r>
    <n v="0.03"/>
    <n v="111.03"/>
    <n v="8.64"/>
    <s v="Regular Air"/>
    <s v="Corporate"/>
    <s v="Office Supplies"/>
    <s v="Storage &amp; Organization"/>
    <s v="Small Box"/>
    <s v="Fellowes Recycled Storage Drawers"/>
    <n v="0.78"/>
    <x v="3"/>
    <x v="26"/>
    <d v="2015-03-13T00:00:00"/>
    <d v="2015-03-14T00:00:00"/>
    <x v="5"/>
    <n v="1"/>
    <n v="366.53999999999996"/>
    <n v="8"/>
    <x v="1363"/>
    <n v="88998"/>
    <n v="0.40721237168377544"/>
  </r>
  <r>
    <n v="0.02"/>
    <n v="71.37"/>
    <n v="69"/>
    <s v="Regular Air"/>
    <s v="Small Business"/>
    <s v="Furniture"/>
    <s v="Tables"/>
    <s v="Large Box"/>
    <s v="Lesro Sheffield Collection Coffee Table, End Table, Center Table, Corner Table"/>
    <n v="0.68"/>
    <x v="3"/>
    <x v="29"/>
    <d v="2015-02-06T00:00:00"/>
    <d v="2015-02-07T00:00:00"/>
    <x v="2"/>
    <n v="1"/>
    <n v="-439.90800000000002"/>
    <n v="4"/>
    <x v="1364"/>
    <n v="91414"/>
    <n v="-1.8513088123895296"/>
  </r>
  <r>
    <n v="0.03"/>
    <n v="205.99"/>
    <n v="8.99"/>
    <s v="Express Air"/>
    <s v="Small Business"/>
    <s v="Technology"/>
    <s v="Telephones and Communication"/>
    <s v="Small Box"/>
    <s v="StarTAC 8000"/>
    <n v="0.6"/>
    <x v="3"/>
    <x v="29"/>
    <d v="2015-02-06T00:00:00"/>
    <d v="2015-02-08T00:00:00"/>
    <x v="2"/>
    <n v="2"/>
    <n v="1087.7159999999999"/>
    <n v="1"/>
    <x v="1365"/>
    <n v="91414"/>
    <n v="6.1654914408797188"/>
  </r>
  <r>
    <n v="0"/>
    <n v="180.98"/>
    <n v="30"/>
    <s v="Delivery Truck"/>
    <s v="Small Business"/>
    <s v="Furniture"/>
    <s v="Chairs &amp; Chairmats"/>
    <s v="Jumbo Drum"/>
    <s v="Office Star - Ergonomic Mid Back Chair with 2-Way Adjustable Arms"/>
    <n v="0.69"/>
    <x v="3"/>
    <x v="29"/>
    <d v="2015-02-03T00:00:00"/>
    <d v="2015-02-05T00:00:00"/>
    <x v="2"/>
    <n v="2"/>
    <n v="9.2040000000000006"/>
    <n v="11"/>
    <x v="1366"/>
    <n v="91416"/>
    <n v="4.4161676646706591E-3"/>
  </r>
  <r>
    <n v="0.04"/>
    <n v="3.08"/>
    <n v="0.99"/>
    <s v="Regular Air"/>
    <s v="Small Business"/>
    <s v="Office Supplies"/>
    <s v="Labels"/>
    <s v="Small Box"/>
    <s v="Avery 481"/>
    <n v="0.37"/>
    <x v="3"/>
    <x v="29"/>
    <d v="2015-06-20T00:00:00"/>
    <d v="2015-06-21T00:00:00"/>
    <x v="1"/>
    <n v="1"/>
    <n v="257.08319999999998"/>
    <n v="14"/>
    <x v="1367"/>
    <n v="91415"/>
    <n v="5.9222114720110577"/>
  </r>
  <r>
    <n v="0.1"/>
    <n v="2.78"/>
    <n v="1.25"/>
    <s v="Regular Air"/>
    <s v="Small Business"/>
    <s v="Office Supplies"/>
    <s v="Pens &amp; Art Supplies"/>
    <s v="Wrap Bag"/>
    <s v="Newell 318"/>
    <n v="0.59"/>
    <x v="3"/>
    <x v="29"/>
    <d v="2015-06-20T00:00:00"/>
    <d v="2015-06-21T00:00:00"/>
    <x v="1"/>
    <n v="1"/>
    <n v="0.7854000000000001"/>
    <n v="18"/>
    <x v="1368"/>
    <n v="91415"/>
    <n v="1.6919431279620853E-2"/>
  </r>
  <r>
    <n v="0.02"/>
    <n v="136.97999999999999"/>
    <n v="24.49"/>
    <s v="Express Air"/>
    <s v="Small Business"/>
    <s v="Furniture"/>
    <s v="Office Furnishings"/>
    <s v="Large Box"/>
    <s v="3M Polarizing Task Lamp with Clamp Arm, Light Gray"/>
    <n v="0.59"/>
    <x v="3"/>
    <x v="29"/>
    <d v="2015-06-02T00:00:00"/>
    <d v="2015-06-03T00:00:00"/>
    <x v="1"/>
    <n v="1"/>
    <n v="88.56"/>
    <n v="8"/>
    <x v="1369"/>
    <n v="91417"/>
    <n v="7.7619527586660242E-2"/>
  </r>
  <r>
    <n v="0.08"/>
    <n v="4.91"/>
    <n v="0.5"/>
    <s v="Regular Air"/>
    <s v="Consumer"/>
    <s v="Office Supplies"/>
    <s v="Labels"/>
    <s v="Small Box"/>
    <s v="Avery 493"/>
    <n v="0.36"/>
    <x v="3"/>
    <x v="40"/>
    <d v="2015-04-09T00:00:00"/>
    <d v="2015-04-09T00:00:00"/>
    <x v="4"/>
    <n v="0"/>
    <n v="12.726000000000001"/>
    <n v="9"/>
    <x v="1370"/>
    <n v="86887"/>
    <n v="0.29810260014054818"/>
  </r>
  <r>
    <n v="0.02"/>
    <n v="28.15"/>
    <n v="6.17"/>
    <s v="Regular Air"/>
    <s v="Consumer"/>
    <s v="Office Supplies"/>
    <s v="Pens &amp; Art Supplies"/>
    <s v="Small Pack"/>
    <s v="Boston Model 1800 Electric Pencil Sharpener, Gray"/>
    <n v="0.55000000000000004"/>
    <x v="3"/>
    <x v="40"/>
    <d v="2015-04-09T00:00:00"/>
    <d v="2015-04-10T00:00:00"/>
    <x v="4"/>
    <n v="1"/>
    <n v="160.8066"/>
    <n v="11"/>
    <x v="1371"/>
    <n v="86887"/>
    <n v="0.49114749091353344"/>
  </r>
  <r>
    <n v="0.01"/>
    <n v="2036.48"/>
    <n v="14.7"/>
    <s v="Delivery Truck"/>
    <s v="Consumer"/>
    <s v="Technology"/>
    <s v="Office Machines"/>
    <s v="Jumbo Drum"/>
    <s v="Lexmark 4227 Plus Dot Matrix Printer"/>
    <n v="0.55000000000000004"/>
    <x v="0"/>
    <x v="1"/>
    <d v="2015-02-11T00:00:00"/>
    <d v="2015-02-13T00:00:00"/>
    <x v="2"/>
    <n v="2"/>
    <n v="-1596.7457999999999"/>
    <n v="2"/>
    <x v="1372"/>
    <n v="86883"/>
    <n v="-0.42165652628576855"/>
  </r>
  <r>
    <n v="0.04"/>
    <n v="419.19"/>
    <n v="19.989999999999998"/>
    <s v="Regular Air"/>
    <s v="Home Office"/>
    <s v="Office Supplies"/>
    <s v="Storage &amp; Organization"/>
    <s v="Small Box"/>
    <s v="Smead Adjustable Mobile File Trolley with Lockable Top"/>
    <n v="0.57999999999999996"/>
    <x v="0"/>
    <x v="1"/>
    <d v="2015-04-26T00:00:00"/>
    <d v="2015-04-27T00:00:00"/>
    <x v="4"/>
    <n v="1"/>
    <n v="1388.3558999999998"/>
    <n v="5"/>
    <x v="1373"/>
    <n v="86885"/>
    <n v="0.69"/>
  </r>
  <r>
    <n v="7.0000000000000007E-2"/>
    <n v="65.989999999999995"/>
    <n v="8.8000000000000007"/>
    <s v="Regular Air"/>
    <s v="Home Office"/>
    <s v="Technology"/>
    <s v="Telephones and Communication"/>
    <s v="Small Box"/>
    <s v="6120"/>
    <n v="0.57999999999999996"/>
    <x v="0"/>
    <x v="1"/>
    <d v="2015-01-12T00:00:00"/>
    <d v="2015-01-12T00:00:00"/>
    <x v="0"/>
    <n v="0"/>
    <n v="109.83600000000001"/>
    <n v="9"/>
    <x v="1374"/>
    <n v="86886"/>
    <n v="0.23287113598778783"/>
  </r>
  <r>
    <n v="0.09"/>
    <n v="348.21"/>
    <n v="40.19"/>
    <s v="Delivery Truck"/>
    <s v="Home Office"/>
    <s v="Furniture"/>
    <s v="Tables"/>
    <s v="Jumbo Box"/>
    <s v="Bretford CR4500 Series Slim Rectangular Table"/>
    <n v="0.62"/>
    <x v="0"/>
    <x v="1"/>
    <d v="2015-02-14T00:00:00"/>
    <d v="2015-02-16T00:00:00"/>
    <x v="2"/>
    <n v="2"/>
    <n v="-93.849999999999909"/>
    <n v="2"/>
    <x v="1375"/>
    <n v="86884"/>
    <n v="-0.14159625829812902"/>
  </r>
  <r>
    <n v="0"/>
    <n v="10.01"/>
    <n v="1.99"/>
    <s v="Express Air"/>
    <s v="Home Office"/>
    <s v="Technology"/>
    <s v="Computer Peripherals"/>
    <s v="Small Pack"/>
    <s v="TDK 4.7GB DVD-R"/>
    <n v="0.41"/>
    <x v="0"/>
    <x v="1"/>
    <d v="2015-01-12T00:00:00"/>
    <d v="2015-01-14T00:00:00"/>
    <x v="0"/>
    <n v="2"/>
    <n v="82.703399999999988"/>
    <n v="11"/>
    <x v="1376"/>
    <n v="86886"/>
    <n v="0.69"/>
  </r>
  <r>
    <n v="0.09"/>
    <n v="348.21"/>
    <n v="40.19"/>
    <s v="Delivery Truck"/>
    <s v="Home Office"/>
    <s v="Furniture"/>
    <s v="Tables"/>
    <s v="Jumbo Box"/>
    <s v="Bretford CR4500 Series Slim Rectangular Table"/>
    <n v="0.62"/>
    <x v="0"/>
    <x v="1"/>
    <d v="2015-02-14T00:00:00"/>
    <d v="2015-02-16T00:00:00"/>
    <x v="2"/>
    <n v="2"/>
    <n v="-93.849999999999909"/>
    <n v="8"/>
    <x v="1377"/>
    <n v="48836"/>
    <n v="-3.5398931054122423E-2"/>
  </r>
  <r>
    <n v="0.06"/>
    <n v="4.28"/>
    <n v="0.94"/>
    <s v="Regular Air"/>
    <s v="Consumer"/>
    <s v="Office Supplies"/>
    <s v="Pens &amp; Art Supplies"/>
    <s v="Wrap Bag"/>
    <s v="Newell 336"/>
    <n v="0.56000000000000005"/>
    <x v="0"/>
    <x v="1"/>
    <d v="2015-04-26T00:00:00"/>
    <d v="2015-04-28T00:00:00"/>
    <x v="4"/>
    <n v="2"/>
    <n v="0.36999999999999922"/>
    <n v="9"/>
    <x v="1378"/>
    <n v="11712"/>
    <n v="9.4969199178644558E-3"/>
  </r>
  <r>
    <n v="0.04"/>
    <n v="419.19"/>
    <n v="19.989999999999998"/>
    <s v="Regular Air"/>
    <s v="Home Office"/>
    <s v="Office Supplies"/>
    <s v="Storage &amp; Organization"/>
    <s v="Small Box"/>
    <s v="Smead Adjustable Mobile File Trolley with Lockable Top"/>
    <n v="0.57999999999999996"/>
    <x v="0"/>
    <x v="1"/>
    <d v="2015-04-26T00:00:00"/>
    <d v="2015-04-27T00:00:00"/>
    <x v="4"/>
    <n v="1"/>
    <n v="1947.67"/>
    <n v="20"/>
    <x v="1379"/>
    <n v="23042"/>
    <n v="0.24199317881082694"/>
  </r>
  <r>
    <n v="7.0000000000000007E-2"/>
    <n v="65.989999999999995"/>
    <n v="8.8000000000000007"/>
    <s v="Regular Air"/>
    <s v="Home Office"/>
    <s v="Technology"/>
    <s v="Telephones and Communication"/>
    <s v="Small Box"/>
    <s v="6120"/>
    <n v="0.57999999999999996"/>
    <x v="0"/>
    <x v="1"/>
    <d v="2015-01-12T00:00:00"/>
    <d v="2015-01-12T00:00:00"/>
    <x v="0"/>
    <n v="0"/>
    <n v="109.83600000000001"/>
    <n v="37"/>
    <x v="1380"/>
    <n v="23877"/>
    <n v="5.6644817253987824E-2"/>
  </r>
  <r>
    <n v="0"/>
    <n v="10.01"/>
    <n v="1.99"/>
    <s v="Express Air"/>
    <s v="Home Office"/>
    <s v="Technology"/>
    <s v="Computer Peripherals"/>
    <s v="Small Pack"/>
    <s v="TDK 4.7GB DVD-R"/>
    <n v="0.41"/>
    <x v="0"/>
    <x v="1"/>
    <d v="2015-01-12T00:00:00"/>
    <d v="2015-01-14T00:00:00"/>
    <x v="0"/>
    <n v="2"/>
    <n v="128.03"/>
    <n v="42"/>
    <x v="1381"/>
    <n v="23877"/>
    <n v="0.27976749776019927"/>
  </r>
  <r>
    <n v="0.08"/>
    <n v="4.91"/>
    <n v="0.5"/>
    <s v="Regular Air"/>
    <s v="Consumer"/>
    <s v="Office Supplies"/>
    <s v="Labels"/>
    <s v="Small Box"/>
    <s v="Avery 493"/>
    <n v="0.36"/>
    <x v="0"/>
    <x v="1"/>
    <d v="2015-04-09T00:00:00"/>
    <d v="2015-04-09T00:00:00"/>
    <x v="4"/>
    <n v="0"/>
    <n v="31.751999999999999"/>
    <n v="36"/>
    <x v="1382"/>
    <n v="14785"/>
    <n v="0.18595607613469986"/>
  </r>
  <r>
    <n v="0.02"/>
    <n v="28.15"/>
    <n v="6.17"/>
    <s v="Regular Air"/>
    <s v="Consumer"/>
    <s v="Office Supplies"/>
    <s v="Pens &amp; Art Supplies"/>
    <s v="Small Pack"/>
    <s v="Boston Model 1800 Electric Pencil Sharpener, Gray"/>
    <n v="0.55000000000000004"/>
    <x v="0"/>
    <x v="1"/>
    <d v="2015-04-09T00:00:00"/>
    <d v="2015-04-10T00:00:00"/>
    <x v="4"/>
    <n v="1"/>
    <n v="117.208"/>
    <n v="45"/>
    <x v="1383"/>
    <n v="14785"/>
    <n v="8.7506532678323451E-2"/>
  </r>
  <r>
    <n v="0.06"/>
    <n v="4.28"/>
    <n v="0.94"/>
    <s v="Regular Air"/>
    <s v="Consumer"/>
    <s v="Office Supplies"/>
    <s v="Pens &amp; Art Supplies"/>
    <s v="Wrap Bag"/>
    <s v="Newell 336"/>
    <n v="0.56000000000000005"/>
    <x v="0"/>
    <x v="47"/>
    <d v="2015-04-26T00:00:00"/>
    <d v="2015-04-28T00:00:00"/>
    <x v="4"/>
    <n v="2"/>
    <n v="0.36999999999999922"/>
    <n v="2"/>
    <x v="1384"/>
    <n v="86885"/>
    <n v="4.2725173210161574E-2"/>
  </r>
  <r>
    <n v="0.09"/>
    <n v="355.98"/>
    <n v="58.92"/>
    <s v="Delivery Truck"/>
    <s v="Corporate"/>
    <s v="Furniture"/>
    <s v="Chairs &amp; Chairmats"/>
    <s v="Jumbo Drum"/>
    <s v="Hon 4700 Series Mobuis™ Mid-Back Task Chairs with Adjustable Arms"/>
    <n v="0.64"/>
    <x v="0"/>
    <x v="1"/>
    <d v="2015-02-18T00:00:00"/>
    <d v="2015-02-20T00:00:00"/>
    <x v="2"/>
    <n v="2"/>
    <n v="1240.25"/>
    <n v="30"/>
    <x v="1385"/>
    <n v="16547"/>
    <n v="0.11750767198850173"/>
  </r>
  <r>
    <n v="0.04"/>
    <n v="218.75"/>
    <n v="69.64"/>
    <s v="Delivery Truck"/>
    <s v="Corporate"/>
    <s v="Furniture"/>
    <s v="Tables"/>
    <s v="Jumbo Box"/>
    <s v="BoxOffice By Design Rectangular and Half-Moon Meeting Room Tables"/>
    <n v="0.77"/>
    <x v="0"/>
    <x v="1"/>
    <d v="2015-02-18T00:00:00"/>
    <d v="2015-02-18T00:00:00"/>
    <x v="2"/>
    <n v="0"/>
    <n v="-533.23200000000008"/>
    <n v="8"/>
    <x v="1386"/>
    <n v="16547"/>
    <n v="-0.30476669486294328"/>
  </r>
  <r>
    <n v="0.09"/>
    <n v="6.28"/>
    <n v="5.41"/>
    <s v="Regular Air"/>
    <s v="Small Business"/>
    <s v="Furniture"/>
    <s v="Office Furnishings"/>
    <s v="Small Box"/>
    <s v="Eldon® 200 Class™ Desk Accessories"/>
    <n v="0.53"/>
    <x v="0"/>
    <x v="1"/>
    <d v="2015-02-02T00:00:00"/>
    <d v="2015-02-04T00:00:00"/>
    <x v="2"/>
    <n v="2"/>
    <n v="-61.59"/>
    <n v="56"/>
    <x v="1387"/>
    <n v="54567"/>
    <n v="-0.17329769274057402"/>
  </r>
  <r>
    <n v="0.08"/>
    <n v="1.68"/>
    <n v="1.57"/>
    <s v="Regular Air"/>
    <s v="Small Business"/>
    <s v="Office Supplies"/>
    <s v="Pens &amp; Art Supplies"/>
    <s v="Wrap Bag"/>
    <s v="Newell 323"/>
    <n v="0.59"/>
    <x v="0"/>
    <x v="1"/>
    <d v="2015-02-05T00:00:00"/>
    <d v="2015-02-06T00:00:00"/>
    <x v="2"/>
    <n v="1"/>
    <n v="-46.25"/>
    <n v="88"/>
    <x v="1388"/>
    <n v="20007"/>
    <n v="-0.31174170935562145"/>
  </r>
  <r>
    <n v="0.09"/>
    <n v="355.98"/>
    <n v="58.92"/>
    <s v="Delivery Truck"/>
    <s v="Corporate"/>
    <s v="Furniture"/>
    <s v="Chairs &amp; Chairmats"/>
    <s v="Jumbo Drum"/>
    <s v="Hon 4700 Series Mobuis™ Mid-Back Task Chairs with Adjustable Arms"/>
    <n v="0.64"/>
    <x v="2"/>
    <x v="12"/>
    <d v="2015-02-18T00:00:00"/>
    <d v="2015-02-20T00:00:00"/>
    <x v="2"/>
    <n v="2"/>
    <n v="1240.25"/>
    <n v="8"/>
    <x v="1389"/>
    <n v="88319"/>
    <n v="0.44065345683354828"/>
  </r>
  <r>
    <n v="0.09"/>
    <n v="6.28"/>
    <n v="5.41"/>
    <s v="Regular Air"/>
    <s v="Small Business"/>
    <s v="Furniture"/>
    <s v="Office Furnishings"/>
    <s v="Small Box"/>
    <s v="Eldon® 200 Class™ Desk Accessories"/>
    <n v="0.53"/>
    <x v="2"/>
    <x v="12"/>
    <d v="2015-02-02T00:00:00"/>
    <d v="2015-02-04T00:00:00"/>
    <x v="2"/>
    <n v="2"/>
    <n v="-32.026800000000001"/>
    <n v="14"/>
    <x v="1390"/>
    <n v="88320"/>
    <n v="-0.36045920090039396"/>
  </r>
  <r>
    <n v="0.1"/>
    <n v="24.92"/>
    <n v="12.98"/>
    <s v="Regular Air"/>
    <s v="Home Office"/>
    <s v="Office Supplies"/>
    <s v="Binders and Binder Accessories"/>
    <s v="Small Box"/>
    <s v="GBC Standard Therm-A-Bind Covers"/>
    <n v="0.39"/>
    <x v="2"/>
    <x v="38"/>
    <d v="2015-03-19T00:00:00"/>
    <d v="2015-03-19T00:00:00"/>
    <x v="5"/>
    <n v="0"/>
    <n v="-45.816000000000003"/>
    <n v="3"/>
    <x v="1391"/>
    <n v="91310"/>
    <n v="-0.64693589381530647"/>
  </r>
  <r>
    <n v="0"/>
    <n v="12.28"/>
    <n v="6.35"/>
    <s v="Express Air"/>
    <s v="Home Office"/>
    <s v="Office Supplies"/>
    <s v="Paper"/>
    <s v="Small Box"/>
    <s v="Staples Premium Bright 1-Part Blank Computer Paper"/>
    <n v="0.38"/>
    <x v="2"/>
    <x v="38"/>
    <d v="2015-03-19T00:00:00"/>
    <d v="2015-03-20T00:00:00"/>
    <x v="5"/>
    <n v="1"/>
    <n v="30.63"/>
    <n v="7"/>
    <x v="1392"/>
    <n v="91310"/>
    <n v="0.33867757629367534"/>
  </r>
  <r>
    <n v="0.02"/>
    <n v="6.48"/>
    <n v="8.74"/>
    <s v="Regular Air"/>
    <s v="Home Office"/>
    <s v="Office Supplies"/>
    <s v="Paper"/>
    <s v="Small Box"/>
    <s v="Xerox 1984"/>
    <n v="0.36"/>
    <x v="1"/>
    <x v="18"/>
    <d v="2015-06-05T00:00:00"/>
    <d v="2015-06-07T00:00:00"/>
    <x v="1"/>
    <n v="2"/>
    <n v="-6.835"/>
    <n v="1"/>
    <x v="1393"/>
    <n v="87033"/>
    <n v="-0.63759328358208955"/>
  </r>
  <r>
    <n v="0.06"/>
    <n v="699.99"/>
    <n v="24.49"/>
    <s v="Express Air"/>
    <s v="Home Office"/>
    <s v="Technology"/>
    <s v="Copiers and Fax"/>
    <s v="Large Box"/>
    <s v="Canon PC1060 Personal Laser Copier"/>
    <n v="0.41"/>
    <x v="1"/>
    <x v="14"/>
    <d v="2015-06-05T00:00:00"/>
    <d v="2015-06-07T00:00:00"/>
    <x v="1"/>
    <n v="2"/>
    <n v="7024.2068999999992"/>
    <n v="15"/>
    <x v="1394"/>
    <n v="87033"/>
    <n v="0.69"/>
  </r>
  <r>
    <n v="0.02"/>
    <n v="5.81"/>
    <n v="8.49"/>
    <s v="Regular Air"/>
    <s v="Home Office"/>
    <s v="Office Supplies"/>
    <s v="Binders and Binder Accessories"/>
    <s v="Small Box"/>
    <s v="Fellowes Black Plastic Comb Bindings"/>
    <n v="0.39"/>
    <x v="1"/>
    <x v="14"/>
    <d v="2015-01-08T00:00:00"/>
    <d v="2015-01-12T00:00:00"/>
    <x v="0"/>
    <n v="4"/>
    <n v="-137.494"/>
    <n v="7"/>
    <x v="1395"/>
    <n v="87031"/>
    <n v="-3.2397266729500473"/>
  </r>
  <r>
    <n v="0.05"/>
    <n v="30.98"/>
    <n v="9.18"/>
    <s v="Regular Air"/>
    <s v="Home Office"/>
    <s v="Office Supplies"/>
    <s v="Paper"/>
    <s v="Small Box"/>
    <s v="Xerox 1951"/>
    <n v="0.4"/>
    <x v="1"/>
    <x v="14"/>
    <d v="2015-05-05T00:00:00"/>
    <d v="2015-05-05T00:00:00"/>
    <x v="3"/>
    <n v="0"/>
    <n v="308.67"/>
    <n v="15"/>
    <x v="1396"/>
    <n v="87029"/>
    <n v="0.66729359880666717"/>
  </r>
  <r>
    <n v="0.04"/>
    <n v="6.48"/>
    <n v="9.5399999999999991"/>
    <s v="Regular Air"/>
    <s v="Home Office"/>
    <s v="Office Supplies"/>
    <s v="Paper"/>
    <s v="Small Box"/>
    <s v="Xerox 1905"/>
    <n v="0.37"/>
    <x v="1"/>
    <x v="15"/>
    <d v="2015-06-15T00:00:00"/>
    <d v="2015-06-17T00:00:00"/>
    <x v="1"/>
    <n v="2"/>
    <n v="-223.94400000000002"/>
    <n v="19"/>
    <x v="1397"/>
    <n v="87030"/>
    <n v="-1.7862646566164155"/>
  </r>
  <r>
    <n v="0.02"/>
    <n v="17.149999999999999"/>
    <n v="4.96"/>
    <s v="Regular Air"/>
    <s v="Home Office"/>
    <s v="Office Supplies"/>
    <s v="Storage &amp; Organization"/>
    <s v="Small Box"/>
    <s v="Advantus Rolling Storage Box"/>
    <n v="0.57999999999999996"/>
    <x v="1"/>
    <x v="2"/>
    <d v="2015-06-05T00:00:00"/>
    <d v="2015-06-07T00:00:00"/>
    <x v="1"/>
    <n v="2"/>
    <n v="36.494999999999997"/>
    <n v="11"/>
    <x v="1398"/>
    <n v="87033"/>
    <n v="0.19122347393240766"/>
  </r>
  <r>
    <n v="7.0000000000000007E-2"/>
    <n v="30.98"/>
    <n v="8.74"/>
    <s v="Regular Air"/>
    <s v="Home Office"/>
    <s v="Office Supplies"/>
    <s v="Paper"/>
    <s v="Small Box"/>
    <s v="Xerox 1979"/>
    <n v="0.4"/>
    <x v="1"/>
    <x v="31"/>
    <d v="2015-06-05T00:00:00"/>
    <d v="2015-06-06T00:00:00"/>
    <x v="1"/>
    <n v="1"/>
    <n v="255.76919999999998"/>
    <n v="12"/>
    <x v="1399"/>
    <n v="87033"/>
    <n v="0.69"/>
  </r>
  <r>
    <n v="0"/>
    <n v="175.99"/>
    <n v="4.99"/>
    <s v="Regular Air"/>
    <s v="Home Office"/>
    <s v="Technology"/>
    <s v="Telephones and Communication"/>
    <s v="Small Box"/>
    <s v="5165"/>
    <n v="0.59"/>
    <x v="2"/>
    <x v="7"/>
    <d v="2015-02-18T00:00:00"/>
    <d v="2015-02-21T00:00:00"/>
    <x v="2"/>
    <n v="3"/>
    <n v="1656.6554999999998"/>
    <n v="15"/>
    <x v="1400"/>
    <n v="87032"/>
    <n v="0.69"/>
  </r>
  <r>
    <n v="0.04"/>
    <n v="1360.14"/>
    <n v="14.7"/>
    <s v="Delivery Truck"/>
    <s v="Home Office"/>
    <s v="Technology"/>
    <s v="Office Machines"/>
    <s v="Jumbo Drum"/>
    <s v="Okidata ML395C Color Dot Matrix Printer"/>
    <n v="0.59"/>
    <x v="1"/>
    <x v="9"/>
    <d v="2015-06-05T00:00:00"/>
    <d v="2015-06-08T00:00:00"/>
    <x v="1"/>
    <n v="3"/>
    <n v="2639.0099999999998"/>
    <n v="6"/>
    <x v="1401"/>
    <n v="87033"/>
    <n v="0.36135724115266904"/>
  </r>
  <r>
    <n v="0.01"/>
    <n v="2.16"/>
    <n v="6.05"/>
    <s v="Regular Air"/>
    <s v="Corporate"/>
    <s v="Office Supplies"/>
    <s v="Binders and Binder Accessories"/>
    <s v="Small Box"/>
    <s v="Peel &amp; Stick Add-On Corner Pockets"/>
    <n v="0.37"/>
    <x v="3"/>
    <x v="11"/>
    <d v="2015-05-23T00:00:00"/>
    <d v="2015-05-25T00:00:00"/>
    <x v="3"/>
    <n v="2"/>
    <n v="395.76"/>
    <n v="24"/>
    <x v="1402"/>
    <n v="87208"/>
    <n v="6.8175710594315246"/>
  </r>
  <r>
    <n v="7.0000000000000007E-2"/>
    <n v="21.38"/>
    <n v="8.99"/>
    <s v="Regular Air"/>
    <s v="Corporate"/>
    <s v="Office Supplies"/>
    <s v="Pens &amp; Art Supplies"/>
    <s v="Small Pack"/>
    <s v="Boston 1730 StandUp Electric Pencil Sharpener"/>
    <n v="0.59"/>
    <x v="3"/>
    <x v="11"/>
    <d v="2015-05-23T00:00:00"/>
    <d v="2015-05-25T00:00:00"/>
    <x v="3"/>
    <n v="2"/>
    <n v="-39.396000000000001"/>
    <n v="3"/>
    <x v="1403"/>
    <n v="87208"/>
    <n v="-0.57395104895104898"/>
  </r>
  <r>
    <n v="0.04"/>
    <n v="40.98"/>
    <n v="6.5"/>
    <s v="Regular Air"/>
    <s v="Small Business"/>
    <s v="Technology"/>
    <s v="Computer Peripherals"/>
    <s v="Small Box"/>
    <s v="Targus USB Numeric Keypad"/>
    <n v="0.74"/>
    <x v="0"/>
    <x v="1"/>
    <d v="2015-03-29T00:00:00"/>
    <d v="2015-03-30T00:00:00"/>
    <x v="5"/>
    <n v="1"/>
    <n v="-89.5"/>
    <n v="7"/>
    <x v="1404"/>
    <n v="87451"/>
    <n v="-0.32302306276392251"/>
  </r>
  <r>
    <n v="0.08"/>
    <n v="4"/>
    <n v="1.3"/>
    <s v="Regular Air"/>
    <s v="Small Business"/>
    <s v="Office Supplies"/>
    <s v="Paper"/>
    <s v="Wrap Bag"/>
    <s v="EcoTones® Memo Sheets"/>
    <n v="0.37"/>
    <x v="0"/>
    <x v="1"/>
    <d v="2015-05-02T00:00:00"/>
    <d v="2015-05-04T00:00:00"/>
    <x v="3"/>
    <n v="2"/>
    <n v="28.4"/>
    <n v="14"/>
    <x v="1405"/>
    <n v="87452"/>
    <n v="0.54625889594152721"/>
  </r>
  <r>
    <n v="0.05"/>
    <n v="35.99"/>
    <n v="3.3"/>
    <s v="Regular Air"/>
    <s v="Small Business"/>
    <s v="Technology"/>
    <s v="Telephones and Communication"/>
    <s v="Small Pack"/>
    <s v="Accessory9"/>
    <n v="0.39"/>
    <x v="1"/>
    <x v="14"/>
    <d v="2015-03-29T00:00:00"/>
    <d v="2015-03-31T00:00:00"/>
    <x v="5"/>
    <n v="2"/>
    <n v="103.27229999999999"/>
    <n v="5"/>
    <x v="1406"/>
    <n v="87451"/>
    <n v="0.69"/>
  </r>
  <r>
    <n v="0.08"/>
    <n v="12.53"/>
    <n v="0.5"/>
    <s v="Regular Air"/>
    <s v="Home Office"/>
    <s v="Office Supplies"/>
    <s v="Labels"/>
    <s v="Small Box"/>
    <s v="Avery 485"/>
    <n v="0.38"/>
    <x v="3"/>
    <x v="26"/>
    <d v="2015-04-07T00:00:00"/>
    <d v="2015-04-08T00:00:00"/>
    <x v="4"/>
    <n v="1"/>
    <n v="215.71799999999999"/>
    <n v="5"/>
    <x v="1407"/>
    <n v="91017"/>
    <n v="3.5305728314238949"/>
  </r>
  <r>
    <n v="0.02"/>
    <n v="178.47"/>
    <n v="19.989999999999998"/>
    <s v="Regular Air"/>
    <s v="Home Office"/>
    <s v="Office Supplies"/>
    <s v="Storage &amp; Organization"/>
    <s v="Small Box"/>
    <s v="Hot File® 7-Pocket, Floor Stand"/>
    <n v="0.55000000000000004"/>
    <x v="3"/>
    <x v="26"/>
    <d v="2015-04-07T00:00:00"/>
    <d v="2015-04-08T00:00:00"/>
    <x v="4"/>
    <n v="1"/>
    <n v="106.98479999999999"/>
    <n v="1"/>
    <x v="1408"/>
    <n v="91017"/>
    <n v="0.55200866828337025"/>
  </r>
  <r>
    <n v="0.05"/>
    <n v="15.68"/>
    <n v="3.73"/>
    <s v="Regular Air"/>
    <s v="Small Business"/>
    <s v="Furniture"/>
    <s v="Office Furnishings"/>
    <s v="Small Pack"/>
    <s v="Artistic Insta-Plaque"/>
    <n v="0.46"/>
    <x v="3"/>
    <x v="8"/>
    <d v="2015-06-11T00:00:00"/>
    <d v="2015-06-12T00:00:00"/>
    <x v="1"/>
    <n v="1"/>
    <n v="3.54"/>
    <n v="17"/>
    <x v="1409"/>
    <n v="87917"/>
    <n v="1.3748640671120086E-2"/>
  </r>
  <r>
    <n v="0.02"/>
    <n v="195.99"/>
    <n v="4.2"/>
    <s v="Regular Air"/>
    <s v="Small Business"/>
    <s v="Technology"/>
    <s v="Telephones and Communication"/>
    <s v="Small Box"/>
    <s v="T65"/>
    <n v="0.56000000000000005"/>
    <x v="3"/>
    <x v="8"/>
    <d v="2015-06-11T00:00:00"/>
    <d v="2015-06-12T00:00:00"/>
    <x v="1"/>
    <n v="1"/>
    <n v="40.283999999999999"/>
    <n v="19"/>
    <x v="1410"/>
    <n v="87917"/>
    <n v="1.2608490167418366E-2"/>
  </r>
  <r>
    <n v="0.01"/>
    <n v="99.99"/>
    <n v="19.989999999999998"/>
    <s v="Express Air"/>
    <s v="Home Office"/>
    <s v="Technology"/>
    <s v="Office Machines"/>
    <s v="Small Box"/>
    <s v="AT&amp;T 2230 Dual Handset Phone With Caller ID/Call Waiting"/>
    <n v="0.52"/>
    <x v="3"/>
    <x v="8"/>
    <d v="2015-03-10T00:00:00"/>
    <d v="2015-03-12T00:00:00"/>
    <x v="5"/>
    <n v="2"/>
    <n v="90.024000000000001"/>
    <n v="2"/>
    <x v="1411"/>
    <n v="87915"/>
    <n v="0.44351167602719482"/>
  </r>
  <r>
    <n v="7.0000000000000007E-2"/>
    <n v="6.48"/>
    <n v="9.5399999999999991"/>
    <s v="Regular Air"/>
    <s v="Small Business"/>
    <s v="Office Supplies"/>
    <s v="Paper"/>
    <s v="Small Box"/>
    <s v="Xerox 1905"/>
    <n v="0.37"/>
    <x v="3"/>
    <x v="8"/>
    <d v="2015-04-19T00:00:00"/>
    <d v="2015-04-19T00:00:00"/>
    <x v="4"/>
    <n v="0"/>
    <n v="2.2320000000000002"/>
    <n v="1"/>
    <x v="1412"/>
    <n v="87916"/>
    <n v="0.20552486187845306"/>
  </r>
  <r>
    <n v="0"/>
    <n v="35.99"/>
    <n v="0.99"/>
    <s v="Regular Air"/>
    <s v="Small Business"/>
    <s v="Technology"/>
    <s v="Telephones and Communication"/>
    <s v="Small Pack"/>
    <s v="Accessory31"/>
    <n v="0.35"/>
    <x v="0"/>
    <x v="1"/>
    <d v="2015-04-04T00:00:00"/>
    <d v="2015-04-11T00:00:00"/>
    <x v="4"/>
    <n v="7"/>
    <n v="840.05099999999993"/>
    <n v="46"/>
    <x v="1413"/>
    <n v="46436"/>
    <n v="0.56853550085613536"/>
  </r>
  <r>
    <n v="0.05"/>
    <n v="30.98"/>
    <n v="9.18"/>
    <s v="Express Air"/>
    <s v="Small Business"/>
    <s v="Office Supplies"/>
    <s v="Paper"/>
    <s v="Small Box"/>
    <s v="Xerox 1951"/>
    <n v="0.4"/>
    <x v="0"/>
    <x v="1"/>
    <d v="2015-04-21T00:00:00"/>
    <d v="2015-04-21T00:00:00"/>
    <x v="4"/>
    <n v="0"/>
    <n v="61.47"/>
    <n v="12"/>
    <x v="1414"/>
    <n v="40997"/>
    <n v="0.1607941615004316"/>
  </r>
  <r>
    <n v="0.05"/>
    <n v="22.99"/>
    <n v="8.99"/>
    <s v="Regular Air"/>
    <s v="Small Business"/>
    <s v="Office Supplies"/>
    <s v="Pens &amp; Art Supplies"/>
    <s v="Small Pack"/>
    <s v="Boston KS Multi-Size Manual Pencil Sharpener"/>
    <n v="0.56999999999999995"/>
    <x v="0"/>
    <x v="1"/>
    <d v="2015-04-21T00:00:00"/>
    <d v="2015-04-28T00:00:00"/>
    <x v="4"/>
    <n v="7"/>
    <n v="18.27"/>
    <n v="37"/>
    <x v="1415"/>
    <n v="40997"/>
    <n v="2.072039376687005E-2"/>
  </r>
  <r>
    <n v="0.04"/>
    <n v="212.6"/>
    <n v="110.2"/>
    <s v="Delivery Truck"/>
    <s v="Small Business"/>
    <s v="Furniture"/>
    <s v="Tables"/>
    <s v="Jumbo Box"/>
    <s v="Bush Advantage Collection® Round Conference Table"/>
    <n v="0.73"/>
    <x v="0"/>
    <x v="1"/>
    <d v="2015-04-21T00:00:00"/>
    <d v="2015-04-25T00:00:00"/>
    <x v="4"/>
    <n v="4"/>
    <n v="-513.79042000000004"/>
    <n v="33"/>
    <x v="1416"/>
    <n v="40997"/>
    <n v="-6.9579888355917649E-2"/>
  </r>
  <r>
    <n v="0.09"/>
    <n v="5.98"/>
    <n v="1.67"/>
    <s v="Regular Air"/>
    <s v="Small Business"/>
    <s v="Office Supplies"/>
    <s v="Pens &amp; Art Supplies"/>
    <s v="Wrap Bag"/>
    <s v="Dixon Ticonderoga® Erasable Colored Pencil Set, 12-Color"/>
    <n v="0.51"/>
    <x v="0"/>
    <x v="1"/>
    <d v="2015-06-04T00:00:00"/>
    <d v="2015-06-07T00:00:00"/>
    <x v="1"/>
    <n v="3"/>
    <n v="23.87"/>
    <n v="81"/>
    <x v="1417"/>
    <n v="29889"/>
    <n v="5.3250345781466119E-2"/>
  </r>
  <r>
    <n v="0.05"/>
    <n v="30.98"/>
    <n v="9.18"/>
    <s v="Express Air"/>
    <s v="Small Business"/>
    <s v="Office Supplies"/>
    <s v="Paper"/>
    <s v="Small Box"/>
    <s v="Xerox 1951"/>
    <n v="0.4"/>
    <x v="1"/>
    <x v="10"/>
    <d v="2015-04-21T00:00:00"/>
    <d v="2015-04-21T00:00:00"/>
    <x v="4"/>
    <n v="0"/>
    <n v="61.47"/>
    <n v="3"/>
    <x v="1418"/>
    <n v="88657"/>
    <n v="0.6431934707544209"/>
  </r>
  <r>
    <n v="0.05"/>
    <n v="22.99"/>
    <n v="8.99"/>
    <s v="Regular Air"/>
    <s v="Small Business"/>
    <s v="Office Supplies"/>
    <s v="Pens &amp; Art Supplies"/>
    <s v="Small Pack"/>
    <s v="Boston KS Multi-Size Manual Pencil Sharpener"/>
    <n v="0.56999999999999995"/>
    <x v="1"/>
    <x v="10"/>
    <d v="2015-04-21T00:00:00"/>
    <d v="2015-04-28T00:00:00"/>
    <x v="4"/>
    <n v="7"/>
    <n v="18.27"/>
    <n v="9"/>
    <x v="1419"/>
    <n v="88657"/>
    <n v="8.5182767624020883E-2"/>
  </r>
  <r>
    <n v="0.04"/>
    <n v="212.6"/>
    <n v="110.2"/>
    <s v="Delivery Truck"/>
    <s v="Small Business"/>
    <s v="Furniture"/>
    <s v="Tables"/>
    <s v="Jumbo Box"/>
    <s v="Bush Advantage Collection® Round Conference Table"/>
    <n v="0.73"/>
    <x v="1"/>
    <x v="10"/>
    <d v="2015-04-21T00:00:00"/>
    <d v="2015-04-25T00:00:00"/>
    <x v="4"/>
    <n v="4"/>
    <n v="-513.79042000000004"/>
    <n v="8"/>
    <x v="1420"/>
    <n v="88657"/>
    <n v="-0.2870177196804648"/>
  </r>
  <r>
    <n v="0.09"/>
    <n v="5.98"/>
    <n v="1.67"/>
    <s v="Regular Air"/>
    <s v="Small Business"/>
    <s v="Office Supplies"/>
    <s v="Pens &amp; Art Supplies"/>
    <s v="Wrap Bag"/>
    <s v="Dixon Ticonderoga® Erasable Colored Pencil Set, 12-Color"/>
    <n v="0.51"/>
    <x v="1"/>
    <x v="10"/>
    <d v="2015-06-04T00:00:00"/>
    <d v="2015-06-07T00:00:00"/>
    <x v="1"/>
    <n v="3"/>
    <n v="35.805"/>
    <n v="20"/>
    <x v="1421"/>
    <n v="88658"/>
    <n v="0.3235001807011203"/>
  </r>
  <r>
    <n v="0"/>
    <n v="35.99"/>
    <n v="0.99"/>
    <s v="Regular Air"/>
    <s v="Small Business"/>
    <s v="Technology"/>
    <s v="Telephones and Communication"/>
    <s v="Small Pack"/>
    <s v="Accessory31"/>
    <n v="0.35"/>
    <x v="1"/>
    <x v="19"/>
    <d v="2015-04-04T00:00:00"/>
    <d v="2015-04-11T00:00:00"/>
    <x v="4"/>
    <n v="7"/>
    <n v="265.96049999999997"/>
    <n v="12"/>
    <x v="1422"/>
    <n v="88656"/>
    <n v="0.69"/>
  </r>
  <r>
    <n v="0.03"/>
    <n v="12.53"/>
    <n v="7.17"/>
    <s v="Regular Air"/>
    <s v="Home Office"/>
    <s v="Office Supplies"/>
    <s v="Binders and Binder Accessories"/>
    <s v="Small Box"/>
    <s v="GBC ProClick Spines for 32-Hole Punch"/>
    <n v="0.38"/>
    <x v="2"/>
    <x v="45"/>
    <d v="2015-02-12T00:00:00"/>
    <d v="2015-02-13T00:00:00"/>
    <x v="2"/>
    <n v="1"/>
    <n v="-20.320500000000003"/>
    <n v="1"/>
    <x v="1182"/>
    <n v="86528"/>
    <n v="-1.0517857142857143"/>
  </r>
  <r>
    <n v="0.1"/>
    <n v="2.6"/>
    <n v="2.4"/>
    <s v="Regular Air"/>
    <s v="Home Office"/>
    <s v="Office Supplies"/>
    <s v="Pens &amp; Art Supplies"/>
    <s v="Wrap Bag"/>
    <s v="12 Colored Short Pencils"/>
    <n v="0.57999999999999996"/>
    <x v="2"/>
    <x v="45"/>
    <d v="2015-01-09T00:00:00"/>
    <d v="2015-01-14T00:00:00"/>
    <x v="0"/>
    <n v="5"/>
    <n v="-88.039999999999992"/>
    <n v="12"/>
    <x v="1423"/>
    <n v="86527"/>
    <n v="-2.9249169435215943"/>
  </r>
  <r>
    <n v="0"/>
    <n v="12.97"/>
    <n v="1.49"/>
    <s v="Regular Air"/>
    <s v="Home Office"/>
    <s v="Office Supplies"/>
    <s v="Binders and Binder Accessories"/>
    <s v="Small Box"/>
    <s v="Mead 1st Gear 2&quot; Zipper Binder, Asst. Colors"/>
    <n v="0.35"/>
    <x v="2"/>
    <x v="45"/>
    <d v="2015-02-02T00:00:00"/>
    <d v="2015-02-03T00:00:00"/>
    <x v="2"/>
    <n v="1"/>
    <n v="180.23489999999998"/>
    <n v="19"/>
    <x v="1424"/>
    <n v="86529"/>
    <n v="0.69"/>
  </r>
  <r>
    <n v="0.06"/>
    <n v="4.91"/>
    <n v="0.5"/>
    <s v="Regular Air"/>
    <s v="Home Office"/>
    <s v="Office Supplies"/>
    <s v="Labels"/>
    <s v="Small Box"/>
    <s v="Avery 508"/>
    <n v="0.36"/>
    <x v="2"/>
    <x v="45"/>
    <d v="2015-02-02T00:00:00"/>
    <d v="2015-02-02T00:00:00"/>
    <x v="2"/>
    <n v="0"/>
    <n v="29.525099999999998"/>
    <n v="9"/>
    <x v="1425"/>
    <n v="86529"/>
    <n v="0.69"/>
  </r>
  <r>
    <n v="0.03"/>
    <n v="160.97999999999999"/>
    <n v="30"/>
    <s v="Delivery Truck"/>
    <s v="Consumer"/>
    <s v="Furniture"/>
    <s v="Chairs &amp; Chairmats"/>
    <s v="Jumbo Drum"/>
    <s v="Office Star - Mid Back Dual function Ergonomic High Back Chair with 2-Way Adjustable Arms"/>
    <n v="0.62"/>
    <x v="1"/>
    <x v="4"/>
    <d v="2015-03-22T00:00:00"/>
    <d v="2015-03-25T00:00:00"/>
    <x v="5"/>
    <n v="3"/>
    <n v="1261.4718"/>
    <n v="11"/>
    <x v="1426"/>
    <n v="86465"/>
    <n v="0.69000000000000006"/>
  </r>
  <r>
    <n v="7.0000000000000007E-2"/>
    <n v="3.98"/>
    <n v="5.26"/>
    <s v="Regular Air"/>
    <s v="Consumer"/>
    <s v="Office Supplies"/>
    <s v="Binders and Binder Accessories"/>
    <s v="Small Box"/>
    <s v="Ibico Presentation Index for Binding Systems"/>
    <n v="0.38"/>
    <x v="1"/>
    <x v="4"/>
    <d v="2015-04-08T00:00:00"/>
    <d v="2015-04-10T00:00:00"/>
    <x v="4"/>
    <n v="2"/>
    <n v="-59.963760000000001"/>
    <n v="7"/>
    <x v="1427"/>
    <n v="86466"/>
    <n v="-2.0142344642257308"/>
  </r>
  <r>
    <n v="7.0000000000000007E-2"/>
    <n v="12.22"/>
    <n v="2.85"/>
    <s v="Regular Air"/>
    <s v="Consumer"/>
    <s v="Furniture"/>
    <s v="Office Furnishings"/>
    <s v="Small Pack"/>
    <s v="Aluminum Document Frame"/>
    <n v="0.55000000000000004"/>
    <x v="1"/>
    <x v="4"/>
    <d v="2015-04-08T00:00:00"/>
    <d v="2015-04-08T00:00:00"/>
    <x v="4"/>
    <n v="0"/>
    <n v="89.4148"/>
    <n v="12"/>
    <x v="1428"/>
    <n v="86466"/>
    <n v="0.60747876893810726"/>
  </r>
  <r>
    <n v="0.08"/>
    <n v="4.55"/>
    <n v="1.49"/>
    <s v="Regular Air"/>
    <s v="Home Office"/>
    <s v="Office Supplies"/>
    <s v="Binders and Binder Accessories"/>
    <s v="Small Box"/>
    <s v="Presstex Flexible Ring Binders"/>
    <n v="0.35"/>
    <x v="2"/>
    <x v="3"/>
    <d v="2015-04-08T00:00:00"/>
    <d v="2015-04-09T00:00:00"/>
    <x v="4"/>
    <n v="1"/>
    <n v="27.0273"/>
    <n v="9"/>
    <x v="1429"/>
    <n v="91447"/>
    <n v="0.69"/>
  </r>
  <r>
    <n v="0"/>
    <n v="4.37"/>
    <n v="5.15"/>
    <s v="Regular Air"/>
    <s v="Consumer"/>
    <s v="Office Supplies"/>
    <s v="Appliances"/>
    <s v="Small Box"/>
    <s v="Eureka Sanitaire ® Multi-Pro Heavy-Duty Upright, Disposable Bags"/>
    <n v="0.59"/>
    <x v="0"/>
    <x v="1"/>
    <d v="2015-04-25T00:00:00"/>
    <d v="2015-04-27T00:00:00"/>
    <x v="4"/>
    <n v="2"/>
    <n v="-150.2604"/>
    <n v="19"/>
    <x v="1430"/>
    <n v="90327"/>
    <n v="-1.710420034149118"/>
  </r>
  <r>
    <n v="0.01"/>
    <n v="500.98"/>
    <n v="56"/>
    <s v="Delivery Truck"/>
    <s v="Consumer"/>
    <s v="Furniture"/>
    <s v="Chairs &amp; Chairmats"/>
    <s v="Jumbo Drum"/>
    <s v="Global Troy™ Executive Leather Low-Back Tilter"/>
    <n v="0.6"/>
    <x v="0"/>
    <x v="1"/>
    <d v="2015-04-25T00:00:00"/>
    <d v="2015-04-26T00:00:00"/>
    <x v="4"/>
    <n v="1"/>
    <n v="4899.1288000000004"/>
    <n v="14"/>
    <x v="1431"/>
    <n v="90327"/>
    <n v="0.65940414260198699"/>
  </r>
  <r>
    <n v="0.02"/>
    <n v="12.58"/>
    <n v="5.16"/>
    <s v="Regular Air"/>
    <s v="Consumer"/>
    <s v="Furniture"/>
    <s v="Office Furnishings"/>
    <s v="Small Box"/>
    <s v="DAX Copper Panel Document Frame, 5 x 7 Size"/>
    <n v="0.43"/>
    <x v="0"/>
    <x v="1"/>
    <d v="2015-04-25T00:00:00"/>
    <d v="2015-04-25T00:00:00"/>
    <x v="4"/>
    <n v="0"/>
    <n v="44.712000000000003"/>
    <n v="18"/>
    <x v="1432"/>
    <n v="90327"/>
    <n v="0.1993490570243881"/>
  </r>
  <r>
    <n v="0.1"/>
    <n v="7.7"/>
    <n v="3.68"/>
    <s v="Regular Air"/>
    <s v="Consumer"/>
    <s v="Furniture"/>
    <s v="Office Furnishings"/>
    <s v="Wrap Bag"/>
    <s v="Deflect-O® Glasstique™ Clear Desk Accessories"/>
    <n v="0.52"/>
    <x v="0"/>
    <x v="1"/>
    <d v="2015-04-25T00:00:00"/>
    <d v="2015-04-26T00:00:00"/>
    <x v="4"/>
    <n v="1"/>
    <n v="-22.626000000000001"/>
    <n v="7"/>
    <x v="1433"/>
    <n v="90327"/>
    <n v="-0.44191406249999998"/>
  </r>
  <r>
    <n v="0.01"/>
    <n v="500.98"/>
    <n v="56"/>
    <s v="Delivery Truck"/>
    <s v="Consumer"/>
    <s v="Furniture"/>
    <s v="Chairs &amp; Chairmats"/>
    <s v="Jumbo Drum"/>
    <s v="Global Troy™ Executive Leather Low-Back Tilter"/>
    <n v="0.6"/>
    <x v="1"/>
    <x v="4"/>
    <d v="2015-04-25T00:00:00"/>
    <d v="2015-04-26T00:00:00"/>
    <x v="4"/>
    <n v="1"/>
    <n v="4260.1120000000001"/>
    <n v="56"/>
    <x v="1434"/>
    <n v="50656"/>
    <n v="0.14334867841713572"/>
  </r>
  <r>
    <n v="0.1"/>
    <n v="7.7"/>
    <n v="3.68"/>
    <s v="Regular Air"/>
    <s v="Consumer"/>
    <s v="Furniture"/>
    <s v="Office Furnishings"/>
    <s v="Wrap Bag"/>
    <s v="Deflect-O® Glasstique™ Clear Desk Accessories"/>
    <n v="0.52"/>
    <x v="1"/>
    <x v="4"/>
    <d v="2015-04-25T00:00:00"/>
    <d v="2015-04-26T00:00:00"/>
    <x v="4"/>
    <n v="1"/>
    <n v="-25.14"/>
    <n v="27"/>
    <x v="1435"/>
    <n v="50656"/>
    <n v="-0.1273040307879279"/>
  </r>
  <r>
    <n v="0.04"/>
    <n v="8.6"/>
    <n v="6.19"/>
    <s v="Regular Air"/>
    <s v="Home Office"/>
    <s v="Office Supplies"/>
    <s v="Binders and Binder Accessories"/>
    <s v="Small Box"/>
    <s v="Avery Printable Repositionable Plastic Tabs"/>
    <n v="0.38"/>
    <x v="3"/>
    <x v="43"/>
    <d v="2015-05-02T00:00:00"/>
    <d v="2015-05-04T00:00:00"/>
    <x v="3"/>
    <n v="2"/>
    <n v="309.71159999999998"/>
    <n v="5"/>
    <x v="1436"/>
    <n v="88298"/>
    <n v="6.6107065101387397"/>
  </r>
  <r>
    <n v="0.01"/>
    <n v="3.58"/>
    <n v="1.63"/>
    <s v="Regular Air"/>
    <s v="Home Office"/>
    <s v="Office Supplies"/>
    <s v="Rubber Bands"/>
    <s v="Wrap Bag"/>
    <s v="OIC Colored Binder Clips, Assorted Sizes"/>
    <n v="0.36"/>
    <x v="3"/>
    <x v="43"/>
    <d v="2015-05-02T00:00:00"/>
    <d v="2015-05-06T00:00:00"/>
    <x v="3"/>
    <n v="4"/>
    <n v="-128.85599999999999"/>
    <n v="26"/>
    <x v="1437"/>
    <n v="88298"/>
    <n v="-1.3771080474511062"/>
  </r>
  <r>
    <n v="0.08"/>
    <n v="105.49"/>
    <n v="41.64"/>
    <s v="Delivery Truck"/>
    <s v="Home Office"/>
    <s v="Furniture"/>
    <s v="Tables"/>
    <s v="Jumbo Box"/>
    <s v="Balt Solid Wood Rectangular Table"/>
    <n v="0.75"/>
    <x v="3"/>
    <x v="43"/>
    <d v="2015-05-02T00:00:00"/>
    <d v="2015-05-09T00:00:00"/>
    <x v="3"/>
    <n v="7"/>
    <n v="-36.945999999999998"/>
    <n v="34"/>
    <x v="1438"/>
    <n v="88298"/>
    <n v="-1.3711685699334569E-2"/>
  </r>
  <r>
    <n v="0.09"/>
    <n v="212.6"/>
    <n v="52.2"/>
    <s v="Delivery Truck"/>
    <s v="Home Office"/>
    <s v="Furniture"/>
    <s v="Tables"/>
    <s v="Jumbo Box"/>
    <s v="Bush Advantage Collection® Round Conference Table"/>
    <n v="0.64"/>
    <x v="3"/>
    <x v="43"/>
    <d v="2015-01-03T00:00:00"/>
    <d v="2015-01-04T00:00:00"/>
    <x v="0"/>
    <n v="1"/>
    <n v="-274.49799999999999"/>
    <n v="1"/>
    <x v="1439"/>
    <n v="88296"/>
    <n v="-1.573054441260745"/>
  </r>
  <r>
    <n v="7.0000000000000007E-2"/>
    <n v="1.76"/>
    <n v="4.8600000000000003"/>
    <s v="Regular Air"/>
    <s v="Home Office"/>
    <s v="Furniture"/>
    <s v="Office Furnishings"/>
    <s v="Small Box"/>
    <s v="Regeneration Desk Collection"/>
    <n v="0.41"/>
    <x v="3"/>
    <x v="43"/>
    <d v="2015-01-17T00:00:00"/>
    <d v="2015-01-17T00:00:00"/>
    <x v="0"/>
    <n v="0"/>
    <n v="0.58800000000001096"/>
    <n v="15"/>
    <x v="1440"/>
    <n v="88297"/>
    <n v="2.2606689734717838E-2"/>
  </r>
  <r>
    <n v="0.04"/>
    <n v="510.14"/>
    <n v="14.7"/>
    <s v="Delivery Truck"/>
    <s v="Home Office"/>
    <s v="Technology"/>
    <s v="Office Machines"/>
    <s v="Jumbo Drum"/>
    <s v="Okidata ML520 Series Dot Matrix Printers"/>
    <n v="0.56000000000000005"/>
    <x v="2"/>
    <x v="22"/>
    <d v="2015-06-07T00:00:00"/>
    <d v="2015-06-09T00:00:00"/>
    <x v="1"/>
    <n v="2"/>
    <n v="-251.40390000000002"/>
    <n v="3"/>
    <x v="1441"/>
    <n v="89657"/>
    <n v="-0.16453457855847956"/>
  </r>
  <r>
    <n v="0"/>
    <n v="4.76"/>
    <n v="3.01"/>
    <s v="Regular Air"/>
    <s v="Home Office"/>
    <s v="Office Supplies"/>
    <s v="Paper"/>
    <s v="Wrap Bag"/>
    <s v="TOPS Voice Message Log Book, Flash Format"/>
    <n v="0.36"/>
    <x v="2"/>
    <x v="22"/>
    <d v="2015-06-07T00:00:00"/>
    <d v="2015-06-09T00:00:00"/>
    <x v="1"/>
    <n v="2"/>
    <n v="-2.3450000000000002"/>
    <n v="23"/>
    <x v="1442"/>
    <n v="89657"/>
    <n v="-2.1152805340068557E-2"/>
  </r>
  <r>
    <n v="0.04"/>
    <n v="6.3"/>
    <n v="0.5"/>
    <s v="Regular Air"/>
    <s v="Home Office"/>
    <s v="Office Supplies"/>
    <s v="Labels"/>
    <s v="Small Box"/>
    <s v="Avery 48"/>
    <n v="0.39"/>
    <x v="2"/>
    <x v="22"/>
    <d v="2015-06-09T00:00:00"/>
    <d v="2015-06-11T00:00:00"/>
    <x v="1"/>
    <n v="2"/>
    <n v="67.606200000000001"/>
    <n v="15"/>
    <x v="1443"/>
    <n v="89658"/>
    <n v="0.69"/>
  </r>
  <r>
    <n v="0.01"/>
    <n v="6.48"/>
    <n v="6.57"/>
    <s v="Express Air"/>
    <s v="Home Office"/>
    <s v="Office Supplies"/>
    <s v="Paper"/>
    <s v="Small Box"/>
    <s v="Xerox 20"/>
    <n v="0.37"/>
    <x v="2"/>
    <x v="45"/>
    <d v="2015-02-28T00:00:00"/>
    <d v="2015-02-28T00:00:00"/>
    <x v="2"/>
    <n v="0"/>
    <n v="-46.5244"/>
    <n v="18"/>
    <x v="1444"/>
    <n v="91166"/>
    <n v="-0.36395525307048426"/>
  </r>
  <r>
    <n v="0.02"/>
    <n v="22.72"/>
    <n v="8.99"/>
    <s v="Regular Air"/>
    <s v="Home Office"/>
    <s v="Furniture"/>
    <s v="Office Furnishings"/>
    <s v="Small Pack"/>
    <s v="Executive Impressions 14&quot; Two-Color Numerals Wall Clock"/>
    <n v="0.44"/>
    <x v="2"/>
    <x v="45"/>
    <d v="2015-06-26T00:00:00"/>
    <d v="2015-06-26T00:00:00"/>
    <x v="1"/>
    <n v="0"/>
    <n v="200.01719999999997"/>
    <n v="12"/>
    <x v="1445"/>
    <n v="91167"/>
    <n v="0.69"/>
  </r>
  <r>
    <n v="0.02"/>
    <n v="419.19"/>
    <n v="19.989999999999998"/>
    <s v="Regular Air"/>
    <s v="Corporate"/>
    <s v="Office Supplies"/>
    <s v="Storage &amp; Organization"/>
    <s v="Small Box"/>
    <s v="Smead Adjustable Mobile File Trolley with Lockable Top"/>
    <n v="0.57999999999999996"/>
    <x v="3"/>
    <x v="29"/>
    <d v="2015-04-17T00:00:00"/>
    <d v="2015-04-17T00:00:00"/>
    <x v="4"/>
    <n v="0"/>
    <n v="-39.606000000000002"/>
    <n v="10"/>
    <x v="1446"/>
    <n v="87772"/>
    <n v="-9.0953140967493778E-3"/>
  </r>
  <r>
    <n v="0.01"/>
    <n v="85.99"/>
    <n v="0.99"/>
    <s v="Regular Air"/>
    <s v="Corporate"/>
    <s v="Technology"/>
    <s v="Telephones and Communication"/>
    <s v="Wrap Bag"/>
    <s v="Accessory4"/>
    <n v="0.85"/>
    <x v="3"/>
    <x v="29"/>
    <d v="2015-03-12T00:00:00"/>
    <d v="2015-03-17T00:00:00"/>
    <x v="5"/>
    <n v="5"/>
    <n v="311.72999999999996"/>
    <n v="2"/>
    <x v="1447"/>
    <n v="87773"/>
    <n v="2.1326537593213382"/>
  </r>
  <r>
    <n v="0.05"/>
    <n v="5.74"/>
    <n v="5.3"/>
    <s v="Regular Air"/>
    <s v="Corporate"/>
    <s v="Office Supplies"/>
    <s v="Scissors, Rulers and Trimmers"/>
    <s v="Small Pack"/>
    <s v="Acme Kleencut® Forged Steel Scissors"/>
    <n v="0.55000000000000004"/>
    <x v="1"/>
    <x v="16"/>
    <d v="2015-03-21T00:00:00"/>
    <d v="2015-03-26T00:00:00"/>
    <x v="5"/>
    <n v="5"/>
    <n v="-50.75"/>
    <n v="7"/>
    <x v="1448"/>
    <n v="87382"/>
    <n v="-1.2077582103760114"/>
  </r>
  <r>
    <n v="7.0000000000000007E-2"/>
    <n v="200.99"/>
    <n v="4.2"/>
    <s v="Regular Air"/>
    <s v="Corporate"/>
    <s v="Technology"/>
    <s v="Telephones and Communication"/>
    <s v="Small Box"/>
    <s v="2160i"/>
    <n v="0.59"/>
    <x v="1"/>
    <x v="2"/>
    <d v="2015-04-05T00:00:00"/>
    <d v="2015-04-06T00:00:00"/>
    <x v="4"/>
    <n v="1"/>
    <n v="2225.0761200000002"/>
    <n v="22"/>
    <x v="1449"/>
    <n v="87383"/>
    <n v="0.60053766389394203"/>
  </r>
  <r>
    <n v="0.01"/>
    <n v="297.48"/>
    <n v="18.059999999999999"/>
    <s v="Delivery Truck"/>
    <s v="Corporate"/>
    <s v="Technology"/>
    <s v="Office Machines"/>
    <s v="Jumbo Drum"/>
    <s v="Panasonic KX-P3200 Dot Matrix Printer"/>
    <n v="0.6"/>
    <x v="1"/>
    <x v="2"/>
    <d v="2015-04-05T00:00:00"/>
    <d v="2015-04-06T00:00:00"/>
    <x v="4"/>
    <n v="1"/>
    <n v="-338.18083200000001"/>
    <n v="3"/>
    <x v="1450"/>
    <n v="87383"/>
    <n v="-0.35772703731911654"/>
  </r>
  <r>
    <n v="0.09"/>
    <n v="5.4"/>
    <n v="7.78"/>
    <s v="Regular Air"/>
    <s v="Corporate"/>
    <s v="Office Supplies"/>
    <s v="Binders and Binder Accessories"/>
    <s v="Small Box"/>
    <s v="3M Organizer Strips"/>
    <n v="0.37"/>
    <x v="0"/>
    <x v="1"/>
    <d v="2015-05-16T00:00:00"/>
    <d v="2015-05-17T00:00:00"/>
    <x v="3"/>
    <n v="1"/>
    <n v="-136.25200000000001"/>
    <n v="9"/>
    <x v="1451"/>
    <n v="86118"/>
    <n v="-2.7670999187652314"/>
  </r>
  <r>
    <n v="0.02"/>
    <n v="50.98"/>
    <n v="13.66"/>
    <s v="Express Air"/>
    <s v="Corporate"/>
    <s v="Office Supplies"/>
    <s v="Appliances"/>
    <s v="Small Box"/>
    <s v="Eureka The Boss® Cordless Rechargeable Stick Vac"/>
    <n v="0.57999999999999996"/>
    <x v="1"/>
    <x v="2"/>
    <d v="2015-01-24T00:00:00"/>
    <d v="2015-01-24T00:00:00"/>
    <x v="0"/>
    <n v="0"/>
    <n v="-25.76"/>
    <n v="1"/>
    <x v="1452"/>
    <n v="86119"/>
    <n v="-0.37633308984660335"/>
  </r>
  <r>
    <n v="0"/>
    <n v="2.6"/>
    <n v="2.4"/>
    <s v="Regular Air"/>
    <s v="Corporate"/>
    <s v="Office Supplies"/>
    <s v="Pens &amp; Art Supplies"/>
    <s v="Wrap Bag"/>
    <s v="12 Colored Short Pencils"/>
    <n v="0.57999999999999996"/>
    <x v="2"/>
    <x v="22"/>
    <d v="2015-03-11T00:00:00"/>
    <d v="2015-03-13T00:00:00"/>
    <x v="5"/>
    <n v="2"/>
    <n v="-45.21"/>
    <n v="16"/>
    <x v="1273"/>
    <n v="91495"/>
    <n v="-1.0102793296089385"/>
  </r>
  <r>
    <n v="0.1"/>
    <n v="3.25"/>
    <n v="49"/>
    <s v="Regular Air"/>
    <s v="Corporate"/>
    <s v="Office Supplies"/>
    <s v="Appliances"/>
    <s v="Large Box"/>
    <s v="Bravo II™ Megaboss® 12-Amp Hard Body Upright, Replacement Belts, 2 Belts per Pack"/>
    <n v="0.56000000000000005"/>
    <x v="2"/>
    <x v="46"/>
    <d v="2015-06-27T00:00:00"/>
    <d v="2015-06-28T00:00:00"/>
    <x v="1"/>
    <n v="1"/>
    <n v="-286.245"/>
    <n v="6"/>
    <x v="1453"/>
    <n v="91496"/>
    <n v="-7.0347751290243306"/>
  </r>
  <r>
    <n v="0.1"/>
    <n v="7.64"/>
    <n v="1.39"/>
    <s v="Regular Air"/>
    <s v="Corporate"/>
    <s v="Office Supplies"/>
    <s v="Envelopes"/>
    <s v="Small Box"/>
    <s v="Security-Tint Envelopes"/>
    <n v="0.36"/>
    <x v="1"/>
    <x v="4"/>
    <d v="2015-01-17T00:00:00"/>
    <d v="2015-01-19T00:00:00"/>
    <x v="0"/>
    <n v="2"/>
    <n v="16.12"/>
    <n v="18"/>
    <x v="1454"/>
    <n v="46884"/>
    <n v="0.12389516562908308"/>
  </r>
  <r>
    <n v="0"/>
    <n v="125.99"/>
    <n v="2.5"/>
    <s v="Regular Air"/>
    <s v="Corporate"/>
    <s v="Technology"/>
    <s v="Telephones and Communication"/>
    <s v="Small Box"/>
    <s v="6162"/>
    <n v="0.59"/>
    <x v="1"/>
    <x v="4"/>
    <d v="2015-01-17T00:00:00"/>
    <d v="2015-01-19T00:00:00"/>
    <x v="0"/>
    <n v="2"/>
    <n v="-815.90079999999989"/>
    <n v="3"/>
    <x v="1455"/>
    <n v="46884"/>
    <n v="-2.4186304618485801"/>
  </r>
  <r>
    <n v="0.1"/>
    <n v="11.55"/>
    <n v="2.36"/>
    <s v="Regular Air"/>
    <s v="Corporate"/>
    <s v="Office Supplies"/>
    <s v="Pens &amp; Art Supplies"/>
    <s v="Wrap Bag"/>
    <s v="Newell 309"/>
    <n v="0.55000000000000004"/>
    <x v="1"/>
    <x v="4"/>
    <d v="2015-01-17T00:00:00"/>
    <d v="2015-01-18T00:00:00"/>
    <x v="0"/>
    <n v="1"/>
    <n v="15.808000000000003"/>
    <n v="25"/>
    <x v="1456"/>
    <n v="46884"/>
    <n v="5.6370573761723081E-2"/>
  </r>
  <r>
    <n v="0.05"/>
    <n v="4.84"/>
    <n v="0.71"/>
    <s v="Express Air"/>
    <s v="Corporate"/>
    <s v="Office Supplies"/>
    <s v="Pens &amp; Art Supplies"/>
    <s v="Wrap Bag"/>
    <s v="*Staples* Highlighting Markers"/>
    <n v="0.52"/>
    <x v="1"/>
    <x v="4"/>
    <d v="2015-03-23T00:00:00"/>
    <d v="2015-03-23T00:00:00"/>
    <x v="5"/>
    <n v="0"/>
    <n v="29.17"/>
    <n v="20"/>
    <x v="1457"/>
    <n v="34017"/>
    <n v="0.28213560305638846"/>
  </r>
  <r>
    <n v="0.01"/>
    <n v="14.98"/>
    <n v="7.69"/>
    <s v="Regular Air"/>
    <s v="Corporate"/>
    <s v="Office Supplies"/>
    <s v="Storage &amp; Organization"/>
    <s v="Small Box"/>
    <s v="Super Decoflex Portable Personal File"/>
    <n v="0.56999999999999995"/>
    <x v="1"/>
    <x v="4"/>
    <d v="2015-03-23T00:00:00"/>
    <d v="2015-03-25T00:00:00"/>
    <x v="5"/>
    <n v="2"/>
    <n v="-48.97"/>
    <n v="28"/>
    <x v="1458"/>
    <n v="34017"/>
    <n v="-0.11247387399802476"/>
  </r>
  <r>
    <n v="0.1"/>
    <n v="20.27"/>
    <n v="3.99"/>
    <s v="Regular Air"/>
    <s v="Corporate"/>
    <s v="Office Supplies"/>
    <s v="Appliances"/>
    <s v="Small Box"/>
    <s v="Fellowes Mighty 8 Compact Surge Protector"/>
    <n v="0.56999999999999995"/>
    <x v="1"/>
    <x v="4"/>
    <d v="2015-03-23T00:00:00"/>
    <d v="2015-03-24T00:00:00"/>
    <x v="5"/>
    <n v="1"/>
    <n v="84.05"/>
    <n v="53"/>
    <x v="1459"/>
    <n v="53153"/>
    <n v="7.9931908094948267E-2"/>
  </r>
  <r>
    <n v="0.05"/>
    <n v="4.84"/>
    <n v="0.71"/>
    <s v="Express Air"/>
    <s v="Corporate"/>
    <s v="Office Supplies"/>
    <s v="Pens &amp; Art Supplies"/>
    <s v="Wrap Bag"/>
    <s v="*Staples* Highlighting Markers"/>
    <n v="0.52"/>
    <x v="2"/>
    <x v="46"/>
    <d v="2015-03-23T00:00:00"/>
    <d v="2015-03-23T00:00:00"/>
    <x v="5"/>
    <n v="0"/>
    <n v="17.836500000000001"/>
    <n v="5"/>
    <x v="1460"/>
    <n v="88014"/>
    <n v="0.69"/>
  </r>
  <r>
    <n v="0.1"/>
    <n v="30.98"/>
    <n v="8.99"/>
    <s v="Regular Air"/>
    <s v="Corporate"/>
    <s v="Office Supplies"/>
    <s v="Pens &amp; Art Supplies"/>
    <s v="Small Pack"/>
    <s v="Boston School Pro Electric Pencil Sharpener, 1670"/>
    <n v="0.57999999999999996"/>
    <x v="2"/>
    <x v="46"/>
    <d v="2015-02-09T00:00:00"/>
    <d v="2015-02-11T00:00:00"/>
    <x v="2"/>
    <n v="2"/>
    <n v="-20.222799999999999"/>
    <n v="4"/>
    <x v="1461"/>
    <n v="88015"/>
    <n v="-0.16941275027226271"/>
  </r>
  <r>
    <n v="0.1"/>
    <n v="20.27"/>
    <n v="3.99"/>
    <s v="Regular Air"/>
    <s v="Corporate"/>
    <s v="Office Supplies"/>
    <s v="Appliances"/>
    <s v="Small Box"/>
    <s v="Fellowes Mighty 8 Compact Surge Protector"/>
    <n v="0.56999999999999995"/>
    <x v="3"/>
    <x v="20"/>
    <d v="2015-03-23T00:00:00"/>
    <d v="2015-03-24T00:00:00"/>
    <x v="5"/>
    <n v="1"/>
    <n v="381.61799999999994"/>
    <n v="13"/>
    <x v="1462"/>
    <n v="88017"/>
    <n v="1.4795983250620344"/>
  </r>
  <r>
    <n v="0.03"/>
    <n v="40.97"/>
    <n v="8.99"/>
    <s v="Express Air"/>
    <s v="Corporate"/>
    <s v="Office Supplies"/>
    <s v="Pens &amp; Art Supplies"/>
    <s v="Small Pack"/>
    <s v="Sanford 52201 APSCO Electric Pencil Sharpener"/>
    <n v="0.59"/>
    <x v="3"/>
    <x v="20"/>
    <d v="2015-03-19T00:00:00"/>
    <d v="2015-03-20T00:00:00"/>
    <x v="5"/>
    <n v="1"/>
    <n v="-177.05799999999999"/>
    <n v="5"/>
    <x v="1463"/>
    <n v="88016"/>
    <n v="-0.8544445516842003"/>
  </r>
  <r>
    <n v="0.1"/>
    <n v="41.94"/>
    <n v="2.99"/>
    <s v="Regular Air"/>
    <s v="Consumer"/>
    <s v="Office Supplies"/>
    <s v="Binders and Binder Accessories"/>
    <s v="Small Box"/>
    <s v="Avery Trapezoid Extra Heavy Duty 4&quot; Binders"/>
    <n v="0.35"/>
    <x v="0"/>
    <x v="1"/>
    <d v="2015-02-07T00:00:00"/>
    <d v="2015-02-08T00:00:00"/>
    <x v="2"/>
    <n v="1"/>
    <n v="164.08199999999999"/>
    <n v="6"/>
    <x v="1464"/>
    <n v="90927"/>
    <n v="0.69"/>
  </r>
  <r>
    <n v="0.02"/>
    <n v="30.53"/>
    <n v="19.989999999999998"/>
    <s v="Express Air"/>
    <s v="Corporate"/>
    <s v="Office Supplies"/>
    <s v="Labels"/>
    <s v="Small Box"/>
    <s v="Avery 4027 File Folder Labels for Dot Matrix Printers, 5000 Labels per Box, White"/>
    <n v="0.39"/>
    <x v="2"/>
    <x v="23"/>
    <d v="2015-01-17T00:00:00"/>
    <d v="2015-01-19T00:00:00"/>
    <x v="0"/>
    <n v="2"/>
    <n v="-54.63"/>
    <n v="14"/>
    <x v="1465"/>
    <n v="85916"/>
    <n v="-0.12181416817178406"/>
  </r>
  <r>
    <n v="0.01"/>
    <n v="194.3"/>
    <n v="11.54"/>
    <s v="Regular Air"/>
    <s v="Small Business"/>
    <s v="Furniture"/>
    <s v="Office Furnishings"/>
    <s v="Large Box"/>
    <s v="Electrix Halogen Magnifier Lamp"/>
    <n v="0.59"/>
    <x v="2"/>
    <x v="23"/>
    <d v="2015-01-05T00:00:00"/>
    <d v="2015-01-07T00:00:00"/>
    <x v="0"/>
    <n v="2"/>
    <n v="690.17939999999999"/>
    <n v="5"/>
    <x v="1466"/>
    <n v="85914"/>
    <n v="0.69"/>
  </r>
  <r>
    <n v="0.02"/>
    <n v="209.84"/>
    <n v="21.21"/>
    <s v="Regular Air"/>
    <s v="Small Business"/>
    <s v="Furniture"/>
    <s v="Office Furnishings"/>
    <s v="Large Box"/>
    <s v="Luxo Professional Fluorescent Magnifier Lamp with Clamp-Mount Base"/>
    <n v="0.59"/>
    <x v="2"/>
    <x v="23"/>
    <d v="2015-01-05T00:00:00"/>
    <d v="2015-01-06T00:00:00"/>
    <x v="0"/>
    <n v="1"/>
    <n v="1507.6430999999998"/>
    <n v="10"/>
    <x v="1467"/>
    <n v="85914"/>
    <n v="0.69"/>
  </r>
  <r>
    <n v="0"/>
    <n v="145.44999999999999"/>
    <n v="17.850000000000001"/>
    <s v="Delivery Truck"/>
    <s v="Small Business"/>
    <s v="Technology"/>
    <s v="Office Machines"/>
    <s v="Jumbo Drum"/>
    <s v="Panasonic KX-P1150 Dot Matrix Printer"/>
    <n v="0.56000000000000005"/>
    <x v="2"/>
    <x v="23"/>
    <d v="2015-01-05T00:00:00"/>
    <d v="2015-01-07T00:00:00"/>
    <x v="0"/>
    <n v="2"/>
    <n v="801.74680000000012"/>
    <n v="8"/>
    <x v="1468"/>
    <n v="85914"/>
    <n v="0.67305809267965089"/>
  </r>
  <r>
    <n v="7.0000000000000007E-2"/>
    <n v="65.989999999999995"/>
    <n v="5.99"/>
    <s v="Regular Air"/>
    <s v="Small Business"/>
    <s v="Technology"/>
    <s v="Telephones and Communication"/>
    <s v="Small Box"/>
    <s v="i1000"/>
    <n v="0.57999999999999996"/>
    <x v="2"/>
    <x v="23"/>
    <d v="2015-01-07T00:00:00"/>
    <d v="2015-01-08T00:00:00"/>
    <x v="0"/>
    <n v="1"/>
    <n v="-139.18256"/>
    <n v="3"/>
    <x v="1469"/>
    <n v="85915"/>
    <n v="-0.83991648059863611"/>
  </r>
  <r>
    <n v="0.05"/>
    <n v="100.97"/>
    <n v="7.18"/>
    <s v="Express Air"/>
    <s v="Consumer"/>
    <s v="Technology"/>
    <s v="Computer Peripherals"/>
    <s v="Small Box"/>
    <s v="Gyration Ultra Cordless Optical Suite"/>
    <n v="0.46"/>
    <x v="0"/>
    <x v="44"/>
    <d v="2015-06-08T00:00:00"/>
    <d v="2015-06-08T00:00:00"/>
    <x v="1"/>
    <n v="0"/>
    <n v="881.46809999999994"/>
    <n v="13"/>
    <x v="1470"/>
    <n v="90951"/>
    <n v="0.69"/>
  </r>
  <r>
    <n v="0.05"/>
    <n v="4.9800000000000004"/>
    <n v="0.49"/>
    <s v="Regular Air"/>
    <s v="Consumer"/>
    <s v="Office Supplies"/>
    <s v="Labels"/>
    <s v="Small Box"/>
    <s v="Avery White Multi-Purpose Labels"/>
    <n v="0.39"/>
    <x v="0"/>
    <x v="27"/>
    <d v="2015-03-19T00:00:00"/>
    <d v="2015-03-19T00:00:00"/>
    <x v="5"/>
    <n v="0"/>
    <n v="3.84"/>
    <n v="3"/>
    <x v="1471"/>
    <n v="90952"/>
    <n v="0.27042253521126763"/>
  </r>
  <r>
    <n v="0.1"/>
    <n v="10.98"/>
    <n v="3.99"/>
    <s v="Regular Air"/>
    <s v="Corporate"/>
    <s v="Office Supplies"/>
    <s v="Appliances"/>
    <s v="Small Box"/>
    <s v="Staples Surge Protector 6 outlet"/>
    <n v="0.57999999999999996"/>
    <x v="0"/>
    <x v="1"/>
    <d v="2015-03-17T00:00:00"/>
    <d v="2015-03-24T00:00:00"/>
    <x v="5"/>
    <n v="7"/>
    <n v="-21.03"/>
    <n v="5"/>
    <x v="1472"/>
    <n v="91386"/>
    <n v="-0.40279639915724957"/>
  </r>
  <r>
    <n v="0.01"/>
    <n v="39.979999999999997"/>
    <n v="9.1999999999999993"/>
    <s v="Regular Air"/>
    <s v="Corporate"/>
    <s v="Furniture"/>
    <s v="Office Furnishings"/>
    <s v="Wrap Bag"/>
    <s v="Eldon Radial Chair Mat for Low to Medium Pile Carpets"/>
    <n v="0.65"/>
    <x v="0"/>
    <x v="1"/>
    <d v="2015-03-17T00:00:00"/>
    <d v="2015-03-19T00:00:00"/>
    <x v="5"/>
    <n v="2"/>
    <n v="117.52079999999998"/>
    <n v="4"/>
    <x v="1473"/>
    <n v="91386"/>
    <n v="0.69"/>
  </r>
  <r>
    <n v="0.01"/>
    <n v="39.979999999999997"/>
    <n v="4"/>
    <s v="Regular Air"/>
    <s v="Corporate"/>
    <s v="Technology"/>
    <s v="Computer Peripherals"/>
    <s v="Small Box"/>
    <s v="Microsoft Natural Keyboard Elite"/>
    <n v="0.7"/>
    <x v="1"/>
    <x v="30"/>
    <d v="2015-06-11T00:00:00"/>
    <d v="2015-06-12T00:00:00"/>
    <x v="1"/>
    <n v="1"/>
    <n v="-30.808"/>
    <n v="5"/>
    <x v="1474"/>
    <n v="88814"/>
    <n v="-0.15154705101087118"/>
  </r>
  <r>
    <n v="0.05"/>
    <n v="35.99"/>
    <n v="5.99"/>
    <s v="Regular Air"/>
    <s v="Corporate"/>
    <s v="Technology"/>
    <s v="Telephones and Communication"/>
    <s v="Wrap Bag"/>
    <s v="Accessory41"/>
    <n v="0.38"/>
    <x v="1"/>
    <x v="19"/>
    <d v="2015-05-04T00:00:00"/>
    <d v="2015-05-05T00:00:00"/>
    <x v="3"/>
    <n v="1"/>
    <n v="524.31719999999996"/>
    <n v="26"/>
    <x v="1475"/>
    <n v="88815"/>
    <n v="0.69"/>
  </r>
  <r>
    <n v="0.06"/>
    <n v="47.9"/>
    <n v="5.86"/>
    <s v="Regular Air"/>
    <s v="Consumer"/>
    <s v="Office Supplies"/>
    <s v="Paper"/>
    <s v="Small Box"/>
    <s v="Xerox 1938"/>
    <n v="0.37"/>
    <x v="0"/>
    <x v="1"/>
    <d v="2015-05-25T00:00:00"/>
    <d v="2015-05-27T00:00:00"/>
    <x v="3"/>
    <n v="2"/>
    <n v="21.78"/>
    <n v="2"/>
    <x v="1476"/>
    <n v="89361"/>
    <n v="0.23121019108280255"/>
  </r>
  <r>
    <n v="0.05"/>
    <n v="4.9800000000000004"/>
    <n v="4.62"/>
    <s v="Regular Air"/>
    <s v="Consumer"/>
    <s v="Technology"/>
    <s v="Computer Peripherals"/>
    <s v="Small Pack"/>
    <s v="Imation 3.5&quot;, DISKETTE 44766 HGHLD3.52HD/FM, 10/Pack"/>
    <n v="0.64"/>
    <x v="2"/>
    <x v="13"/>
    <d v="2015-02-22T00:00:00"/>
    <d v="2015-02-23T00:00:00"/>
    <x v="2"/>
    <n v="1"/>
    <n v="-98.35"/>
    <n v="7"/>
    <x v="1477"/>
    <n v="89360"/>
    <n v="-2.8656759906759905"/>
  </r>
  <r>
    <n v="0.02"/>
    <n v="34.229999999999997"/>
    <n v="5.0199999999999996"/>
    <s v="Regular Air"/>
    <s v="Consumer"/>
    <s v="Furniture"/>
    <s v="Office Furnishings"/>
    <s v="Small Box"/>
    <s v="Hand-Finished Solid Wood Document Frame"/>
    <n v="0.55000000000000004"/>
    <x v="2"/>
    <x v="13"/>
    <d v="2015-02-22T00:00:00"/>
    <d v="2015-02-24T00:00:00"/>
    <x v="2"/>
    <n v="2"/>
    <n v="270.79049999999995"/>
    <n v="11"/>
    <x v="1478"/>
    <n v="89360"/>
    <n v="0.69"/>
  </r>
  <r>
    <n v="0.09"/>
    <n v="89.99"/>
    <n v="42"/>
    <s v="Delivery Truck"/>
    <s v="Consumer"/>
    <s v="Furniture"/>
    <s v="Chairs &amp; Chairmats"/>
    <s v="Jumbo Drum"/>
    <s v="Global Leather Task Chair, Black"/>
    <n v="0.66"/>
    <x v="3"/>
    <x v="29"/>
    <d v="2015-04-18T00:00:00"/>
    <d v="2015-04-18T00:00:00"/>
    <x v="4"/>
    <n v="0"/>
    <n v="223.416"/>
    <n v="6"/>
    <x v="1479"/>
    <n v="86063"/>
    <n v="0.436999511002445"/>
  </r>
  <r>
    <n v="7.0000000000000007E-2"/>
    <n v="2.94"/>
    <n v="0.81"/>
    <s v="Regular Air"/>
    <s v="Corporate"/>
    <s v="Office Supplies"/>
    <s v="Pens &amp; Art Supplies"/>
    <s v="Wrap Bag"/>
    <s v="Prang Colored Pencils"/>
    <n v="0.4"/>
    <x v="3"/>
    <x v="29"/>
    <d v="2015-04-08T00:00:00"/>
    <d v="2015-04-09T00:00:00"/>
    <x v="4"/>
    <n v="1"/>
    <n v="-93.927400000000006"/>
    <n v="10"/>
    <x v="1480"/>
    <n v="86064"/>
    <n v="-3.1434872824631865"/>
  </r>
  <r>
    <n v="0.04"/>
    <n v="90.24"/>
    <n v="0.99"/>
    <s v="Regular Air"/>
    <s v="Home Office"/>
    <s v="Office Supplies"/>
    <s v="Appliances"/>
    <s v="Small Box"/>
    <s v="Kensington 6 Outlet MasterPiece® HOMEOFFICE Power Control Center"/>
    <n v="0.56000000000000005"/>
    <x v="1"/>
    <x v="10"/>
    <d v="2015-04-02T00:00:00"/>
    <d v="2015-04-04T00:00:00"/>
    <x v="4"/>
    <n v="2"/>
    <n v="246.2748"/>
    <n v="4"/>
    <x v="1481"/>
    <n v="87831"/>
    <n v="0.69"/>
  </r>
  <r>
    <n v="0.09"/>
    <n v="47.9"/>
    <n v="5.86"/>
    <s v="Express Air"/>
    <s v="Home Office"/>
    <s v="Office Supplies"/>
    <s v="Paper"/>
    <s v="Small Box"/>
    <s v="Xerox 1938"/>
    <n v="0.37"/>
    <x v="1"/>
    <x v="10"/>
    <d v="2015-04-02T00:00:00"/>
    <d v="2015-04-04T00:00:00"/>
    <x v="4"/>
    <n v="2"/>
    <n v="93.950399999999988"/>
    <n v="3"/>
    <x v="1482"/>
    <n v="87831"/>
    <n v="0.69"/>
  </r>
  <r>
    <n v="0.04"/>
    <n v="10.4"/>
    <n v="5.4"/>
    <s v="Regular Air"/>
    <s v="Corporate"/>
    <s v="Furniture"/>
    <s v="Office Furnishings"/>
    <s v="Small Pack"/>
    <s v="Executive Impressions 8-1/2&quot; Career Panel/Partition Cubicle Clock"/>
    <n v="0.51"/>
    <x v="2"/>
    <x v="46"/>
    <d v="2015-03-28T00:00:00"/>
    <d v="2015-03-29T00:00:00"/>
    <x v="5"/>
    <n v="1"/>
    <n v="29.98"/>
    <n v="12"/>
    <x v="1483"/>
    <n v="87830"/>
    <n v="0.22931008107694659"/>
  </r>
  <r>
    <n v="0.08"/>
    <n v="4.28"/>
    <n v="4.79"/>
    <s v="Regular Air"/>
    <s v="Corporate"/>
    <s v="Office Supplies"/>
    <s v="Paper"/>
    <s v="Small Box"/>
    <s v="Xerox 1962"/>
    <n v="0.4"/>
    <x v="2"/>
    <x v="46"/>
    <d v="2015-03-28T00:00:00"/>
    <d v="2015-03-30T00:00:00"/>
    <x v="5"/>
    <n v="2"/>
    <n v="-121.2"/>
    <n v="12"/>
    <x v="1484"/>
    <n v="87830"/>
    <n v="-2.4303188289552837"/>
  </r>
  <r>
    <n v="0.06"/>
    <n v="3.93"/>
    <n v="0.99"/>
    <s v="Regular Air"/>
    <s v="Home Office"/>
    <s v="Office Supplies"/>
    <s v="Rubber Bands"/>
    <s v="Wrap Bag"/>
    <s v="Staples Vinyl Coated Paper Clips"/>
    <n v="0.39"/>
    <x v="2"/>
    <x v="46"/>
    <d v="2015-04-21T00:00:00"/>
    <d v="2015-04-23T00:00:00"/>
    <x v="4"/>
    <n v="2"/>
    <n v="10.782400000000001"/>
    <n v="6"/>
    <x v="1485"/>
    <n v="87832"/>
    <n v="0.4459222497932176"/>
  </r>
  <r>
    <n v="0.05"/>
    <n v="165.2"/>
    <n v="19.989999999999998"/>
    <s v="Regular Air"/>
    <s v="Home Office"/>
    <s v="Office Supplies"/>
    <s v="Storage &amp; Organization"/>
    <s v="Small Box"/>
    <s v="Economy Rollaway Files"/>
    <n v="0.59"/>
    <x v="0"/>
    <x v="1"/>
    <d v="2015-05-29T00:00:00"/>
    <d v="2015-05-29T00:00:00"/>
    <x v="3"/>
    <n v="0"/>
    <n v="2008.71"/>
    <n v="167"/>
    <x v="1486"/>
    <n v="37924"/>
    <n v="7.2812192456379779E-2"/>
  </r>
  <r>
    <n v="0.09"/>
    <n v="17.989999999999998"/>
    <n v="8.65"/>
    <s v="Regular Air"/>
    <s v="Home Office"/>
    <s v="Office Supplies"/>
    <s v="Pens &amp; Art Supplies"/>
    <s v="Small Box"/>
    <s v="Model L Table or Wall-Mount Pencil Sharpener"/>
    <n v="0.56999999999999995"/>
    <x v="0"/>
    <x v="1"/>
    <d v="2015-05-29T00:00:00"/>
    <d v="2015-05-29T00:00:00"/>
    <x v="3"/>
    <n v="0"/>
    <n v="-80.53"/>
    <n v="71"/>
    <x v="1487"/>
    <n v="37924"/>
    <n v="-6.7582537471256657E-2"/>
  </r>
  <r>
    <n v="0.05"/>
    <n v="165.2"/>
    <n v="19.989999999999998"/>
    <s v="Regular Air"/>
    <s v="Home Office"/>
    <s v="Office Supplies"/>
    <s v="Storage &amp; Organization"/>
    <s v="Small Box"/>
    <s v="Economy Rollaway Files"/>
    <n v="0.59"/>
    <x v="3"/>
    <x v="20"/>
    <d v="2015-05-29T00:00:00"/>
    <d v="2015-05-29T00:00:00"/>
    <x v="3"/>
    <n v="0"/>
    <n v="-48.957999999999998"/>
    <n v="42"/>
    <x v="1488"/>
    <n v="90551"/>
    <n v="-7.0563071925098626E-3"/>
  </r>
  <r>
    <n v="0.03"/>
    <n v="41.32"/>
    <n v="58.66"/>
    <s v="Express Air"/>
    <s v="Small Business"/>
    <s v="Furniture"/>
    <s v="Office Furnishings"/>
    <s v="Medium Box"/>
    <s v="Deflect-o EconoMat Studded, No Bevel Mat for Low Pile Carpeting"/>
    <n v="0.76"/>
    <x v="3"/>
    <x v="8"/>
    <d v="2015-06-16T00:00:00"/>
    <d v="2015-06-17T00:00:00"/>
    <x v="1"/>
    <n v="1"/>
    <n v="-32.816000000000003"/>
    <n v="10"/>
    <x v="1489"/>
    <n v="86633"/>
    <n v="-7.8269372957759931E-2"/>
  </r>
  <r>
    <n v="0"/>
    <n v="6.88"/>
    <n v="2"/>
    <s v="Regular Air"/>
    <s v="Small Business"/>
    <s v="Office Supplies"/>
    <s v="Paper"/>
    <s v="Wrap Bag"/>
    <s v="Adams Phone Message Book, 200 Message Capacity, 8 1/16” x 11”"/>
    <n v="0.39"/>
    <x v="3"/>
    <x v="8"/>
    <d v="2015-06-16T00:00:00"/>
    <d v="2015-06-16T00:00:00"/>
    <x v="1"/>
    <n v="0"/>
    <n v="-15.61"/>
    <n v="5"/>
    <x v="1490"/>
    <n v="86633"/>
    <n v="-0.43361111111111111"/>
  </r>
  <r>
    <n v="0.09"/>
    <n v="8.74"/>
    <n v="1.39"/>
    <s v="Express Air"/>
    <s v="Small Business"/>
    <s v="Office Supplies"/>
    <s v="Envelopes"/>
    <s v="Small Box"/>
    <s v="#10- 4 1/8&quot; x 9 1/2&quot; Recycled Envelopes"/>
    <n v="0.38"/>
    <x v="3"/>
    <x v="26"/>
    <d v="2015-02-15T00:00:00"/>
    <d v="2015-02-20T00:00:00"/>
    <x v="2"/>
    <n v="5"/>
    <n v="23.616"/>
    <n v="1"/>
    <x v="1491"/>
    <n v="89146"/>
    <n v="2.0047538200339559"/>
  </r>
  <r>
    <n v="0.09"/>
    <n v="18.97"/>
    <n v="9.0299999999999994"/>
    <s v="Regular Air"/>
    <s v="Small Business"/>
    <s v="Office Supplies"/>
    <s v="Paper"/>
    <s v="Small Box"/>
    <s v="Computer Printout Paper with Letter-Trim Perforations"/>
    <n v="0.37"/>
    <x v="3"/>
    <x v="26"/>
    <d v="2015-02-15T00:00:00"/>
    <d v="2015-02-20T00:00:00"/>
    <x v="2"/>
    <n v="5"/>
    <n v="-1748.0119999999999"/>
    <n v="1"/>
    <x v="1492"/>
    <n v="89146"/>
    <n v="-83.397519083969456"/>
  </r>
  <r>
    <n v="7.0000000000000007E-2"/>
    <n v="4.97"/>
    <n v="5.71"/>
    <s v="Regular Air"/>
    <s v="Small Business"/>
    <s v="Furniture"/>
    <s v="Office Furnishings"/>
    <s v="Medium Box"/>
    <s v="DAX Value U-Channel Document Frames, Easel Back"/>
    <n v="0.54"/>
    <x v="3"/>
    <x v="26"/>
    <d v="2015-04-10T00:00:00"/>
    <d v="2015-04-15T00:00:00"/>
    <x v="4"/>
    <n v="5"/>
    <n v="-180.15200000000002"/>
    <n v="5"/>
    <x v="1493"/>
    <n v="89148"/>
    <n v="-6.7573893473368347"/>
  </r>
  <r>
    <n v="0.09"/>
    <n v="2.62"/>
    <n v="0.8"/>
    <s v="Regular Air"/>
    <s v="Small Business"/>
    <s v="Office Supplies"/>
    <s v="Rubber Bands"/>
    <s v="Wrap Bag"/>
    <s v="Staples Metal Binder Clips"/>
    <n v="0.39"/>
    <x v="3"/>
    <x v="26"/>
    <d v="2015-04-10T00:00:00"/>
    <d v="2015-04-12T00:00:00"/>
    <x v="4"/>
    <n v="2"/>
    <n v="8.3879999999999999"/>
    <n v="12"/>
    <x v="1494"/>
    <n v="89148"/>
    <n v="0.28385786802030455"/>
  </r>
  <r>
    <n v="0.03"/>
    <n v="65.989999999999995"/>
    <n v="8.8000000000000007"/>
    <s v="Regular Air"/>
    <s v="Small Business"/>
    <s v="Technology"/>
    <s v="Telephones and Communication"/>
    <s v="Small Box"/>
    <s v="6120"/>
    <n v="0.57999999999999996"/>
    <x v="3"/>
    <x v="26"/>
    <d v="2015-04-10T00:00:00"/>
    <d v="2015-04-10T00:00:00"/>
    <x v="4"/>
    <n v="0"/>
    <n v="9.939899999999998"/>
    <n v="21"/>
    <x v="1495"/>
    <n v="89148"/>
    <n v="8.0328915467916574E-3"/>
  </r>
  <r>
    <n v="0"/>
    <n v="7.38"/>
    <n v="11.51"/>
    <s v="Regular Air"/>
    <s v="Small Business"/>
    <s v="Office Supplies"/>
    <s v="Binders and Binder Accessories"/>
    <s v="Small Box"/>
    <s v="GBC Plastic Binding Combs"/>
    <n v="0.36"/>
    <x v="1"/>
    <x v="4"/>
    <d v="2015-04-04T00:00:00"/>
    <d v="2015-04-05T00:00:00"/>
    <x v="4"/>
    <n v="1"/>
    <n v="-66.170999999999992"/>
    <n v="2"/>
    <x v="1496"/>
    <n v="89147"/>
    <n v="-3.7511904761904757"/>
  </r>
  <r>
    <n v="0.09"/>
    <n v="3.75"/>
    <n v="0.5"/>
    <s v="Regular Air"/>
    <s v="Home Office"/>
    <s v="Office Supplies"/>
    <s v="Labels"/>
    <s v="Small Box"/>
    <s v="Avery 496"/>
    <n v="0.37"/>
    <x v="1"/>
    <x v="2"/>
    <d v="2015-05-04T00:00:00"/>
    <d v="2015-05-06T00:00:00"/>
    <x v="3"/>
    <n v="2"/>
    <n v="51.218699999999998"/>
    <n v="21"/>
    <x v="1497"/>
    <n v="90624"/>
    <n v="0.69"/>
  </r>
  <r>
    <n v="0.01"/>
    <n v="30.98"/>
    <n v="9.18"/>
    <s v="Regular Air"/>
    <s v="Home Office"/>
    <s v="Office Supplies"/>
    <s v="Paper"/>
    <s v="Small Box"/>
    <s v="Xerox 1951"/>
    <n v="0.4"/>
    <x v="1"/>
    <x v="9"/>
    <d v="2015-05-04T00:00:00"/>
    <d v="2015-05-04T00:00:00"/>
    <x v="3"/>
    <n v="0"/>
    <n v="380.46800000000002"/>
    <n v="20"/>
    <x v="1498"/>
    <n v="90624"/>
    <n v="0.60662319233406148"/>
  </r>
  <r>
    <n v="0.05"/>
    <n v="107.53"/>
    <n v="5.81"/>
    <s v="Regular Air"/>
    <s v="Home Office"/>
    <s v="Furniture"/>
    <s v="Office Furnishings"/>
    <s v="Medium Box"/>
    <s v="Tenex Contemporary Contur Chairmats for Low and Medium Pile Carpet, Computer, 39&quot; x 49&quot;"/>
    <n v="0.65"/>
    <x v="3"/>
    <x v="43"/>
    <d v="2015-03-05T00:00:00"/>
    <d v="2015-03-06T00:00:00"/>
    <x v="5"/>
    <n v="1"/>
    <n v="-89.418000000000006"/>
    <n v="6"/>
    <x v="1499"/>
    <n v="87676"/>
    <n v="-0.14588853357697582"/>
  </r>
  <r>
    <n v="0.04"/>
    <n v="1.74"/>
    <n v="4.08"/>
    <s v="Regular Air"/>
    <s v="Corporate"/>
    <s v="Furniture"/>
    <s v="Office Furnishings"/>
    <s v="Small Pack"/>
    <s v="Eldon Regeneration Recycled Desk Accessories, Smoke"/>
    <n v="0.53"/>
    <x v="3"/>
    <x v="43"/>
    <d v="2015-02-23T00:00:00"/>
    <d v="2015-02-25T00:00:00"/>
    <x v="2"/>
    <n v="2"/>
    <n v="9.2519999999999989"/>
    <n v="16"/>
    <x v="1300"/>
    <n v="87678"/>
    <n v="0.31815680880330122"/>
  </r>
  <r>
    <n v="0.01"/>
    <n v="119.99"/>
    <n v="56.14"/>
    <s v="Delivery Truck"/>
    <s v="Corporate"/>
    <s v="Technology"/>
    <s v="Office Machines"/>
    <s v="Jumbo Box"/>
    <s v="Hewlett-Packard 2600DN Business Color Inkjet Printer"/>
    <n v="0.39"/>
    <x v="3"/>
    <x v="43"/>
    <d v="2015-02-23T00:00:00"/>
    <d v="2015-02-24T00:00:00"/>
    <x v="2"/>
    <n v="1"/>
    <n v="-1197.0419999999999"/>
    <n v="21"/>
    <x v="1500"/>
    <n v="87678"/>
    <n v="-0.46585304155948265"/>
  </r>
  <r>
    <n v="0.06"/>
    <n v="4.9800000000000004"/>
    <n v="4.95"/>
    <s v="Regular Air"/>
    <s v="Corporate"/>
    <s v="Office Supplies"/>
    <s v="Binders and Binder Accessories"/>
    <s v="Small Box"/>
    <s v="Cardinal Holdit Business Card Pockets"/>
    <n v="0.37"/>
    <x v="0"/>
    <x v="28"/>
    <d v="2015-05-22T00:00:00"/>
    <d v="2015-05-24T00:00:00"/>
    <x v="3"/>
    <n v="2"/>
    <n v="-103.224"/>
    <n v="16"/>
    <x v="1501"/>
    <n v="87677"/>
    <n v="-1.3067983289023928"/>
  </r>
  <r>
    <n v="0.04"/>
    <n v="70.98"/>
    <n v="26.74"/>
    <s v="Delivery Truck"/>
    <s v="Corporate"/>
    <s v="Furniture"/>
    <s v="Bookcases"/>
    <s v="Jumbo Box"/>
    <s v="Hon Metal Bookcases, Black"/>
    <n v="0.6"/>
    <x v="0"/>
    <x v="28"/>
    <d v="2015-04-08T00:00:00"/>
    <d v="2015-04-10T00:00:00"/>
    <x v="4"/>
    <n v="2"/>
    <n v="-84.628799999999998"/>
    <n v="19"/>
    <x v="1502"/>
    <n v="87679"/>
    <n v="-6.2905606802791877E-2"/>
  </r>
  <r>
    <n v="0.06"/>
    <n v="3.6"/>
    <n v="2.2000000000000002"/>
    <s v="Regular Air"/>
    <s v="Consumer"/>
    <s v="Office Supplies"/>
    <s v="Paper"/>
    <s v="Wrap Bag"/>
    <s v="Telephone Message Books with Fax/Mobile Section, 4 1/4&quot; x 6&quot;"/>
    <n v="0.39"/>
    <x v="3"/>
    <x v="26"/>
    <d v="2015-04-30T00:00:00"/>
    <d v="2015-05-02T00:00:00"/>
    <x v="4"/>
    <n v="2"/>
    <n v="2755.6422000000002"/>
    <n v="4"/>
    <x v="1503"/>
    <n v="91407"/>
    <n v="181.41159973666888"/>
  </r>
  <r>
    <n v="0.03"/>
    <n v="13.48"/>
    <n v="4.51"/>
    <s v="Express Air"/>
    <s v="Consumer"/>
    <s v="Office Supplies"/>
    <s v="Storage &amp; Organization"/>
    <s v="Small Box"/>
    <s v="Tenex Personal Project File with Scoop Front Design, Black"/>
    <n v="0.59"/>
    <x v="3"/>
    <x v="26"/>
    <d v="2015-04-30T00:00:00"/>
    <d v="2015-05-04T00:00:00"/>
    <x v="4"/>
    <n v="4"/>
    <n v="-256.01800000000003"/>
    <n v="4"/>
    <x v="1504"/>
    <n v="91408"/>
    <n v="-4.3035468145906881"/>
  </r>
  <r>
    <n v="7.0000000000000007E-2"/>
    <n v="60.97"/>
    <n v="4.5"/>
    <s v="Regular Air"/>
    <s v="Consumer"/>
    <s v="Office Supplies"/>
    <s v="Appliances"/>
    <s v="Small Box"/>
    <s v="Tripp Lite Isotel 6 Outlet Surge Protector with Fax/Modem Protection"/>
    <n v="0.56000000000000005"/>
    <x v="1"/>
    <x v="30"/>
    <d v="2015-05-28T00:00:00"/>
    <d v="2015-05-30T00:00:00"/>
    <x v="3"/>
    <n v="2"/>
    <n v="-41.77"/>
    <n v="1"/>
    <x v="1505"/>
    <n v="89240"/>
    <n v="-0.72216459197786997"/>
  </r>
  <r>
    <n v="0"/>
    <n v="90.98"/>
    <n v="56.2"/>
    <s v="Regular Air"/>
    <s v="Consumer"/>
    <s v="Furniture"/>
    <s v="Office Furnishings"/>
    <s v="Medium Box"/>
    <s v="Eldon ClusterMat Chair Mat with Cordless Antistatic Protection"/>
    <n v="0.74"/>
    <x v="1"/>
    <x v="30"/>
    <d v="2015-05-28T00:00:00"/>
    <d v="2015-05-30T00:00:00"/>
    <x v="3"/>
    <n v="2"/>
    <n v="-1014.11"/>
    <n v="15"/>
    <x v="1506"/>
    <n v="89240"/>
    <n v="-0.71130173737997204"/>
  </r>
  <r>
    <n v="7.0000000000000007E-2"/>
    <n v="2.88"/>
    <n v="0.5"/>
    <s v="Regular Air"/>
    <s v="Corporate"/>
    <s v="Office Supplies"/>
    <s v="Labels"/>
    <s v="Small Box"/>
    <s v="Avery 492"/>
    <n v="0.39"/>
    <x v="2"/>
    <x v="22"/>
    <d v="2015-06-21T00:00:00"/>
    <d v="2015-06-24T00:00:00"/>
    <x v="1"/>
    <n v="3"/>
    <n v="17.429400000000001"/>
    <n v="9"/>
    <x v="1507"/>
    <n v="88701"/>
    <n v="0.69"/>
  </r>
  <r>
    <n v="0.03"/>
    <n v="348.21"/>
    <n v="40.19"/>
    <s v="Delivery Truck"/>
    <s v="Corporate"/>
    <s v="Furniture"/>
    <s v="Tables"/>
    <s v="Jumbo Box"/>
    <s v="Bretford CR4500 Series Slim Rectangular Table"/>
    <n v="0.62"/>
    <x v="2"/>
    <x v="22"/>
    <d v="2015-06-21T00:00:00"/>
    <d v="2015-06-22T00:00:00"/>
    <x v="1"/>
    <n v="1"/>
    <n v="-178.86960000000002"/>
    <n v="2"/>
    <x v="1508"/>
    <n v="88701"/>
    <n v="-0.24297652684199092"/>
  </r>
  <r>
    <n v="0.01"/>
    <n v="29.89"/>
    <n v="1.99"/>
    <s v="Regular Air"/>
    <s v="Corporate"/>
    <s v="Technology"/>
    <s v="Computer Peripherals"/>
    <s v="Small Pack"/>
    <s v="Verbatim DVD-RAM, 5.2GB, Rewritable, Type 1, DS"/>
    <n v="0.5"/>
    <x v="2"/>
    <x v="22"/>
    <d v="2015-01-12T00:00:00"/>
    <d v="2015-01-16T00:00:00"/>
    <x v="0"/>
    <n v="4"/>
    <n v="-74.64"/>
    <n v="1"/>
    <x v="1509"/>
    <n v="88702"/>
    <n v="-2.3354192740926156"/>
  </r>
  <r>
    <n v="0.1"/>
    <n v="6.74"/>
    <n v="1.72"/>
    <s v="Regular Air"/>
    <s v="Consumer"/>
    <s v="Office Supplies"/>
    <s v="Paper"/>
    <s v="Wrap Bag"/>
    <s v="Memo Book, 100 Message Capacity, 5 3/8” x 11”"/>
    <n v="0.35"/>
    <x v="2"/>
    <x v="12"/>
    <d v="2015-03-01T00:00:00"/>
    <d v="2015-03-03T00:00:00"/>
    <x v="5"/>
    <n v="2"/>
    <n v="65.41"/>
    <n v="15"/>
    <x v="1510"/>
    <n v="89394"/>
    <n v="0.66629316491799939"/>
  </r>
  <r>
    <n v="0"/>
    <n v="40.479999999999997"/>
    <n v="19.989999999999998"/>
    <s v="Regular Air"/>
    <s v="Small Business"/>
    <s v="Technology"/>
    <s v="Computer Peripherals"/>
    <s v="Small Box"/>
    <s v="Keytronic Designer 104- Key Black Keyboard"/>
    <n v="0.77"/>
    <x v="3"/>
    <x v="29"/>
    <d v="2015-06-16T00:00:00"/>
    <d v="2015-06-17T00:00:00"/>
    <x v="1"/>
    <n v="1"/>
    <n v="-25.634"/>
    <n v="6"/>
    <x v="1511"/>
    <n v="88766"/>
    <n v="-9.6750330250990765E-2"/>
  </r>
  <r>
    <n v="0.06"/>
    <n v="4.9800000000000004"/>
    <n v="7.44"/>
    <s v="Regular Air"/>
    <s v="Home Office"/>
    <s v="Office Supplies"/>
    <s v="Paper"/>
    <s v="Small Box"/>
    <s v="Xerox 1922"/>
    <n v="0.36"/>
    <x v="3"/>
    <x v="20"/>
    <d v="2015-05-01T00:00:00"/>
    <d v="2015-05-02T00:00:00"/>
    <x v="3"/>
    <n v="1"/>
    <n v="-37.561999999999998"/>
    <n v="10"/>
    <x v="1512"/>
    <n v="88959"/>
    <n v="-0.70591993986092838"/>
  </r>
  <r>
    <n v="0.01"/>
    <n v="6.48"/>
    <n v="7.37"/>
    <s v="Regular Air"/>
    <s v="Home Office"/>
    <s v="Office Supplies"/>
    <s v="Paper"/>
    <s v="Small Box"/>
    <s v="Xerox 210"/>
    <n v="0.37"/>
    <x v="3"/>
    <x v="20"/>
    <d v="2015-05-01T00:00:00"/>
    <d v="2015-05-03T00:00:00"/>
    <x v="3"/>
    <n v="2"/>
    <n v="-449.69399999999996"/>
    <n v="18"/>
    <x v="1513"/>
    <n v="88959"/>
    <n v="-3.66200325732899"/>
  </r>
  <r>
    <n v="0.05"/>
    <n v="28.15"/>
    <n v="6.17"/>
    <s v="Regular Air"/>
    <s v="Home Office"/>
    <s v="Office Supplies"/>
    <s v="Pens &amp; Art Supplies"/>
    <s v="Small Pack"/>
    <s v="Boston Model 1800 Electric Pencil Sharpener, Gray"/>
    <n v="0.55000000000000004"/>
    <x v="3"/>
    <x v="20"/>
    <d v="2015-01-17T00:00:00"/>
    <d v="2015-01-18T00:00:00"/>
    <x v="0"/>
    <n v="1"/>
    <n v="-66.248000000000005"/>
    <n v="10"/>
    <x v="1514"/>
    <n v="88958"/>
    <n v="-0.23460585027268221"/>
  </r>
  <r>
    <n v="0.08"/>
    <n v="230.98"/>
    <n v="23.78"/>
    <s v="Delivery Truck"/>
    <s v="Consumer"/>
    <s v="Furniture"/>
    <s v="Tables"/>
    <s v="Jumbo Box"/>
    <s v="Bush® Cubix Conference Tables, Fully Assembled"/>
    <n v="0.6"/>
    <x v="0"/>
    <x v="0"/>
    <d v="2015-03-06T00:00:00"/>
    <d v="2015-03-10T00:00:00"/>
    <x v="5"/>
    <n v="4"/>
    <n v="501.69"/>
    <n v="4"/>
    <x v="1515"/>
    <n v="88114"/>
    <n v="0.54248486159169551"/>
  </r>
  <r>
    <n v="0.05"/>
    <n v="100.98"/>
    <n v="7.18"/>
    <s v="Regular Air"/>
    <s v="Small Business"/>
    <s v="Technology"/>
    <s v="Computer Peripherals"/>
    <s v="Small Box"/>
    <s v="Logitech Cordless Elite Duo"/>
    <n v="0.4"/>
    <x v="1"/>
    <x v="9"/>
    <d v="2015-04-22T00:00:00"/>
    <d v="2015-04-24T00:00:00"/>
    <x v="4"/>
    <n v="2"/>
    <n v="566.6072999999999"/>
    <n v="8"/>
    <x v="1516"/>
    <n v="89018"/>
    <n v="0.69"/>
  </r>
  <r>
    <n v="0.03"/>
    <n v="15.31"/>
    <n v="8.7799999999999994"/>
    <s v="Regular Air"/>
    <s v="Small Business"/>
    <s v="Office Supplies"/>
    <s v="Storage &amp; Organization"/>
    <s v="Small Box"/>
    <s v="Eldon Jumbo ProFile™ Portable File Boxes Graphite/Black"/>
    <n v="0.56999999999999995"/>
    <x v="1"/>
    <x v="9"/>
    <d v="2015-06-01T00:00:00"/>
    <d v="2015-06-02T00:00:00"/>
    <x v="1"/>
    <n v="1"/>
    <n v="-57.56"/>
    <n v="12"/>
    <x v="1517"/>
    <n v="89019"/>
    <n v="-0.29657873042044519"/>
  </r>
  <r>
    <n v="0.02"/>
    <n v="33.979999999999997"/>
    <n v="1.99"/>
    <s v="Regular Air"/>
    <s v="Small Business"/>
    <s v="Technology"/>
    <s v="Computer Peripherals"/>
    <s v="Small Pack"/>
    <s v="Imation Neon 80 Minute CD-R Spindle, 50/Pack"/>
    <n v="0.45"/>
    <x v="1"/>
    <x v="9"/>
    <d v="2015-04-13T00:00:00"/>
    <d v="2015-04-15T00:00:00"/>
    <x v="4"/>
    <n v="2"/>
    <n v="164.06129999999999"/>
    <n v="7"/>
    <x v="1518"/>
    <n v="89017"/>
    <n v="0.69"/>
  </r>
  <r>
    <n v="0.01"/>
    <n v="35.99"/>
    <n v="5.99"/>
    <s v="Regular Air"/>
    <s v="Small Business"/>
    <s v="Technology"/>
    <s v="Telephones and Communication"/>
    <s v="Wrap Bag"/>
    <s v="Accessory41"/>
    <n v="0.38"/>
    <x v="0"/>
    <x v="44"/>
    <d v="2015-03-12T00:00:00"/>
    <d v="2015-03-19T00:00:00"/>
    <x v="5"/>
    <n v="7"/>
    <n v="218.23319999999995"/>
    <n v="10"/>
    <x v="1519"/>
    <n v="89481"/>
    <n v="0.69"/>
  </r>
  <r>
    <n v="0.01"/>
    <n v="220.98"/>
    <n v="64.66"/>
    <s v="Delivery Truck"/>
    <s v="Corporate"/>
    <s v="Furniture"/>
    <s v="Bookcases"/>
    <s v="Jumbo Box"/>
    <s v="Bush Cubix Collection Bookcases, Fully Assembled"/>
    <n v="0.62"/>
    <x v="0"/>
    <x v="28"/>
    <d v="2015-03-18T00:00:00"/>
    <d v="2015-03-19T00:00:00"/>
    <x v="5"/>
    <n v="1"/>
    <n v="1049.03"/>
    <n v="11"/>
    <x v="1520"/>
    <n v="86184"/>
    <n v="0.40486050272279228"/>
  </r>
  <r>
    <n v="0.08"/>
    <n v="9.98"/>
    <n v="12.52"/>
    <s v="Regular Air"/>
    <s v="Corporate"/>
    <s v="Furniture"/>
    <s v="Office Furnishings"/>
    <s v="Small Box"/>
    <s v="Eldon® Expressions™ Wood and Plastic Desk Accessories, Oak"/>
    <n v="0.56999999999999995"/>
    <x v="1"/>
    <x v="4"/>
    <d v="2015-02-05T00:00:00"/>
    <d v="2015-02-07T00:00:00"/>
    <x v="2"/>
    <n v="2"/>
    <n v="-102.93"/>
    <n v="15"/>
    <x v="1521"/>
    <n v="35200"/>
    <n v="-0.68510383386581475"/>
  </r>
  <r>
    <n v="0.01"/>
    <n v="220.98"/>
    <n v="64.66"/>
    <s v="Delivery Truck"/>
    <s v="Corporate"/>
    <s v="Furniture"/>
    <s v="Bookcases"/>
    <s v="Jumbo Box"/>
    <s v="Bush Cubix Collection Bookcases, Fully Assembled"/>
    <n v="0.62"/>
    <x v="1"/>
    <x v="4"/>
    <d v="2015-03-18T00:00:00"/>
    <d v="2015-03-19T00:00:00"/>
    <x v="5"/>
    <n v="1"/>
    <n v="1049.03"/>
    <n v="44"/>
    <x v="1522"/>
    <n v="23751"/>
    <n v="0.10121512568069807"/>
  </r>
  <r>
    <n v="0.02"/>
    <n v="161.55000000000001"/>
    <n v="19.989999999999998"/>
    <s v="Regular Air"/>
    <s v="Small Business"/>
    <s v="Office Supplies"/>
    <s v="Storage &amp; Organization"/>
    <s v="Small Box"/>
    <s v="Fellowes Super Stor/Drawer® Files"/>
    <n v="0.66"/>
    <x v="3"/>
    <x v="8"/>
    <d v="2015-03-08T00:00:00"/>
    <d v="2015-03-08T00:00:00"/>
    <x v="5"/>
    <n v="0"/>
    <n v="664.51800000000003"/>
    <n v="4"/>
    <x v="1523"/>
    <n v="91424"/>
    <n v="1.0105047064369459"/>
  </r>
  <r>
    <n v="0.08"/>
    <n v="22.01"/>
    <n v="5.53"/>
    <s v="Regular Air"/>
    <s v="Corporate"/>
    <s v="Office Supplies"/>
    <s v="Pens &amp; Art Supplies"/>
    <s v="Small Pack"/>
    <s v="Boston 16801 Nautilus™ Battery Pencil Sharpener"/>
    <n v="0.59"/>
    <x v="1"/>
    <x v="18"/>
    <d v="2015-04-22T00:00:00"/>
    <d v="2015-04-24T00:00:00"/>
    <x v="4"/>
    <n v="2"/>
    <n v="105.7"/>
    <n v="11"/>
    <x v="1524"/>
    <n v="90724"/>
    <n v="0.43683101210893915"/>
  </r>
  <r>
    <n v="0.02"/>
    <n v="29.74"/>
    <n v="6.64"/>
    <s v="Regular Air"/>
    <s v="Corporate"/>
    <s v="Office Supplies"/>
    <s v="Storage &amp; Organization"/>
    <s v="Small Box"/>
    <s v="Acco Perma® 2700 Stacking Storage Drawers"/>
    <n v="0.7"/>
    <x v="1"/>
    <x v="2"/>
    <d v="2015-04-22T00:00:00"/>
    <d v="2015-04-22T00:00:00"/>
    <x v="4"/>
    <n v="0"/>
    <n v="-21.06"/>
    <n v="4"/>
    <x v="1525"/>
    <n v="90724"/>
    <n v="-0.17432331760615841"/>
  </r>
  <r>
    <n v="0.03"/>
    <n v="5.85"/>
    <n v="2.27"/>
    <s v="Regular Air"/>
    <s v="Corporate"/>
    <s v="Office Supplies"/>
    <s v="Pens &amp; Art Supplies"/>
    <s v="Wrap Bag"/>
    <s v="Dixon My First Ticonderoga Pencil, #2"/>
    <n v="0.56000000000000005"/>
    <x v="1"/>
    <x v="2"/>
    <d v="2015-05-28T00:00:00"/>
    <d v="2015-05-30T00:00:00"/>
    <x v="3"/>
    <n v="2"/>
    <n v="-5.08"/>
    <n v="7"/>
    <x v="1526"/>
    <n v="90725"/>
    <n v="-0.12270531400966184"/>
  </r>
  <r>
    <n v="0.02"/>
    <n v="11.55"/>
    <n v="2.36"/>
    <s v="Regular Air"/>
    <s v="Corporate"/>
    <s v="Office Supplies"/>
    <s v="Pens &amp; Art Supplies"/>
    <s v="Wrap Bag"/>
    <s v="Newell 309"/>
    <n v="0.55000000000000004"/>
    <x v="3"/>
    <x v="29"/>
    <d v="2015-03-08T00:00:00"/>
    <d v="2015-03-10T00:00:00"/>
    <x v="5"/>
    <n v="2"/>
    <n v="1289.3819999999998"/>
    <n v="14"/>
    <x v="1527"/>
    <n v="88975"/>
    <n v="8.0823794897511423"/>
  </r>
  <r>
    <n v="7.0000000000000007E-2"/>
    <n v="177.98"/>
    <n v="0.99"/>
    <s v="Regular Air"/>
    <s v="Corporate"/>
    <s v="Office Supplies"/>
    <s v="Appliances"/>
    <s v="Small Box"/>
    <s v="Kensington 7 Outlet MasterPiece Power Center"/>
    <n v="0.56000000000000005"/>
    <x v="3"/>
    <x v="29"/>
    <d v="2015-06-13T00:00:00"/>
    <d v="2015-06-13T00:00:00"/>
    <x v="1"/>
    <n v="0"/>
    <n v="-191.548"/>
    <n v="3"/>
    <x v="1528"/>
    <n v="88974"/>
    <n v="-0.35717242536687244"/>
  </r>
  <r>
    <n v="0.1"/>
    <n v="5.18"/>
    <n v="5.74"/>
    <s v="Regular Air"/>
    <s v="Corporate"/>
    <s v="Office Supplies"/>
    <s v="Binders and Binder Accessories"/>
    <s v="Small Box"/>
    <s v="Wilson Jones Impact Binders"/>
    <n v="0.36"/>
    <x v="0"/>
    <x v="1"/>
    <d v="2015-03-26T00:00:00"/>
    <d v="2015-03-28T00:00:00"/>
    <x v="5"/>
    <n v="2"/>
    <n v="-29.003"/>
    <n v="2"/>
    <x v="1529"/>
    <n v="91584"/>
    <n v="-2.646259124087591"/>
  </r>
  <r>
    <n v="7.0000000000000007E-2"/>
    <n v="574.74"/>
    <n v="24.49"/>
    <s v="Regular Air"/>
    <s v="Consumer"/>
    <s v="Technology"/>
    <s v="Office Machines"/>
    <s v="Large Box"/>
    <s v="Polycom ViaVideo™ Desktop Video Communications Unit"/>
    <n v="0.37"/>
    <x v="2"/>
    <x v="12"/>
    <d v="2015-01-30T00:00:00"/>
    <d v="2015-02-04T00:00:00"/>
    <x v="0"/>
    <n v="5"/>
    <n v="2860.9331999999995"/>
    <n v="8"/>
    <x v="1530"/>
    <n v="91229"/>
    <n v="0.69"/>
  </r>
  <r>
    <n v="0.03"/>
    <n v="350.98"/>
    <n v="30"/>
    <s v="Delivery Truck"/>
    <s v="Consumer"/>
    <s v="Furniture"/>
    <s v="Chairs &amp; Chairmats"/>
    <s v="Jumbo Drum"/>
    <s v="Office Star - Professional Matrix Back Chair with 2-to-1 Synchro Tilt and Mesh Fabric Seat"/>
    <n v="0.61"/>
    <x v="1"/>
    <x v="30"/>
    <d v="2015-01-12T00:00:00"/>
    <d v="2015-01-15T00:00:00"/>
    <x v="0"/>
    <n v="3"/>
    <n v="2692.4420999999998"/>
    <n v="11"/>
    <x v="1531"/>
    <n v="91228"/>
    <n v="0.69"/>
  </r>
  <r>
    <n v="0.04"/>
    <n v="1.68"/>
    <n v="1"/>
    <s v="Regular Air"/>
    <s v="Consumer"/>
    <s v="Office Supplies"/>
    <s v="Pens &amp; Art Supplies"/>
    <s v="Wrap Bag"/>
    <s v="Prang Dustless Chalk Sticks"/>
    <n v="0.35"/>
    <x v="1"/>
    <x v="30"/>
    <d v="2015-01-12T00:00:00"/>
    <d v="2015-01-14T00:00:00"/>
    <x v="0"/>
    <n v="2"/>
    <n v="2.0672000000000001"/>
    <n v="8"/>
    <x v="1532"/>
    <n v="91228"/>
    <n v="0.14578279266572639"/>
  </r>
  <r>
    <n v="0.05"/>
    <n v="205.99"/>
    <n v="8.99"/>
    <s v="Express Air"/>
    <s v="Consumer"/>
    <s v="Technology"/>
    <s v="Telephones and Communication"/>
    <s v="Small Box"/>
    <s v="Talkabout T8097"/>
    <n v="0.57999999999999996"/>
    <x v="3"/>
    <x v="24"/>
    <d v="2015-02-11T00:00:00"/>
    <d v="2015-02-12T00:00:00"/>
    <x v="2"/>
    <n v="1"/>
    <n v="111.05249999999999"/>
    <n v="12"/>
    <x v="1533"/>
    <n v="87160"/>
    <n v="5.2408222785383603E-2"/>
  </r>
  <r>
    <n v="0.08"/>
    <n v="205.99"/>
    <n v="8.99"/>
    <s v="Regular Air"/>
    <s v="Consumer"/>
    <s v="Technology"/>
    <s v="Telephones and Communication"/>
    <s v="Small Box"/>
    <s v="TimeportP7382"/>
    <n v="0.56000000000000005"/>
    <x v="3"/>
    <x v="24"/>
    <d v="2015-02-11T00:00:00"/>
    <d v="2015-02-12T00:00:00"/>
    <x v="2"/>
    <n v="1"/>
    <n v="-1963.752"/>
    <n v="5"/>
    <x v="1534"/>
    <n v="87160"/>
    <n v="-2.3443866099995225"/>
  </r>
  <r>
    <n v="0.01"/>
    <n v="35.99"/>
    <n v="5.99"/>
    <s v="Regular Air"/>
    <s v="Corporate"/>
    <s v="Technology"/>
    <s v="Telephones and Communication"/>
    <s v="Wrap Bag"/>
    <s v="Accessory41"/>
    <n v="0.38"/>
    <x v="3"/>
    <x v="24"/>
    <d v="2015-06-11T00:00:00"/>
    <d v="2015-06-12T00:00:00"/>
    <x v="1"/>
    <n v="1"/>
    <n v="-60.704000000000001"/>
    <n v="11"/>
    <x v="1535"/>
    <n v="87161"/>
    <n v="-0.17591792969542414"/>
  </r>
  <r>
    <n v="0.09"/>
    <n v="2.16"/>
    <n v="6.05"/>
    <s v="Regular Air"/>
    <s v="Consumer"/>
    <s v="Office Supplies"/>
    <s v="Binders and Binder Accessories"/>
    <s v="Small Box"/>
    <s v="Peel &amp; Stick Add-On Corner Pockets"/>
    <n v="0.37"/>
    <x v="0"/>
    <x v="6"/>
    <d v="2015-01-31T00:00:00"/>
    <d v="2015-02-04T00:00:00"/>
    <x v="0"/>
    <n v="4"/>
    <n v="-37.789000000000001"/>
    <n v="2"/>
    <x v="1536"/>
    <n v="87162"/>
    <n v="-6.8958029197080286"/>
  </r>
  <r>
    <n v="0.03"/>
    <n v="808.49"/>
    <n v="55.3"/>
    <s v="Delivery Truck"/>
    <s v="Consumer"/>
    <s v="Technology"/>
    <s v="Office Machines"/>
    <s v="Jumbo Drum"/>
    <s v="Hewlett-Packard Business Color Inkjet 3000 [N, DTN] Series Printers"/>
    <n v="0.4"/>
    <x v="0"/>
    <x v="6"/>
    <d v="2015-01-31T00:00:00"/>
    <d v="2015-02-07T00:00:00"/>
    <x v="0"/>
    <n v="7"/>
    <n v="7576.11"/>
    <n v="11"/>
    <x v="1537"/>
    <n v="87162"/>
    <n v="0.92376602331573043"/>
  </r>
  <r>
    <n v="0"/>
    <n v="6.48"/>
    <n v="8.19"/>
    <s v="Regular Air"/>
    <s v="Consumer"/>
    <s v="Office Supplies"/>
    <s v="Paper"/>
    <s v="Small Box"/>
    <s v="Xerox 217"/>
    <n v="0.37"/>
    <x v="0"/>
    <x v="6"/>
    <d v="2015-01-31T00:00:00"/>
    <d v="2015-02-07T00:00:00"/>
    <x v="0"/>
    <n v="7"/>
    <n v="-43.26"/>
    <n v="3"/>
    <x v="1538"/>
    <n v="87162"/>
    <n v="-1.9082487869430964"/>
  </r>
  <r>
    <n v="0.01"/>
    <n v="47.98"/>
    <n v="3.61"/>
    <s v="Express Air"/>
    <s v="Consumer"/>
    <s v="Technology"/>
    <s v="Computer Peripherals"/>
    <s v="Small Pack"/>
    <s v="DS/HD IBM Formatted Diskettes, 200/Pack - Staples"/>
    <n v="0.71"/>
    <x v="3"/>
    <x v="11"/>
    <d v="2015-03-12T00:00:00"/>
    <d v="2015-03-13T00:00:00"/>
    <x v="5"/>
    <n v="1"/>
    <n v="-44.436"/>
    <n v="8"/>
    <x v="1539"/>
    <n v="91316"/>
    <n v="-0.11278745113965176"/>
  </r>
  <r>
    <n v="0.09"/>
    <n v="2.88"/>
    <n v="0.7"/>
    <s v="Regular Air"/>
    <s v="Corporate"/>
    <s v="Office Supplies"/>
    <s v="Pens &amp; Art Supplies"/>
    <s v="Wrap Bag"/>
    <s v="Newell 346"/>
    <n v="0.56000000000000005"/>
    <x v="2"/>
    <x v="22"/>
    <d v="2015-01-15T00:00:00"/>
    <d v="2015-01-15T00:00:00"/>
    <x v="0"/>
    <n v="0"/>
    <n v="4.8499999999999996"/>
    <n v="7"/>
    <x v="1540"/>
    <n v="88758"/>
    <n v="0.25142560912389839"/>
  </r>
  <r>
    <n v="0.06"/>
    <n v="2.61"/>
    <n v="0.5"/>
    <s v="Regular Air"/>
    <s v="Corporate"/>
    <s v="Office Supplies"/>
    <s v="Labels"/>
    <s v="Small Box"/>
    <s v="Avery 479"/>
    <n v="0.39"/>
    <x v="2"/>
    <x v="25"/>
    <d v="2015-03-20T00:00:00"/>
    <d v="2015-03-22T00:00:00"/>
    <x v="5"/>
    <n v="2"/>
    <n v="3.5948999999999995"/>
    <n v="2"/>
    <x v="1541"/>
    <n v="87554"/>
    <n v="0.69"/>
  </r>
  <r>
    <n v="7.0000000000000007E-2"/>
    <n v="4.76"/>
    <n v="0.88"/>
    <s v="Regular Air"/>
    <s v="Corporate"/>
    <s v="Office Supplies"/>
    <s v="Paper"/>
    <s v="Wrap Bag"/>
    <s v="Wirebound Voice Message Log Book"/>
    <n v="0.39"/>
    <x v="2"/>
    <x v="25"/>
    <d v="2015-06-07T00:00:00"/>
    <d v="2015-06-07T00:00:00"/>
    <x v="1"/>
    <n v="0"/>
    <n v="15.8148"/>
    <n v="5"/>
    <x v="1542"/>
    <n v="87555"/>
    <n v="0.69"/>
  </r>
  <r>
    <n v="0.04"/>
    <n v="3.57"/>
    <n v="4.17"/>
    <s v="Regular Air"/>
    <s v="Corporate"/>
    <s v="Office Supplies"/>
    <s v="Pens &amp; Art Supplies"/>
    <s v="Small Pack"/>
    <s v="Barrel Sharpener"/>
    <n v="0.59"/>
    <x v="2"/>
    <x v="25"/>
    <d v="2015-01-26T00:00:00"/>
    <d v="2015-01-28T00:00:00"/>
    <x v="0"/>
    <n v="2"/>
    <n v="-69.91"/>
    <n v="8"/>
    <x v="1543"/>
    <n v="87556"/>
    <n v="-2.2624595469255664"/>
  </r>
  <r>
    <n v="0.05"/>
    <n v="200.99"/>
    <n v="4.2"/>
    <s v="Regular Air"/>
    <s v="Corporate"/>
    <s v="Technology"/>
    <s v="Telephones and Communication"/>
    <s v="Small Box"/>
    <s v="2160i"/>
    <n v="0.59"/>
    <x v="2"/>
    <x v="25"/>
    <d v="2015-01-26T00:00:00"/>
    <d v="2015-01-30T00:00:00"/>
    <x v="0"/>
    <n v="4"/>
    <n v="1630.5251999999998"/>
    <n v="14"/>
    <x v="1544"/>
    <n v="87556"/>
    <n v="0.69"/>
  </r>
  <r>
    <n v="7.0000000000000007E-2"/>
    <n v="195.99"/>
    <n v="8.99"/>
    <s v="Regular Air"/>
    <s v="Corporate"/>
    <s v="Technology"/>
    <s v="Telephones and Communication"/>
    <s v="Small Box"/>
    <s v="A1228"/>
    <n v="0.57999999999999996"/>
    <x v="2"/>
    <x v="25"/>
    <d v="2015-01-26T00:00:00"/>
    <d v="2015-01-26T00:00:00"/>
    <x v="0"/>
    <n v="0"/>
    <n v="-457.16"/>
    <n v="2"/>
    <x v="1545"/>
    <n v="87556"/>
    <n v="-1.391870908814127"/>
  </r>
  <r>
    <n v="0.02"/>
    <n v="30.44"/>
    <n v="1.49"/>
    <s v="Regular Air"/>
    <s v="Corporate"/>
    <s v="Office Supplies"/>
    <s v="Binders and Binder Accessories"/>
    <s v="Small Box"/>
    <s v="Premier Elliptical Ring Binder, Black"/>
    <n v="0.37"/>
    <x v="2"/>
    <x v="25"/>
    <d v="2015-01-21T00:00:00"/>
    <d v="2015-01-23T00:00:00"/>
    <x v="0"/>
    <n v="2"/>
    <n v="266.76089999999999"/>
    <n v="12"/>
    <x v="1546"/>
    <n v="87553"/>
    <n v="0.69"/>
  </r>
  <r>
    <n v="0"/>
    <n v="5.0199999999999996"/>
    <n v="5.14"/>
    <s v="Regular Air"/>
    <s v="Consumer"/>
    <s v="Technology"/>
    <s v="Computer Peripherals"/>
    <s v="Small Pack"/>
    <s v="Imation 3.5, DISKETTE 44766 HGHLD3.52HD/FM, 10/Pack"/>
    <n v="0.79"/>
    <x v="1"/>
    <x v="19"/>
    <d v="2015-01-10T00:00:00"/>
    <d v="2015-01-11T00:00:00"/>
    <x v="0"/>
    <n v="1"/>
    <n v="-159.30279999999999"/>
    <n v="8"/>
    <x v="1547"/>
    <n v="87552"/>
    <n v="-3.625461993627674"/>
  </r>
  <r>
    <n v="0.02"/>
    <n v="4.91"/>
    <n v="0.5"/>
    <s v="Regular Air"/>
    <s v="Corporate"/>
    <s v="Office Supplies"/>
    <s v="Labels"/>
    <s v="Small Box"/>
    <s v="Avery 508"/>
    <n v="0.36"/>
    <x v="1"/>
    <x v="19"/>
    <d v="2015-01-21T00:00:00"/>
    <d v="2015-01-22T00:00:00"/>
    <x v="0"/>
    <n v="1"/>
    <n v="29.883900000000001"/>
    <n v="9"/>
    <x v="1548"/>
    <n v="87553"/>
    <n v="0.69"/>
  </r>
  <r>
    <n v="0"/>
    <n v="17.52"/>
    <n v="8.17"/>
    <s v="Regular Air"/>
    <s v="Home Office"/>
    <s v="Office Supplies"/>
    <s v="Appliances"/>
    <s v="Medium Box"/>
    <s v="Bionaire 99.97% HEPA Air Cleaner"/>
    <n v="0.5"/>
    <x v="0"/>
    <x v="28"/>
    <d v="2015-06-28T00:00:00"/>
    <d v="2015-07-03T00:00:00"/>
    <x v="1"/>
    <n v="5"/>
    <n v="52.763999999999996"/>
    <n v="15"/>
    <x v="1549"/>
    <n v="91049"/>
    <n v="0.18556657522684111"/>
  </r>
  <r>
    <n v="7.0000000000000007E-2"/>
    <n v="500.98"/>
    <n v="28.14"/>
    <s v="Delivery Truck"/>
    <s v="Small Business"/>
    <s v="Technology"/>
    <s v="Office Machines"/>
    <s v="Jumbo Drum"/>
    <s v="Hewlett-Packard cp1700 [D, PS] Series Color Inkjet Printers"/>
    <n v="0.38"/>
    <x v="0"/>
    <x v="1"/>
    <d v="2015-02-05T00:00:00"/>
    <d v="2015-02-06T00:00:00"/>
    <x v="2"/>
    <n v="1"/>
    <n v="2699.9838"/>
    <n v="10"/>
    <x v="1550"/>
    <n v="86227"/>
    <n v="0.69"/>
  </r>
  <r>
    <n v="0.1"/>
    <n v="178.47"/>
    <n v="19.989999999999998"/>
    <s v="Regular Air"/>
    <s v="Small Business"/>
    <s v="Office Supplies"/>
    <s v="Storage &amp; Organization"/>
    <s v="Small Box"/>
    <s v="Hot File® 7-Pocket, Floor Stand"/>
    <n v="0.55000000000000004"/>
    <x v="0"/>
    <x v="1"/>
    <d v="2015-02-05T00:00:00"/>
    <d v="2015-02-07T00:00:00"/>
    <x v="2"/>
    <n v="2"/>
    <n v="-170.98"/>
    <n v="1"/>
    <x v="1551"/>
    <n v="86227"/>
    <n v="-0.94915066059731323"/>
  </r>
  <r>
    <n v="7.0000000000000007E-2"/>
    <n v="30.56"/>
    <n v="2.99"/>
    <s v="Regular Air"/>
    <s v="Corporate"/>
    <s v="Office Supplies"/>
    <s v="Binders and Binder Accessories"/>
    <s v="Small Box"/>
    <s v="Surelock™ Post Binders"/>
    <n v="0.35"/>
    <x v="3"/>
    <x v="20"/>
    <d v="2015-02-07T00:00:00"/>
    <d v="2015-02-07T00:00:00"/>
    <x v="2"/>
    <n v="0"/>
    <n v="-95.618600000000015"/>
    <n v="12"/>
    <x v="1552"/>
    <n v="88819"/>
    <n v="-0.26202619752274475"/>
  </r>
  <r>
    <n v="0.05"/>
    <n v="4.71"/>
    <n v="0.7"/>
    <s v="Express Air"/>
    <s v="Corporate"/>
    <s v="Office Supplies"/>
    <s v="Rubber Bands"/>
    <s v="Wrap Bag"/>
    <s v="Plymouth Boxed Rubber Bands by Plymouth"/>
    <n v="0.8"/>
    <x v="1"/>
    <x v="10"/>
    <d v="2015-06-01T00:00:00"/>
    <d v="2015-06-02T00:00:00"/>
    <x v="1"/>
    <n v="1"/>
    <n v="-2.3760000000000003"/>
    <n v="2"/>
    <x v="1553"/>
    <n v="89743"/>
    <n v="-0.19539473684210529"/>
  </r>
  <r>
    <n v="0.04"/>
    <n v="55.99"/>
    <n v="1.25"/>
    <s v="Express Air"/>
    <s v="Corporate"/>
    <s v="Technology"/>
    <s v="Telephones and Communication"/>
    <s v="Small Pack"/>
    <s v="Accessory32"/>
    <n v="0.35"/>
    <x v="1"/>
    <x v="10"/>
    <d v="2015-06-01T00:00:00"/>
    <d v="2015-06-02T00:00:00"/>
    <x v="1"/>
    <n v="1"/>
    <n v="-18.3216"/>
    <n v="3"/>
    <x v="1554"/>
    <n v="89743"/>
    <n v="-0.12416373000813229"/>
  </r>
  <r>
    <n v="0.08"/>
    <n v="6.48"/>
    <n v="2.74"/>
    <s v="Regular Air"/>
    <s v="Home Office"/>
    <s v="Technology"/>
    <s v="Computer Peripherals"/>
    <s v="Small Pack"/>
    <s v="Sony MFD2HD Formatted Diskettes, 10/Pack"/>
    <n v="0.71"/>
    <x v="2"/>
    <x v="33"/>
    <d v="2015-05-10T00:00:00"/>
    <d v="2015-05-12T00:00:00"/>
    <x v="3"/>
    <n v="2"/>
    <n v="-82.64"/>
    <n v="18"/>
    <x v="1555"/>
    <n v="87899"/>
    <n v="-0.72695285010555943"/>
  </r>
  <r>
    <n v="0.1"/>
    <n v="22.01"/>
    <n v="5.53"/>
    <s v="Regular Air"/>
    <s v="Home Office"/>
    <s v="Office Supplies"/>
    <s v="Pens &amp; Art Supplies"/>
    <s v="Small Pack"/>
    <s v="Boston 16801 Nautilus™ Battery Pencil Sharpener"/>
    <n v="0.59"/>
    <x v="2"/>
    <x v="33"/>
    <d v="2015-01-14T00:00:00"/>
    <d v="2015-01-15T00:00:00"/>
    <x v="0"/>
    <n v="1"/>
    <n v="31.59"/>
    <n v="14"/>
    <x v="1556"/>
    <n v="87900"/>
    <n v="0.1121206743566992"/>
  </r>
  <r>
    <n v="0.02"/>
    <n v="21.98"/>
    <n v="2.87"/>
    <s v="Regular Air"/>
    <s v="Corporate"/>
    <s v="Office Supplies"/>
    <s v="Pens &amp; Art Supplies"/>
    <s v="Small Pack"/>
    <s v="Panasonic KP-310 Heavy-Duty Electric Pencil Sharpener"/>
    <n v="0.55000000000000004"/>
    <x v="0"/>
    <x v="34"/>
    <d v="2015-04-30T00:00:00"/>
    <d v="2015-05-02T00:00:00"/>
    <x v="4"/>
    <n v="2"/>
    <n v="165.6345"/>
    <n v="11"/>
    <x v="1557"/>
    <n v="87240"/>
    <n v="0.69"/>
  </r>
  <r>
    <n v="0.02"/>
    <n v="27.48"/>
    <n v="4"/>
    <s v="Regular Air"/>
    <s v="Consumer"/>
    <s v="Technology"/>
    <s v="Computer Peripherals"/>
    <s v="Small Box"/>
    <s v="Belkin MediaBoard 104- Keyboard"/>
    <n v="0.75"/>
    <x v="0"/>
    <x v="44"/>
    <d v="2015-05-20T00:00:00"/>
    <d v="2015-05-27T00:00:00"/>
    <x v="3"/>
    <n v="7"/>
    <n v="19.308000000000021"/>
    <n v="3"/>
    <x v="1558"/>
    <n v="89497"/>
    <n v="0.22139662882696964"/>
  </r>
  <r>
    <n v="0.08"/>
    <n v="10.06"/>
    <n v="2.06"/>
    <s v="Regular Air"/>
    <s v="Consumer"/>
    <s v="Office Supplies"/>
    <s v="Paper"/>
    <s v="Wrap Bag"/>
    <s v="Riverleaf Stik-Withit® Designer Note Cubes®"/>
    <n v="0.39"/>
    <x v="0"/>
    <x v="44"/>
    <d v="2015-05-20T00:00:00"/>
    <d v="2015-05-24T00:00:00"/>
    <x v="3"/>
    <n v="4"/>
    <n v="0.32999999999999691"/>
    <n v="4"/>
    <x v="1559"/>
    <n v="89497"/>
    <n v="8.2191780821917037E-3"/>
  </r>
  <r>
    <n v="0.05"/>
    <n v="11.29"/>
    <n v="5.03"/>
    <s v="Regular Air"/>
    <s v="Corporate"/>
    <s v="Office Supplies"/>
    <s v="Storage &amp; Organization"/>
    <s v="Small Box"/>
    <s v="X-Rack™ File for Hanging Folders"/>
    <n v="0.59"/>
    <x v="0"/>
    <x v="1"/>
    <d v="2015-02-19T00:00:00"/>
    <d v="2015-02-21T00:00:00"/>
    <x v="2"/>
    <n v="2"/>
    <n v="-35.26"/>
    <n v="8"/>
    <x v="1560"/>
    <n v="87720"/>
    <n v="-0.38978554057041787"/>
  </r>
  <r>
    <n v="7.0000000000000007E-2"/>
    <n v="39.479999999999997"/>
    <n v="1.99"/>
    <s v="Regular Air"/>
    <s v="Corporate"/>
    <s v="Technology"/>
    <s v="Computer Peripherals"/>
    <s v="Small Pack"/>
    <s v="80 Minute CD-R Spindle, 100/Pack - Staples"/>
    <n v="0.54"/>
    <x v="0"/>
    <x v="1"/>
    <d v="2015-06-01T00:00:00"/>
    <d v="2015-06-02T00:00:00"/>
    <x v="1"/>
    <n v="1"/>
    <n v="322.25069999999994"/>
    <n v="12"/>
    <x v="1561"/>
    <n v="87721"/>
    <n v="0.69"/>
  </r>
  <r>
    <n v="0.03"/>
    <n v="140.97999999999999"/>
    <n v="36.090000000000003"/>
    <s v="Delivery Truck"/>
    <s v="Small Business"/>
    <s v="Furniture"/>
    <s v="Bookcases"/>
    <s v="Jumbo Box"/>
    <s v="Sauder Forest Hills Library, Woodland Oak Finish"/>
    <n v="0.77"/>
    <x v="2"/>
    <x v="3"/>
    <d v="2015-03-25T00:00:00"/>
    <d v="2015-03-27T00:00:00"/>
    <x v="5"/>
    <n v="2"/>
    <n v="-221.5"/>
    <n v="4"/>
    <x v="1562"/>
    <n v="91030"/>
    <n v="-0.36382451010988653"/>
  </r>
  <r>
    <n v="0.08"/>
    <n v="65.989999999999995"/>
    <n v="8.99"/>
    <s v="Regular Air"/>
    <s v="Small Business"/>
    <s v="Technology"/>
    <s v="Telephones and Communication"/>
    <s v="Small Box"/>
    <s v="Talkabout T8367"/>
    <n v="0.56000000000000005"/>
    <x v="2"/>
    <x v="3"/>
    <d v="2015-03-25T00:00:00"/>
    <d v="2015-03-26T00:00:00"/>
    <x v="5"/>
    <n v="1"/>
    <n v="206.352"/>
    <n v="15"/>
    <x v="1563"/>
    <n v="91030"/>
    <n v="0.25519348016967386"/>
  </r>
  <r>
    <n v="7.0000000000000007E-2"/>
    <n v="51.98"/>
    <n v="10.17"/>
    <s v="Regular Air"/>
    <s v="Home Office"/>
    <s v="Technology"/>
    <s v="Office Machines"/>
    <s v="Medium Box"/>
    <s v="Canon MP25DIII Desktop Whisper-Quiet Printing Calculator"/>
    <n v="0.37"/>
    <x v="2"/>
    <x v="23"/>
    <d v="2015-03-08T00:00:00"/>
    <d v="2015-03-10T00:00:00"/>
    <x v="5"/>
    <n v="2"/>
    <n v="439.78529999999995"/>
    <n v="13"/>
    <x v="1564"/>
    <n v="89801"/>
    <n v="0.69"/>
  </r>
  <r>
    <n v="0.1"/>
    <n v="80.97"/>
    <n v="33.6"/>
    <s v="Delivery Truck"/>
    <s v="Home Office"/>
    <s v="Technology"/>
    <s v="Office Machines"/>
    <s v="Jumbo Drum"/>
    <s v="Lexmark Z25 Color Inkjet Printer"/>
    <n v="0.37"/>
    <x v="2"/>
    <x v="23"/>
    <d v="2015-03-08T00:00:00"/>
    <d v="2015-03-11T00:00:00"/>
    <x v="5"/>
    <n v="3"/>
    <n v="-149.4573"/>
    <n v="3"/>
    <x v="1565"/>
    <n v="89801"/>
    <n v="-0.6437685217091661"/>
  </r>
  <r>
    <n v="0"/>
    <n v="21.98"/>
    <n v="2.87"/>
    <s v="Regular Air"/>
    <s v="Corporate"/>
    <s v="Office Supplies"/>
    <s v="Pens &amp; Art Supplies"/>
    <s v="Small Pack"/>
    <s v="Panasonic KP-310 Heavy-Duty Electric Pencil Sharpener"/>
    <n v="0.55000000000000004"/>
    <x v="3"/>
    <x v="26"/>
    <d v="2015-03-19T00:00:00"/>
    <d v="2015-03-20T00:00:00"/>
    <x v="5"/>
    <n v="1"/>
    <n v="21.095999999999997"/>
    <n v="16"/>
    <x v="1566"/>
    <n v="87884"/>
    <n v="5.8595117073577195E-2"/>
  </r>
  <r>
    <n v="0.05"/>
    <n v="15.68"/>
    <n v="3.73"/>
    <s v="Regular Air"/>
    <s v="Corporate"/>
    <s v="Furniture"/>
    <s v="Office Furnishings"/>
    <s v="Small Pack"/>
    <s v="Artistic Insta-Plaque"/>
    <n v="0.46"/>
    <x v="3"/>
    <x v="26"/>
    <d v="2015-06-11T00:00:00"/>
    <d v="2015-06-13T00:00:00"/>
    <x v="1"/>
    <n v="2"/>
    <n v="1166.6280000000002"/>
    <n v="17"/>
    <x v="1567"/>
    <n v="87885"/>
    <n v="4.4868581977616255"/>
  </r>
  <r>
    <n v="0"/>
    <n v="14.98"/>
    <n v="8.99"/>
    <s v="Regular Air"/>
    <s v="Corporate"/>
    <s v="Furniture"/>
    <s v="Office Furnishings"/>
    <s v="Small Pack"/>
    <s v="GE 4 Foot Flourescent Tube, 40 Watt"/>
    <n v="0.39"/>
    <x v="3"/>
    <x v="26"/>
    <d v="2015-06-11T00:00:00"/>
    <d v="2015-06-12T00:00:00"/>
    <x v="1"/>
    <n v="1"/>
    <n v="-40.604199999999999"/>
    <n v="18"/>
    <x v="1568"/>
    <n v="87885"/>
    <n v="-0.14830417473245916"/>
  </r>
  <r>
    <n v="0.02"/>
    <n v="38.76"/>
    <n v="13.26"/>
    <s v="Regular Air"/>
    <s v="Corporate"/>
    <s v="Office Supplies"/>
    <s v="Paper"/>
    <s v="Small Box"/>
    <s v="Xerox 1892"/>
    <n v="0.36"/>
    <x v="3"/>
    <x v="26"/>
    <d v="2015-06-11T00:00:00"/>
    <d v="2015-06-12T00:00:00"/>
    <x v="1"/>
    <n v="1"/>
    <n v="-294.084"/>
    <n v="1"/>
    <x v="1569"/>
    <n v="87885"/>
    <n v="-6.5908561183325869"/>
  </r>
  <r>
    <n v="0.04"/>
    <n v="90.48"/>
    <n v="19.989999999999998"/>
    <s v="Regular Air"/>
    <s v="Corporate"/>
    <s v="Office Supplies"/>
    <s v="Envelopes"/>
    <s v="Small Box"/>
    <s v="Tyvek® Side-Opening Peel &amp; Seel® Expanding Envelopes"/>
    <n v="0.4"/>
    <x v="3"/>
    <x v="20"/>
    <d v="2015-04-09T00:00:00"/>
    <d v="2015-04-11T00:00:00"/>
    <x v="4"/>
    <n v="2"/>
    <n v="55.555199999999999"/>
    <n v="3"/>
    <x v="1570"/>
    <n v="85928"/>
    <n v="0.20680166765932104"/>
  </r>
  <r>
    <n v="0.02"/>
    <n v="9.77"/>
    <n v="6.02"/>
    <s v="Regular Air"/>
    <s v="Corporate"/>
    <s v="Furniture"/>
    <s v="Office Furnishings"/>
    <s v="Medium Box"/>
    <s v="DAX Solid Wood Frames"/>
    <n v="0.48"/>
    <x v="3"/>
    <x v="20"/>
    <d v="2015-04-09T00:00:00"/>
    <d v="2015-04-10T00:00:00"/>
    <x v="4"/>
    <n v="1"/>
    <n v="-535.33199999999999"/>
    <n v="9"/>
    <x v="1571"/>
    <n v="85928"/>
    <n v="-6.1055200729927002"/>
  </r>
  <r>
    <n v="0.09"/>
    <n v="34.99"/>
    <n v="7.73"/>
    <s v="Regular Air"/>
    <s v="Corporate"/>
    <s v="Office Supplies"/>
    <s v="Pens &amp; Art Supplies"/>
    <s v="Small Box"/>
    <s v="Hunt Boston® Vacuum Mount KS Pencil Sharpener"/>
    <n v="0.59"/>
    <x v="3"/>
    <x v="20"/>
    <d v="2015-04-09T00:00:00"/>
    <d v="2015-04-11T00:00:00"/>
    <x v="4"/>
    <n v="2"/>
    <n v="-208.72039999999998"/>
    <n v="1"/>
    <x v="1572"/>
    <n v="85928"/>
    <n v="-5.5481233386496545"/>
  </r>
  <r>
    <n v="0"/>
    <n v="49.99"/>
    <n v="19.989999999999998"/>
    <s v="Regular Air"/>
    <s v="Corporate"/>
    <s v="Technology"/>
    <s v="Computer Peripherals"/>
    <s v="Small Box"/>
    <s v="Zoom V.92 USB External Faxmodem"/>
    <n v="0.41"/>
    <x v="3"/>
    <x v="20"/>
    <d v="2015-06-06T00:00:00"/>
    <d v="2015-06-08T00:00:00"/>
    <x v="1"/>
    <n v="2"/>
    <n v="38.885999999999996"/>
    <n v="16"/>
    <x v="1573"/>
    <n v="85929"/>
    <n v="4.668355402955688E-2"/>
  </r>
  <r>
    <n v="0.05"/>
    <n v="115.99"/>
    <n v="8.99"/>
    <s v="Regular Air"/>
    <s v="Consumer"/>
    <s v="Technology"/>
    <s v="Telephones and Communication"/>
    <s v="Small Box"/>
    <s v="5185"/>
    <n v="0.57999999999999996"/>
    <x v="2"/>
    <x v="7"/>
    <d v="2015-04-09T00:00:00"/>
    <d v="2015-04-13T00:00:00"/>
    <x v="4"/>
    <n v="4"/>
    <n v="719.35259999999994"/>
    <n v="11"/>
    <x v="1574"/>
    <n v="86454"/>
    <n v="0.69"/>
  </r>
  <r>
    <n v="0.08"/>
    <n v="7.84"/>
    <n v="4.71"/>
    <s v="Regular Air"/>
    <s v="Corporate"/>
    <s v="Office Supplies"/>
    <s v="Binders and Binder Accessories"/>
    <s v="Small Box"/>
    <s v="XtraLife® ClearVue™ Slant-D® Ring Binders by Cardinal"/>
    <n v="0.35"/>
    <x v="0"/>
    <x v="0"/>
    <d v="2015-01-21T00:00:00"/>
    <d v="2015-01-22T00:00:00"/>
    <x v="0"/>
    <n v="1"/>
    <n v="-12.876779999999998"/>
    <n v="10"/>
    <x v="1575"/>
    <n v="87316"/>
    <n v="-0.1690753676470588"/>
  </r>
  <r>
    <n v="0.03"/>
    <n v="105.34"/>
    <n v="24.49"/>
    <s v="Regular Air"/>
    <s v="Corporate"/>
    <s v="Furniture"/>
    <s v="Office Furnishings"/>
    <s v="Large Box"/>
    <s v="Deflect-o DuraMat Antistatic Studded Beveled Mat for Medium Pile Carpeting"/>
    <n v="0.61"/>
    <x v="0"/>
    <x v="0"/>
    <d v="2015-01-21T00:00:00"/>
    <d v="2015-01-22T00:00:00"/>
    <x v="0"/>
    <n v="1"/>
    <n v="618.13080000000002"/>
    <n v="10"/>
    <x v="1576"/>
    <n v="87316"/>
    <n v="0.59542142678251486"/>
  </r>
  <r>
    <n v="0.09"/>
    <n v="6783.02"/>
    <n v="24.49"/>
    <s v="Regular Air"/>
    <s v="Consumer"/>
    <s v="Technology"/>
    <s v="Office Machines"/>
    <s v="Large Box"/>
    <s v="Polycom ViewStation™ ISDN Videoconferencing Unit"/>
    <n v="0.39"/>
    <x v="0"/>
    <x v="0"/>
    <d v="2015-03-10T00:00:00"/>
    <d v="2015-03-14T00:00:00"/>
    <x v="5"/>
    <n v="4"/>
    <n v="-14140.7016"/>
    <n v="1"/>
    <x v="1577"/>
    <n v="87317"/>
    <n v="-2.245981829733164"/>
  </r>
  <r>
    <n v="0.06"/>
    <n v="2.94"/>
    <n v="0.96"/>
    <s v="Regular Air"/>
    <s v="Corporate"/>
    <s v="Office Supplies"/>
    <s v="Pens &amp; Art Supplies"/>
    <s v="Wrap Bag"/>
    <s v="Newell 343"/>
    <n v="0.57999999999999996"/>
    <x v="3"/>
    <x v="26"/>
    <d v="2015-05-17T00:00:00"/>
    <d v="2015-05-18T00:00:00"/>
    <x v="3"/>
    <n v="1"/>
    <n v="-8.8759999999999994"/>
    <n v="3"/>
    <x v="1578"/>
    <n v="88279"/>
    <n v="-1.0097838452787258"/>
  </r>
  <r>
    <n v="0.04"/>
    <n v="67.28"/>
    <n v="19.989999999999998"/>
    <s v="Regular Air"/>
    <s v="Corporate"/>
    <s v="Office Supplies"/>
    <s v="Binders and Binder Accessories"/>
    <s v="Small Box"/>
    <s v="Catalog Binders with Expanding Posts"/>
    <n v="0.4"/>
    <x v="3"/>
    <x v="26"/>
    <d v="2015-05-23T00:00:00"/>
    <d v="2015-05-28T00:00:00"/>
    <x v="3"/>
    <n v="5"/>
    <n v="14.754"/>
    <n v="30"/>
    <x v="1579"/>
    <n v="88282"/>
    <n v="7.1911799110972478E-3"/>
  </r>
  <r>
    <n v="0.1"/>
    <n v="130.97999999999999"/>
    <n v="54.74"/>
    <s v="Delivery Truck"/>
    <s v="Corporate"/>
    <s v="Furniture"/>
    <s v="Bookcases"/>
    <s v="Jumbo Box"/>
    <s v="O'Sullivan Elevations Bookcase, Cherry Finish"/>
    <n v="0.69"/>
    <x v="3"/>
    <x v="26"/>
    <d v="2015-05-23T00:00:00"/>
    <d v="2015-05-23T00:00:00"/>
    <x v="3"/>
    <n v="0"/>
    <n v="669.61199999999997"/>
    <n v="42"/>
    <x v="1580"/>
    <n v="88282"/>
    <n v="0.12646047331176594"/>
  </r>
  <r>
    <n v="0.04"/>
    <n v="2.78"/>
    <n v="1.25"/>
    <s v="Regular Air"/>
    <s v="Corporate"/>
    <s v="Office Supplies"/>
    <s v="Pens &amp; Art Supplies"/>
    <s v="Wrap Bag"/>
    <s v="Newell 318"/>
    <n v="0.59"/>
    <x v="3"/>
    <x v="26"/>
    <d v="2015-05-23T00:00:00"/>
    <d v="2015-05-23T00:00:00"/>
    <x v="3"/>
    <n v="0"/>
    <n v="213"/>
    <n v="28"/>
    <x v="1581"/>
    <n v="88282"/>
    <n v="2.6535442880279061"/>
  </r>
  <r>
    <n v="0.03"/>
    <n v="142.86000000000001"/>
    <n v="19.989999999999998"/>
    <s v="Regular Air"/>
    <s v="Corporate"/>
    <s v="Office Supplies"/>
    <s v="Storage &amp; Organization"/>
    <s v="Small Box"/>
    <s v="Letter Size Cart"/>
    <n v="0.56000000000000005"/>
    <x v="3"/>
    <x v="26"/>
    <d v="2015-04-01T00:00:00"/>
    <d v="2015-04-03T00:00:00"/>
    <x v="4"/>
    <n v="2"/>
    <n v="-8.3881000000000014"/>
    <n v="23"/>
    <x v="1582"/>
    <n v="88281"/>
    <n v="-2.5480100363910307E-3"/>
  </r>
  <r>
    <n v="0.05"/>
    <n v="20.99"/>
    <n v="4.8099999999999996"/>
    <s v="Regular Air"/>
    <s v="Corporate"/>
    <s v="Technology"/>
    <s v="Telephones and Communication"/>
    <s v="Medium Box"/>
    <s v="1726 Digital Answering Machine"/>
    <n v="0.57999999999999996"/>
    <x v="2"/>
    <x v="13"/>
    <d v="2015-02-28T00:00:00"/>
    <d v="2015-02-28T00:00:00"/>
    <x v="2"/>
    <n v="0"/>
    <n v="4.9017600000000003"/>
    <n v="11"/>
    <x v="1583"/>
    <n v="88280"/>
    <n v="2.4578849721706864E-2"/>
  </r>
  <r>
    <n v="0"/>
    <n v="12.22"/>
    <n v="2.85"/>
    <s v="Regular Air"/>
    <s v="Corporate"/>
    <s v="Furniture"/>
    <s v="Office Furnishings"/>
    <s v="Small Pack"/>
    <s v="Aluminum Document Frame"/>
    <n v="0.55000000000000004"/>
    <x v="2"/>
    <x v="32"/>
    <d v="2015-04-11T00:00:00"/>
    <d v="2015-04-12T00:00:00"/>
    <x v="4"/>
    <n v="1"/>
    <n v="76.389899999999983"/>
    <n v="9"/>
    <x v="1584"/>
    <n v="88278"/>
    <n v="0.68999999999999984"/>
  </r>
  <r>
    <n v="0.01"/>
    <n v="13.79"/>
    <n v="8.7799999999999994"/>
    <s v="Regular Air"/>
    <s v="Corporate"/>
    <s v="Furniture"/>
    <s v="Office Furnishings"/>
    <s v="Small Box"/>
    <s v="9-3/4 Diameter Round Wall Clock"/>
    <n v="0.43"/>
    <x v="2"/>
    <x v="7"/>
    <d v="2015-02-23T00:00:00"/>
    <d v="2015-02-25T00:00:00"/>
    <x v="2"/>
    <n v="2"/>
    <n v="-36.770000000000003"/>
    <n v="4"/>
    <x v="1585"/>
    <n v="90871"/>
    <n v="-0.64872971065631624"/>
  </r>
  <r>
    <n v="0.04"/>
    <n v="33.29"/>
    <n v="8.74"/>
    <s v="Regular Air"/>
    <s v="Corporate"/>
    <s v="Office Supplies"/>
    <s v="Storage &amp; Organization"/>
    <s v="Small Box"/>
    <s v="Fellowes Bases and Tops For Staxonsteel®/High-Stak® Systems"/>
    <n v="0.61"/>
    <x v="2"/>
    <x v="7"/>
    <d v="2015-02-23T00:00:00"/>
    <d v="2015-02-24T00:00:00"/>
    <x v="2"/>
    <n v="1"/>
    <n v="87.03"/>
    <n v="8"/>
    <x v="1586"/>
    <n v="90871"/>
    <n v="0.31839467330065124"/>
  </r>
  <r>
    <n v="0.01"/>
    <n v="125.99"/>
    <n v="8.99"/>
    <s v="Regular Air"/>
    <s v="Corporate"/>
    <s v="Technology"/>
    <s v="Telephones and Communication"/>
    <s v="Small Box"/>
    <s v="M70"/>
    <n v="0.59"/>
    <x v="1"/>
    <x v="41"/>
    <d v="2015-04-17T00:00:00"/>
    <d v="2015-04-18T00:00:00"/>
    <x v="4"/>
    <n v="1"/>
    <n v="-582.64799999999991"/>
    <n v="2"/>
    <x v="1587"/>
    <n v="11013"/>
    <n v="-2.5680888575458387"/>
  </r>
  <r>
    <n v="0.03"/>
    <n v="896.99"/>
    <n v="19.989999999999998"/>
    <s v="Regular Air"/>
    <s v="Corporate"/>
    <s v="Office Supplies"/>
    <s v="Binders and Binder Accessories"/>
    <s v="Small Box"/>
    <s v="GBC DocuBind TL300 Electric Binding System"/>
    <n v="0.38"/>
    <x v="0"/>
    <x v="0"/>
    <d v="2015-01-08T00:00:00"/>
    <d v="2015-01-10T00:00:00"/>
    <x v="0"/>
    <n v="2"/>
    <n v="3602.1311999999994"/>
    <n v="6"/>
    <x v="1588"/>
    <n v="85826"/>
    <n v="0.69"/>
  </r>
  <r>
    <n v="0.01"/>
    <n v="125.99"/>
    <n v="8.99"/>
    <s v="Regular Air"/>
    <s v="Corporate"/>
    <s v="Technology"/>
    <s v="Telephones and Communication"/>
    <s v="Small Box"/>
    <s v="M70"/>
    <n v="0.59"/>
    <x v="0"/>
    <x v="0"/>
    <d v="2015-04-17T00:00:00"/>
    <d v="2015-04-18T00:00:00"/>
    <x v="4"/>
    <n v="1"/>
    <n v="-582.64799999999991"/>
    <n v="1"/>
    <x v="1589"/>
    <n v="85827"/>
    <n v="-5.1361777150916774"/>
  </r>
  <r>
    <n v="0.08"/>
    <n v="15.99"/>
    <n v="13.18"/>
    <s v="Express Air"/>
    <s v="Corporate"/>
    <s v="Office Supplies"/>
    <s v="Binders and Binder Accessories"/>
    <s v="Small Box"/>
    <s v="GBC Pre-Punched Binding Paper, Plastic, White, 8-1/2&quot; x 11&quot;"/>
    <n v="0.37"/>
    <x v="0"/>
    <x v="0"/>
    <d v="2015-05-25T00:00:00"/>
    <d v="2015-05-27T00:00:00"/>
    <x v="3"/>
    <n v="2"/>
    <n v="-66.584999999999994"/>
    <n v="4"/>
    <x v="1590"/>
    <n v="85828"/>
    <n v="-1.0085580127234171"/>
  </r>
  <r>
    <n v="7.0000000000000007E-2"/>
    <n v="2.89"/>
    <n v="0.5"/>
    <s v="Regular Air"/>
    <s v="Small Business"/>
    <s v="Office Supplies"/>
    <s v="Labels"/>
    <s v="Small Box"/>
    <s v="Avery 498"/>
    <n v="0.38"/>
    <x v="3"/>
    <x v="26"/>
    <d v="2015-01-22T00:00:00"/>
    <d v="2015-01-24T00:00:00"/>
    <x v="0"/>
    <n v="2"/>
    <n v="441.59399999999999"/>
    <n v="12"/>
    <x v="1591"/>
    <n v="89872"/>
    <n v="13.37353119321623"/>
  </r>
  <r>
    <n v="0"/>
    <n v="217.85"/>
    <n v="29.1"/>
    <s v="Delivery Truck"/>
    <s v="Small Business"/>
    <s v="Furniture"/>
    <s v="Tables"/>
    <s v="Jumbo Box"/>
    <s v="Chromcraft Bull-Nose Wood Round Conference Table Top, Wood Base"/>
    <n v="0.68"/>
    <x v="3"/>
    <x v="26"/>
    <d v="2015-01-22T00:00:00"/>
    <d v="2015-01-23T00:00:00"/>
    <x v="0"/>
    <n v="1"/>
    <n v="394.17"/>
    <n v="10"/>
    <x v="1592"/>
    <n v="89872"/>
    <n v="0.17340636135673751"/>
  </r>
  <r>
    <n v="0.05"/>
    <n v="4.84"/>
    <n v="0.71"/>
    <s v="Regular Air"/>
    <s v="Home Office"/>
    <s v="Office Supplies"/>
    <s v="Pens &amp; Art Supplies"/>
    <s v="Wrap Bag"/>
    <s v="*Staples* Highlighting Markers"/>
    <n v="0.52"/>
    <x v="2"/>
    <x v="32"/>
    <d v="2015-04-06T00:00:00"/>
    <d v="2015-04-15T00:00:00"/>
    <x v="4"/>
    <n v="9"/>
    <n v="13.448099999999998"/>
    <n v="4"/>
    <x v="1593"/>
    <n v="89873"/>
    <n v="0.69"/>
  </r>
  <r>
    <n v="0.03"/>
    <n v="304.99"/>
    <n v="19.989999999999998"/>
    <s v="Regular Air"/>
    <s v="Home Office"/>
    <s v="Office Supplies"/>
    <s v="Binders and Binder Accessories"/>
    <s v="Small Box"/>
    <s v="Ibico Hi-Tech Manual Binding System"/>
    <n v="0.4"/>
    <x v="2"/>
    <x v="32"/>
    <d v="2015-06-22T00:00:00"/>
    <d v="2015-06-24T00:00:00"/>
    <x v="1"/>
    <n v="2"/>
    <n v="4033.6089000000002"/>
    <n v="19"/>
    <x v="1594"/>
    <n v="89874"/>
    <n v="0.69"/>
  </r>
  <r>
    <n v="0.09"/>
    <n v="65.989999999999995"/>
    <n v="8.99"/>
    <s v="Regular Air"/>
    <s v="Home Office"/>
    <s v="Technology"/>
    <s v="Telephones and Communication"/>
    <s v="Small Box"/>
    <s v="V 3600 Series"/>
    <n v="0.57999999999999996"/>
    <x v="2"/>
    <x v="32"/>
    <d v="2015-06-22T00:00:00"/>
    <d v="2015-06-24T00:00:00"/>
    <x v="1"/>
    <n v="2"/>
    <n v="141.7824"/>
    <n v="12"/>
    <x v="1595"/>
    <n v="89874"/>
    <n v="0.22368446793405378"/>
  </r>
  <r>
    <n v="0"/>
    <n v="8.33"/>
    <n v="1.99"/>
    <s v="Express Air"/>
    <s v="Consumer"/>
    <s v="Technology"/>
    <s v="Computer Peripherals"/>
    <s v="Small Pack"/>
    <s v="80 Minute Slim Jewel Case CD-R , 10/Pack - Staples"/>
    <n v="0.52"/>
    <x v="1"/>
    <x v="10"/>
    <d v="2015-03-02T00:00:00"/>
    <d v="2015-03-04T00:00:00"/>
    <x v="5"/>
    <n v="2"/>
    <n v="74.181899999999999"/>
    <n v="12"/>
    <x v="1596"/>
    <n v="91492"/>
    <n v="0.69"/>
  </r>
  <r>
    <n v="0"/>
    <n v="8.33"/>
    <n v="1.99"/>
    <s v="Express Air"/>
    <s v="Consumer"/>
    <s v="Technology"/>
    <s v="Computer Peripherals"/>
    <s v="Small Pack"/>
    <s v="80 Minute Slim Jewel Case CD-R , 10/Pack - Staples"/>
    <n v="0.52"/>
    <x v="0"/>
    <x v="0"/>
    <d v="2015-03-02T00:00:00"/>
    <d v="2015-03-04T00:00:00"/>
    <x v="5"/>
    <n v="2"/>
    <n v="82.31"/>
    <n v="47"/>
    <x v="1597"/>
    <n v="54369"/>
    <n v="0.19547354421962573"/>
  </r>
  <r>
    <n v="0.05"/>
    <n v="6.68"/>
    <n v="6.93"/>
    <s v="Regular Air"/>
    <s v="Small Business"/>
    <s v="Office Supplies"/>
    <s v="Paper"/>
    <s v="Small Box"/>
    <s v="HP Office Paper (20Lb. and 87 Bright)"/>
    <n v="0.37"/>
    <x v="3"/>
    <x v="26"/>
    <d v="2015-03-28T00:00:00"/>
    <d v="2015-03-29T00:00:00"/>
    <x v="5"/>
    <n v="1"/>
    <n v="-2.3520000000000096"/>
    <n v="11"/>
    <x v="1598"/>
    <n v="88626"/>
    <n v="-3.0466321243523439E-2"/>
  </r>
  <r>
    <n v="0.09"/>
    <n v="243.98"/>
    <n v="43.32"/>
    <s v="Delivery Truck"/>
    <s v="Small Business"/>
    <s v="Furniture"/>
    <s v="Chairs &amp; Chairmats"/>
    <s v="Jumbo Drum"/>
    <s v="Hon Deluxe Fabric Upholstered Stacking Chairs, Rounded Back"/>
    <n v="0.55000000000000004"/>
    <x v="3"/>
    <x v="26"/>
    <d v="2015-05-08T00:00:00"/>
    <d v="2015-05-13T00:00:00"/>
    <x v="3"/>
    <n v="5"/>
    <n v="1059.288"/>
    <n v="25"/>
    <x v="1599"/>
    <n v="88627"/>
    <n v="0.18956851333866628"/>
  </r>
  <r>
    <n v="0.03"/>
    <n v="4.0599999999999996"/>
    <n v="6.89"/>
    <s v="Regular Air"/>
    <s v="Consumer"/>
    <s v="Office Supplies"/>
    <s v="Appliances"/>
    <s v="Small Box"/>
    <s v="Eureka Disposable Bags for Sanitaire® Vibra Groomer I® Upright Vac"/>
    <n v="0.6"/>
    <x v="3"/>
    <x v="24"/>
    <d v="2015-02-20T00:00:00"/>
    <d v="2015-02-22T00:00:00"/>
    <x v="2"/>
    <n v="2"/>
    <n v="-246.27609999999999"/>
    <n v="37"/>
    <x v="1600"/>
    <n v="55300"/>
    <n v="-1.5402845706423167"/>
  </r>
  <r>
    <n v="0.01"/>
    <n v="3.75"/>
    <n v="0.5"/>
    <s v="Regular Air"/>
    <s v="Consumer"/>
    <s v="Office Supplies"/>
    <s v="Labels"/>
    <s v="Small Box"/>
    <s v="Avery 510"/>
    <n v="0.37"/>
    <x v="3"/>
    <x v="24"/>
    <d v="2015-02-20T00:00:00"/>
    <d v="2015-02-21T00:00:00"/>
    <x v="2"/>
    <n v="1"/>
    <n v="55.194599999999994"/>
    <n v="48"/>
    <x v="1601"/>
    <n v="55300"/>
    <n v="0.30582114361702128"/>
  </r>
  <r>
    <n v="0.02"/>
    <n v="10.68"/>
    <n v="13.04"/>
    <s v="Regular Air"/>
    <s v="Consumer"/>
    <s v="Furniture"/>
    <s v="Office Furnishings"/>
    <s v="Large Box"/>
    <s v="Dana Swing-Arm Lamps"/>
    <n v="0.6"/>
    <x v="3"/>
    <x v="24"/>
    <d v="2015-02-20T00:00:00"/>
    <d v="2015-02-22T00:00:00"/>
    <x v="2"/>
    <n v="2"/>
    <n v="-307.29650000000004"/>
    <n v="31"/>
    <x v="1602"/>
    <n v="55300"/>
    <n v="-0.87678754850490759"/>
  </r>
  <r>
    <n v="7.0000000000000007E-2"/>
    <n v="28.99"/>
    <n v="8.59"/>
    <s v="Regular Air"/>
    <s v="Consumer"/>
    <s v="Technology"/>
    <s v="Telephones and Communication"/>
    <s v="Medium Box"/>
    <s v="SouthWestern Bell FA970 Digital Answering Machine with Time/Day Stamp"/>
    <n v="0.56000000000000005"/>
    <x v="3"/>
    <x v="24"/>
    <d v="2015-03-19T00:00:00"/>
    <d v="2015-03-19T00:00:00"/>
    <x v="5"/>
    <n v="0"/>
    <n v="-16.063740000000003"/>
    <n v="39"/>
    <x v="1603"/>
    <n v="16676"/>
    <n v="-1.7147459436379166E-2"/>
  </r>
  <r>
    <n v="0.05"/>
    <n v="6.48"/>
    <n v="8.73"/>
    <s v="Regular Air"/>
    <s v="Consumer"/>
    <s v="Office Supplies"/>
    <s v="Paper"/>
    <s v="Small Box"/>
    <s v="Xerox 227"/>
    <n v="0.37"/>
    <x v="3"/>
    <x v="24"/>
    <d v="2015-05-09T00:00:00"/>
    <d v="2015-05-09T00:00:00"/>
    <x v="3"/>
    <n v="0"/>
    <n v="-160.38470000000001"/>
    <n v="35"/>
    <x v="1604"/>
    <n v="4839"/>
    <n v="-0.6898266666666667"/>
  </r>
  <r>
    <n v="0.09"/>
    <n v="363.25"/>
    <n v="19.989999999999998"/>
    <s v="Regular Air"/>
    <s v="Consumer"/>
    <s v="Office Supplies"/>
    <s v="Appliances"/>
    <s v="Small Box"/>
    <s v="Hoover WindTunnel™ Plus Canister Vacuum"/>
    <n v="0.56999999999999995"/>
    <x v="3"/>
    <x v="24"/>
    <d v="2015-06-05T00:00:00"/>
    <d v="2015-06-06T00:00:00"/>
    <x v="1"/>
    <n v="1"/>
    <n v="732.26980000000003"/>
    <n v="21"/>
    <x v="1605"/>
    <n v="21958"/>
    <n v="9.7674391927491486E-2"/>
  </r>
  <r>
    <n v="0.05"/>
    <n v="63.94"/>
    <n v="14.48"/>
    <s v="Express Air"/>
    <s v="Consumer"/>
    <s v="Furniture"/>
    <s v="Office Furnishings"/>
    <s v="Small Box"/>
    <s v="Howard Miller 16&quot; Diameter Gallery Wall Clock"/>
    <n v="0.46"/>
    <x v="3"/>
    <x v="24"/>
    <d v="2015-06-30T00:00:00"/>
    <d v="2015-07-07T00:00:00"/>
    <x v="1"/>
    <n v="7"/>
    <n v="270.87430000000001"/>
    <n v="21"/>
    <x v="1606"/>
    <n v="40224"/>
    <n v="0.20269712275975607"/>
  </r>
  <r>
    <n v="0.02"/>
    <n v="43.98"/>
    <n v="1.99"/>
    <s v="Regular Air"/>
    <s v="Consumer"/>
    <s v="Technology"/>
    <s v="Computer Peripherals"/>
    <s v="Small Pack"/>
    <s v="Memorex 80 Minute CD-R Spindle, 100/Pack"/>
    <n v="0.44"/>
    <x v="3"/>
    <x v="24"/>
    <d v="2015-01-21T00:00:00"/>
    <d v="2015-01-25T00:00:00"/>
    <x v="0"/>
    <n v="4"/>
    <n v="333.76049999999998"/>
    <n v="40"/>
    <x v="1607"/>
    <n v="50917"/>
    <n v="0.19359545478274487"/>
  </r>
  <r>
    <n v="0.05"/>
    <n v="6.48"/>
    <n v="8.73"/>
    <s v="Regular Air"/>
    <s v="Consumer"/>
    <s v="Office Supplies"/>
    <s v="Paper"/>
    <s v="Small Box"/>
    <s v="Xerox 227"/>
    <n v="0.37"/>
    <x v="1"/>
    <x v="10"/>
    <d v="2015-05-09T00:00:00"/>
    <d v="2015-05-09T00:00:00"/>
    <x v="3"/>
    <n v="0"/>
    <n v="-120.59"/>
    <n v="9"/>
    <x v="1608"/>
    <n v="87632"/>
    <n v="-2.0168924569325974"/>
  </r>
  <r>
    <n v="7.0000000000000007E-2"/>
    <n v="28.99"/>
    <n v="8.59"/>
    <s v="Regular Air"/>
    <s v="Consumer"/>
    <s v="Technology"/>
    <s v="Telephones and Communication"/>
    <s v="Medium Box"/>
    <s v="SouthWestern Bell FA970 Digital Answering Machine with Time/Day Stamp"/>
    <n v="0.56000000000000005"/>
    <x v="1"/>
    <x v="10"/>
    <d v="2015-03-19T00:00:00"/>
    <d v="2015-03-19T00:00:00"/>
    <x v="5"/>
    <n v="0"/>
    <n v="-12.078000000000001"/>
    <n v="10"/>
    <x v="1609"/>
    <n v="87631"/>
    <n v="-5.0281004121393781E-2"/>
  </r>
  <r>
    <n v="0.09"/>
    <n v="363.25"/>
    <n v="19.989999999999998"/>
    <s v="Regular Air"/>
    <s v="Consumer"/>
    <s v="Office Supplies"/>
    <s v="Appliances"/>
    <s v="Small Box"/>
    <s v="Hoover WindTunnel™ Plus Canister Vacuum"/>
    <n v="0.56999999999999995"/>
    <x v="1"/>
    <x v="10"/>
    <d v="2015-06-05T00:00:00"/>
    <d v="2015-06-06T00:00:00"/>
    <x v="1"/>
    <n v="1"/>
    <n v="1231.6569"/>
    <n v="5"/>
    <x v="1610"/>
    <n v="87633"/>
    <n v="0.69"/>
  </r>
  <r>
    <n v="0.05"/>
    <n v="63.94"/>
    <n v="14.48"/>
    <s v="Express Air"/>
    <s v="Consumer"/>
    <s v="Furniture"/>
    <s v="Office Furnishings"/>
    <s v="Small Box"/>
    <s v="Howard Miller 16&quot; Diameter Gallery Wall Clock"/>
    <n v="0.46"/>
    <x v="1"/>
    <x v="10"/>
    <d v="2015-06-30T00:00:00"/>
    <d v="2015-07-07T00:00:00"/>
    <x v="1"/>
    <n v="7"/>
    <n v="219.54419999999999"/>
    <n v="5"/>
    <x v="1611"/>
    <n v="87634"/>
    <n v="0.69"/>
  </r>
  <r>
    <n v="0.03"/>
    <n v="4.0599999999999996"/>
    <n v="6.89"/>
    <s v="Regular Air"/>
    <s v="Consumer"/>
    <s v="Office Supplies"/>
    <s v="Appliances"/>
    <s v="Small Box"/>
    <s v="Eureka Disposable Bags for Sanitaire® Vibra Groomer I® Upright Vac"/>
    <n v="0.6"/>
    <x v="1"/>
    <x v="10"/>
    <d v="2015-02-20T00:00:00"/>
    <d v="2015-02-22T00:00:00"/>
    <x v="2"/>
    <n v="2"/>
    <n v="-185.17"/>
    <n v="9"/>
    <x v="1612"/>
    <n v="87630"/>
    <n v="-4.761378246335819"/>
  </r>
  <r>
    <n v="0.01"/>
    <n v="3.75"/>
    <n v="0.5"/>
    <s v="Regular Air"/>
    <s v="Consumer"/>
    <s v="Office Supplies"/>
    <s v="Labels"/>
    <s v="Small Box"/>
    <s v="Avery 510"/>
    <n v="0.37"/>
    <x v="1"/>
    <x v="10"/>
    <d v="2015-02-20T00:00:00"/>
    <d v="2015-02-21T00:00:00"/>
    <x v="2"/>
    <n v="1"/>
    <n v="31.132799999999996"/>
    <n v="12"/>
    <x v="1613"/>
    <n v="87630"/>
    <n v="0.69"/>
  </r>
  <r>
    <n v="0.02"/>
    <n v="10.68"/>
    <n v="13.04"/>
    <s v="Regular Air"/>
    <s v="Consumer"/>
    <s v="Furniture"/>
    <s v="Office Furnishings"/>
    <s v="Large Box"/>
    <s v="Dana Swing-Arm Lamps"/>
    <n v="0.6"/>
    <x v="1"/>
    <x v="10"/>
    <d v="2015-02-20T00:00:00"/>
    <d v="2015-02-22T00:00:00"/>
    <x v="2"/>
    <n v="2"/>
    <n v="-231.05"/>
    <n v="8"/>
    <x v="1614"/>
    <n v="87630"/>
    <n v="-2.5544499723604202"/>
  </r>
  <r>
    <n v="0.1"/>
    <n v="209.37"/>
    <n v="69"/>
    <s v="Regular Air"/>
    <s v="Consumer"/>
    <s v="Furniture"/>
    <s v="Tables"/>
    <s v="Large Box"/>
    <s v="Hon 2111 Invitation™ Series Corner Table"/>
    <n v="0.79"/>
    <x v="2"/>
    <x v="22"/>
    <d v="2015-02-23T00:00:00"/>
    <d v="2015-02-25T00:00:00"/>
    <x v="2"/>
    <n v="2"/>
    <n v="-165.59492040000003"/>
    <n v="11"/>
    <x v="1615"/>
    <n v="90011"/>
    <n v="-7.7922621028459593E-2"/>
  </r>
  <r>
    <n v="7.0000000000000007E-2"/>
    <n v="4.9800000000000004"/>
    <n v="4.7"/>
    <s v="Regular Air"/>
    <s v="Consumer"/>
    <s v="Office Supplies"/>
    <s v="Paper"/>
    <s v="Small Box"/>
    <s v="Staples Copy Paper (20Lb. and 84 Bright)"/>
    <n v="0.38"/>
    <x v="2"/>
    <x v="22"/>
    <d v="2015-02-23T00:00:00"/>
    <d v="2015-02-24T00:00:00"/>
    <x v="2"/>
    <n v="1"/>
    <n v="-21.684000000000001"/>
    <n v="9"/>
    <x v="1616"/>
    <n v="90011"/>
    <n v="-0.48133185349611546"/>
  </r>
  <r>
    <n v="0.02"/>
    <n v="880.98"/>
    <n v="44.55"/>
    <s v="Delivery Truck"/>
    <s v="Home Office"/>
    <s v="Furniture"/>
    <s v="Bookcases"/>
    <s v="Jumbo Box"/>
    <s v="Riverside Palais Royal Lawyers Bookcase, Royale Cherry Finish"/>
    <n v="0.62"/>
    <x v="2"/>
    <x v="3"/>
    <d v="2015-01-22T00:00:00"/>
    <d v="2015-01-26T00:00:00"/>
    <x v="0"/>
    <n v="4"/>
    <n v="4861.0637999999999"/>
    <n v="8"/>
    <x v="1617"/>
    <n v="86925"/>
    <n v="0.69"/>
  </r>
  <r>
    <n v="0"/>
    <n v="22.84"/>
    <n v="16.920000000000002"/>
    <s v="Regular Air"/>
    <s v="Home Office"/>
    <s v="Office Supplies"/>
    <s v="Paper"/>
    <s v="Small Box"/>
    <s v="Xerox 1973"/>
    <n v="0.39"/>
    <x v="2"/>
    <x v="3"/>
    <d v="2015-03-12T00:00:00"/>
    <d v="2015-03-14T00:00:00"/>
    <x v="5"/>
    <n v="2"/>
    <n v="-83.75"/>
    <n v="15"/>
    <x v="1618"/>
    <n v="86927"/>
    <n v="-0.22597269440397172"/>
  </r>
  <r>
    <n v="0.05"/>
    <n v="80.97"/>
    <n v="30.06"/>
    <s v="Delivery Truck"/>
    <s v="Home Office"/>
    <s v="Technology"/>
    <s v="Office Machines"/>
    <s v="Jumbo Box"/>
    <s v="Hewlett-Packard Deskjet 940 REFURBISHED Color Inkjet Printer"/>
    <n v="0.4"/>
    <x v="2"/>
    <x v="3"/>
    <d v="2015-02-13T00:00:00"/>
    <d v="2015-02-14T00:00:00"/>
    <x v="2"/>
    <n v="1"/>
    <n v="565.17999999999995"/>
    <n v="11"/>
    <x v="1619"/>
    <n v="86926"/>
    <n v="0.62502626486038149"/>
  </r>
  <r>
    <n v="0"/>
    <n v="6.48"/>
    <n v="10.050000000000001"/>
    <s v="Regular Air"/>
    <s v="Home Office"/>
    <s v="Office Supplies"/>
    <s v="Paper"/>
    <s v="Small Box"/>
    <s v="Xerox 1997"/>
    <n v="0.37"/>
    <x v="2"/>
    <x v="3"/>
    <d v="2015-02-13T00:00:00"/>
    <d v="2015-02-15T00:00:00"/>
    <x v="2"/>
    <n v="2"/>
    <n v="-38.72"/>
    <n v="2"/>
    <x v="1620"/>
    <n v="86926"/>
    <n v="-2.374003678724709"/>
  </r>
  <r>
    <n v="0.06"/>
    <n v="70.89"/>
    <n v="89.3"/>
    <s v="Delivery Truck"/>
    <s v="Small Business"/>
    <s v="Furniture"/>
    <s v="Tables"/>
    <s v="Jumbo Box"/>
    <s v="KI Conference Tables"/>
    <n v="0.72"/>
    <x v="1"/>
    <x v="10"/>
    <d v="2015-06-25T00:00:00"/>
    <d v="2015-06-25T00:00:00"/>
    <x v="1"/>
    <n v="0"/>
    <n v="65.077020000000005"/>
    <n v="6"/>
    <x v="1621"/>
    <n v="87374"/>
    <n v="0.17865541097018614"/>
  </r>
  <r>
    <n v="7.0000000000000007E-2"/>
    <n v="4.13"/>
    <n v="0.99"/>
    <s v="Regular Air"/>
    <s v="Home Office"/>
    <s v="Office Supplies"/>
    <s v="Labels"/>
    <s v="Small Box"/>
    <s v="Avery 491"/>
    <n v="0.39"/>
    <x v="1"/>
    <x v="10"/>
    <d v="2015-01-08T00:00:00"/>
    <d v="2015-01-08T00:00:00"/>
    <x v="0"/>
    <n v="0"/>
    <n v="10.959199999999999"/>
    <n v="4"/>
    <x v="1622"/>
    <n v="88156"/>
    <n v="0.68196639701306772"/>
  </r>
  <r>
    <n v="0.03"/>
    <n v="22.72"/>
    <n v="8.99"/>
    <s v="Regular Air"/>
    <s v="Home Office"/>
    <s v="Furniture"/>
    <s v="Office Furnishings"/>
    <s v="Small Pack"/>
    <s v="Executive Impressions 14&quot; Two-Color Numerals Wall Clock"/>
    <n v="0.44"/>
    <x v="1"/>
    <x v="10"/>
    <d v="2015-01-08T00:00:00"/>
    <d v="2015-01-08T00:00:00"/>
    <x v="0"/>
    <n v="0"/>
    <n v="17.429400000000001"/>
    <n v="1"/>
    <x v="1507"/>
    <n v="88156"/>
    <n v="0.69"/>
  </r>
  <r>
    <n v="0.05"/>
    <n v="34.979999999999997"/>
    <n v="7.53"/>
    <s v="Express Air"/>
    <s v="Home Office"/>
    <s v="Technology"/>
    <s v="Computer Peripherals"/>
    <s v="Small Box"/>
    <s v="Fellowes EZ Multi-Media Keyboard"/>
    <n v="0.76"/>
    <x v="1"/>
    <x v="10"/>
    <d v="2015-02-28T00:00:00"/>
    <d v="2015-03-03T00:00:00"/>
    <x v="2"/>
    <n v="3"/>
    <n v="-32.666400000000003"/>
    <n v="16"/>
    <x v="1623"/>
    <n v="88157"/>
    <n v="-5.6216699938046399E-2"/>
  </r>
  <r>
    <n v="0"/>
    <n v="3.14"/>
    <n v="1.92"/>
    <s v="Regular Air"/>
    <s v="Home Office"/>
    <s v="Office Supplies"/>
    <s v="Scissors, Rulers and Trimmers"/>
    <s v="Wrap Bag"/>
    <s v="Serrated Blade or Curved Handle Hand Letter Openers"/>
    <n v="0.84"/>
    <x v="1"/>
    <x v="10"/>
    <d v="2015-02-28T00:00:00"/>
    <d v="2015-03-02T00:00:00"/>
    <x v="2"/>
    <n v="2"/>
    <n v="-13.135200000000001"/>
    <n v="8"/>
    <x v="1624"/>
    <n v="88157"/>
    <n v="-0.47712313839447879"/>
  </r>
  <r>
    <n v="0.04"/>
    <n v="4.13"/>
    <n v="0.99"/>
    <s v="Express Air"/>
    <s v="Home Office"/>
    <s v="Office Supplies"/>
    <s v="Labels"/>
    <s v="Small Box"/>
    <s v="Avery 491"/>
    <n v="0.39"/>
    <x v="2"/>
    <x v="48"/>
    <d v="2015-04-28T00:00:00"/>
    <d v="2015-04-30T00:00:00"/>
    <x v="4"/>
    <n v="2"/>
    <n v="22.307699999999997"/>
    <n v="7"/>
    <x v="1625"/>
    <n v="87396"/>
    <n v="0.69"/>
  </r>
  <r>
    <n v="0.06"/>
    <n v="55.48"/>
    <n v="14.3"/>
    <s v="Regular Air"/>
    <s v="Home Office"/>
    <s v="Office Supplies"/>
    <s v="Paper"/>
    <s v="Small Box"/>
    <s v="Xerox 194"/>
    <n v="0.37"/>
    <x v="2"/>
    <x v="48"/>
    <d v="2015-04-28T00:00:00"/>
    <d v="2015-04-30T00:00:00"/>
    <x v="4"/>
    <n v="2"/>
    <n v="443.02139999999991"/>
    <n v="12"/>
    <x v="1626"/>
    <n v="87396"/>
    <n v="0.69"/>
  </r>
  <r>
    <n v="0.05"/>
    <n v="535.64"/>
    <n v="14.7"/>
    <s v="Delivery Truck"/>
    <s v="Home Office"/>
    <s v="Technology"/>
    <s v="Office Machines"/>
    <s v="Jumbo Drum"/>
    <s v="Epson LQ-870 Dot Matrix Printer"/>
    <n v="0.59"/>
    <x v="2"/>
    <x v="12"/>
    <d v="2015-06-07T00:00:00"/>
    <d v="2015-06-09T00:00:00"/>
    <x v="1"/>
    <n v="2"/>
    <n v="-1220.9144999999999"/>
    <n v="2"/>
    <x v="1627"/>
    <n v="59365"/>
    <n v="-1.142536496350365"/>
  </r>
  <r>
    <n v="0"/>
    <n v="6.37"/>
    <n v="5.19"/>
    <s v="Regular Air"/>
    <s v="Consumer"/>
    <s v="Office Supplies"/>
    <s v="Binders and Binder Accessories"/>
    <s v="Small Box"/>
    <s v="C-Line Peel &amp; Stick Add-On Filing Pockets, 8-3/4 x 5-1/8, 10/Pack"/>
    <n v="0.38"/>
    <x v="1"/>
    <x v="30"/>
    <d v="2015-02-28T00:00:00"/>
    <d v="2015-03-02T00:00:00"/>
    <x v="2"/>
    <n v="2"/>
    <n v="-27.1492"/>
    <n v="15"/>
    <x v="1213"/>
    <n v="86592"/>
    <n v="-0.27217243107769423"/>
  </r>
  <r>
    <n v="0.02"/>
    <n v="110.98"/>
    <n v="13.99"/>
    <s v="Regular Air"/>
    <s v="Consumer"/>
    <s v="Furniture"/>
    <s v="Office Furnishings"/>
    <s v="Medium Box"/>
    <s v="Rubbermaid ClusterMat Chairmats, Mat Size- 66&quot; x 60&quot;, Lip 20&quot; x 11&quot; -90 Degree Angle"/>
    <n v="0.69"/>
    <x v="1"/>
    <x v="30"/>
    <d v="2015-01-16T00:00:00"/>
    <d v="2015-01-18T00:00:00"/>
    <x v="0"/>
    <n v="2"/>
    <n v="-106.3424"/>
    <n v="2"/>
    <x v="1628"/>
    <n v="86591"/>
    <n v="-0.46944069218205092"/>
  </r>
  <r>
    <n v="0.01"/>
    <n v="8.01"/>
    <n v="2.87"/>
    <s v="Regular Air"/>
    <s v="Consumer"/>
    <s v="Office Supplies"/>
    <s v="Paper"/>
    <s v="Wrap Bag"/>
    <s v="TOPS Money Receipt Book, Consecutively Numbered in Red,"/>
    <n v="0.4"/>
    <x v="1"/>
    <x v="30"/>
    <d v="2015-01-16T00:00:00"/>
    <d v="2015-01-18T00:00:00"/>
    <x v="0"/>
    <n v="2"/>
    <n v="44.976799999999997"/>
    <n v="8"/>
    <x v="1629"/>
    <n v="86591"/>
    <n v="0.65516096139839752"/>
  </r>
  <r>
    <n v="0.02"/>
    <n v="5.58"/>
    <n v="2.99"/>
    <s v="Regular Air"/>
    <s v="Consumer"/>
    <s v="Office Supplies"/>
    <s v="Binders and Binder Accessories"/>
    <s v="Small Box"/>
    <s v="Avery Heavy-Duty EZD ™ Binder With Locking Rings"/>
    <n v="0.37"/>
    <x v="3"/>
    <x v="39"/>
    <d v="2015-05-26T00:00:00"/>
    <d v="2015-05-28T00:00:00"/>
    <x v="3"/>
    <n v="2"/>
    <n v="689.32799999999997"/>
    <n v="42"/>
    <x v="1630"/>
    <n v="90218"/>
    <n v="2.9106447662880544"/>
  </r>
  <r>
    <n v="0.02"/>
    <n v="54.1"/>
    <n v="19.989999999999998"/>
    <s v="Regular Air"/>
    <s v="Consumer"/>
    <s v="Office Supplies"/>
    <s v="Storage &amp; Organization"/>
    <s v="Small Box"/>
    <s v="Desktop 3-Pocket Hot File®"/>
    <n v="0.59"/>
    <x v="3"/>
    <x v="39"/>
    <d v="2015-05-26T00:00:00"/>
    <d v="2015-05-27T00:00:00"/>
    <x v="3"/>
    <n v="1"/>
    <n v="-33.585999999999999"/>
    <n v="36"/>
    <x v="1631"/>
    <n v="90218"/>
    <n v="-1.7269020551502156E-2"/>
  </r>
  <r>
    <n v="0.1"/>
    <n v="11.55"/>
    <n v="2.36"/>
    <s v="Regular Air"/>
    <s v="Small Business"/>
    <s v="Office Supplies"/>
    <s v="Pens &amp; Art Supplies"/>
    <s v="Wrap Bag"/>
    <s v="Newell 309"/>
    <n v="0.55000000000000004"/>
    <x v="0"/>
    <x v="1"/>
    <d v="2015-02-28T00:00:00"/>
    <d v="2015-02-28T00:00:00"/>
    <x v="2"/>
    <n v="0"/>
    <n v="69.767200000000003"/>
    <n v="12"/>
    <x v="1632"/>
    <n v="87619"/>
    <n v="0.51386315091699197"/>
  </r>
  <r>
    <n v="0.01"/>
    <n v="35.44"/>
    <n v="19.989999999999998"/>
    <s v="Regular Air"/>
    <s v="Small Business"/>
    <s v="Office Supplies"/>
    <s v="Paper"/>
    <s v="Small Box"/>
    <s v="Xerox 1880"/>
    <n v="0.38"/>
    <x v="1"/>
    <x v="18"/>
    <d v="2015-04-22T00:00:00"/>
    <d v="2015-04-23T00:00:00"/>
    <x v="4"/>
    <n v="1"/>
    <n v="-52.822799999999994"/>
    <n v="1"/>
    <x v="1633"/>
    <n v="87620"/>
    <n v="-0.95296409886343125"/>
  </r>
  <r>
    <n v="0.02"/>
    <n v="3.8"/>
    <n v="1.49"/>
    <s v="Regular Air"/>
    <s v="Small Business"/>
    <s v="Office Supplies"/>
    <s v="Binders and Binder Accessories"/>
    <s v="Small Box"/>
    <s v="Durable Pressboard Binders"/>
    <n v="0.38"/>
    <x v="1"/>
    <x v="15"/>
    <d v="2015-05-11T00:00:00"/>
    <d v="2015-05-15T00:00:00"/>
    <x v="3"/>
    <n v="4"/>
    <n v="7.31"/>
    <n v="5"/>
    <x v="1634"/>
    <n v="87617"/>
    <n v="0.35728250244379273"/>
  </r>
  <r>
    <n v="0.03"/>
    <n v="47.9"/>
    <n v="5.86"/>
    <s v="Regular Air"/>
    <s v="Small Business"/>
    <s v="Office Supplies"/>
    <s v="Paper"/>
    <s v="Small Box"/>
    <s v="Xerox 1938"/>
    <n v="0.37"/>
    <x v="1"/>
    <x v="15"/>
    <d v="2015-04-22T00:00:00"/>
    <d v="2015-04-25T00:00:00"/>
    <x v="4"/>
    <n v="3"/>
    <n v="642.99029999999993"/>
    <n v="20"/>
    <x v="1635"/>
    <n v="87620"/>
    <n v="0.69"/>
  </r>
  <r>
    <n v="0.05"/>
    <n v="2.62"/>
    <n v="0.8"/>
    <s v="Regular Air"/>
    <s v="Small Business"/>
    <s v="Office Supplies"/>
    <s v="Rubber Bands"/>
    <s v="Wrap Bag"/>
    <s v="Staples Metal Binder Clips"/>
    <n v="0.39"/>
    <x v="1"/>
    <x v="2"/>
    <d v="2015-05-26T00:00:00"/>
    <d v="2015-05-27T00:00:00"/>
    <x v="3"/>
    <n v="1"/>
    <n v="12.71"/>
    <n v="8"/>
    <x v="1636"/>
    <n v="87618"/>
    <n v="0.593647828117702"/>
  </r>
  <r>
    <n v="0.04"/>
    <n v="4.55"/>
    <n v="1.49"/>
    <s v="Regular Air"/>
    <s v="Corporate"/>
    <s v="Office Supplies"/>
    <s v="Binders and Binder Accessories"/>
    <s v="Small Box"/>
    <s v="Presstex Flexible Ring Binders"/>
    <n v="0.35"/>
    <x v="2"/>
    <x v="22"/>
    <d v="2015-03-05T00:00:00"/>
    <d v="2015-03-07T00:00:00"/>
    <x v="5"/>
    <n v="2"/>
    <n v="28.288"/>
    <n v="13"/>
    <x v="1637"/>
    <n v="90309"/>
    <n v="0.47343933054393306"/>
  </r>
  <r>
    <n v="0.01"/>
    <n v="7.64"/>
    <n v="1.39"/>
    <s v="Regular Air"/>
    <s v="Consumer"/>
    <s v="Office Supplies"/>
    <s v="Envelopes"/>
    <s v="Small Box"/>
    <s v="Security-Tint Envelopes"/>
    <n v="0.36"/>
    <x v="1"/>
    <x v="4"/>
    <d v="2015-02-04T00:00:00"/>
    <d v="2015-02-07T00:00:00"/>
    <x v="2"/>
    <n v="3"/>
    <n v="112.1181"/>
    <n v="20"/>
    <x v="1638"/>
    <n v="87511"/>
    <n v="0.69"/>
  </r>
  <r>
    <n v="7.0000000000000007E-2"/>
    <n v="42.98"/>
    <n v="4.62"/>
    <s v="Express Air"/>
    <s v="Corporate"/>
    <s v="Office Supplies"/>
    <s v="Appliances"/>
    <s v="Small Box"/>
    <s v="Belkin F9M820V08 8 Outlet Surge"/>
    <n v="0.56000000000000005"/>
    <x v="2"/>
    <x v="13"/>
    <d v="2015-02-15T00:00:00"/>
    <d v="2015-02-17T00:00:00"/>
    <x v="2"/>
    <n v="2"/>
    <n v="565.38599999999997"/>
    <n v="19"/>
    <x v="1639"/>
    <n v="91397"/>
    <n v="0.69"/>
  </r>
  <r>
    <n v="0.03"/>
    <n v="89.99"/>
    <n v="42"/>
    <s v="Delivery Truck"/>
    <s v="Corporate"/>
    <s v="Furniture"/>
    <s v="Chairs &amp; Chairmats"/>
    <s v="Jumbo Drum"/>
    <s v="Global Leather Task Chair, Black"/>
    <n v="0.66"/>
    <x v="2"/>
    <x v="13"/>
    <d v="2015-02-15T00:00:00"/>
    <d v="2015-02-18T00:00:00"/>
    <x v="2"/>
    <n v="3"/>
    <n v="-230.9528"/>
    <n v="19"/>
    <x v="1640"/>
    <n v="91397"/>
    <n v="-0.12761585854399779"/>
  </r>
  <r>
    <n v="0.08"/>
    <n v="5.74"/>
    <n v="5.01"/>
    <s v="Express Air"/>
    <s v="Corporate"/>
    <s v="Office Supplies"/>
    <s v="Binders and Binder Accessories"/>
    <s v="Small Box"/>
    <s v="Binder Posts"/>
    <n v="0.39"/>
    <x v="1"/>
    <x v="10"/>
    <d v="2015-04-15T00:00:00"/>
    <d v="2015-04-17T00:00:00"/>
    <x v="4"/>
    <n v="2"/>
    <n v="-61.628039999999999"/>
    <n v="12"/>
    <x v="1641"/>
    <n v="91398"/>
    <n v="-0.88002341853491362"/>
  </r>
  <r>
    <n v="0.09"/>
    <n v="12.22"/>
    <n v="2.85"/>
    <s v="Regular Air"/>
    <s v="Consumer"/>
    <s v="Furniture"/>
    <s v="Office Furnishings"/>
    <s v="Small Pack"/>
    <s v="Aluminum Document Frame"/>
    <n v="0.55000000000000004"/>
    <x v="2"/>
    <x v="3"/>
    <d v="2015-06-18T00:00:00"/>
    <d v="2015-06-25T00:00:00"/>
    <x v="1"/>
    <n v="7"/>
    <n v="70.676699999999997"/>
    <n v="9"/>
    <x v="1642"/>
    <n v="86427"/>
    <n v="0.69"/>
  </r>
  <r>
    <n v="0.1"/>
    <n v="37.94"/>
    <n v="5.08"/>
    <s v="Express Air"/>
    <s v="Corporate"/>
    <s v="Office Supplies"/>
    <s v="Paper"/>
    <s v="Wrap Bag"/>
    <s v="Snap-A-Way® Black Print Carbonless Ruled Speed Letter, Triplicate"/>
    <n v="0.38"/>
    <x v="2"/>
    <x v="45"/>
    <d v="2015-04-02T00:00:00"/>
    <d v="2015-04-04T00:00:00"/>
    <x v="4"/>
    <n v="2"/>
    <n v="95.054399999999987"/>
    <n v="4"/>
    <x v="1643"/>
    <n v="90264"/>
    <n v="0.69"/>
  </r>
  <r>
    <n v="0.06"/>
    <n v="20.99"/>
    <n v="0.99"/>
    <s v="Regular Air"/>
    <s v="Corporate"/>
    <s v="Technology"/>
    <s v="Telephones and Communication"/>
    <s v="Wrap Bag"/>
    <s v="Accessory21"/>
    <n v="0.37"/>
    <x v="2"/>
    <x v="45"/>
    <d v="2015-03-23T00:00:00"/>
    <d v="2015-03-28T00:00:00"/>
    <x v="5"/>
    <n v="5"/>
    <n v="224.96069999999997"/>
    <n v="18"/>
    <x v="1644"/>
    <n v="90265"/>
    <n v="0.69"/>
  </r>
  <r>
    <n v="0.1"/>
    <n v="36.549999999999997"/>
    <n v="13.89"/>
    <s v="Regular Air"/>
    <s v="Corporate"/>
    <s v="Office Supplies"/>
    <s v="Pens &amp; Art Supplies"/>
    <s v="Wrap Bag"/>
    <s v="Dixon Ticonderoga Core-Lock Colored Pencils, 48-Color Set"/>
    <n v="0.41"/>
    <x v="3"/>
    <x v="40"/>
    <d v="2015-04-05T00:00:00"/>
    <d v="2015-04-07T00:00:00"/>
    <x v="4"/>
    <n v="2"/>
    <n v="-89.572000000000003"/>
    <n v="11"/>
    <x v="1645"/>
    <n v="90646"/>
    <n v="-0.23588960286526914"/>
  </r>
  <r>
    <n v="7.0000000000000007E-2"/>
    <n v="4.76"/>
    <n v="0.88"/>
    <s v="Express Air"/>
    <s v="Consumer"/>
    <s v="Office Supplies"/>
    <s v="Paper"/>
    <s v="Wrap Bag"/>
    <s v="Wirebound Voice Message Log Book"/>
    <n v="0.39"/>
    <x v="0"/>
    <x v="21"/>
    <d v="2015-05-07T00:00:00"/>
    <d v="2015-05-09T00:00:00"/>
    <x v="3"/>
    <n v="2"/>
    <n v="33.347699999999996"/>
    <n v="10"/>
    <x v="1646"/>
    <n v="88611"/>
    <n v="0.69"/>
  </r>
  <r>
    <n v="0.01"/>
    <n v="7.98"/>
    <n v="6.5"/>
    <s v="Regular Air"/>
    <s v="Consumer"/>
    <s v="Office Supplies"/>
    <s v="Storage &amp; Organization"/>
    <s v="Medium Box"/>
    <s v="Iris Project Case"/>
    <n v="0.59"/>
    <x v="1"/>
    <x v="30"/>
    <d v="2015-06-22T00:00:00"/>
    <d v="2015-06-23T00:00:00"/>
    <x v="1"/>
    <n v="1"/>
    <n v="-34.591999999999999"/>
    <n v="4"/>
    <x v="1647"/>
    <n v="88612"/>
    <n v="-0.99089086221712985"/>
  </r>
  <r>
    <n v="0.06"/>
    <n v="42.98"/>
    <n v="4.62"/>
    <s v="Regular Air"/>
    <s v="Consumer"/>
    <s v="Office Supplies"/>
    <s v="Appliances"/>
    <s v="Small Box"/>
    <s v="Belkin F9M820V08 8 Outlet Surge"/>
    <n v="0.56000000000000005"/>
    <x v="1"/>
    <x v="10"/>
    <d v="2015-04-21T00:00:00"/>
    <d v="2015-04-23T00:00:00"/>
    <x v="4"/>
    <n v="2"/>
    <n v="-24.63"/>
    <n v="1"/>
    <x v="1648"/>
    <n v="88610"/>
    <n v="-0.52359693877551017"/>
  </r>
  <r>
    <n v="0.08"/>
    <n v="9.68"/>
    <n v="2.0299999999999998"/>
    <s v="Regular Air"/>
    <s v="Small Business"/>
    <s v="Office Supplies"/>
    <s v="Paper"/>
    <s v="Wrap Bag"/>
    <s v="Wirebound Service Call Books, 5 1/2&quot; x 4&quot;"/>
    <n v="0.37"/>
    <x v="3"/>
    <x v="26"/>
    <d v="2015-02-22T00:00:00"/>
    <d v="2015-02-24T00:00:00"/>
    <x v="2"/>
    <n v="2"/>
    <n v="-536.24199999999996"/>
    <n v="1"/>
    <x v="1649"/>
    <n v="86085"/>
    <n v="-49.016636197440583"/>
  </r>
  <r>
    <n v="0.04"/>
    <n v="150.97999999999999"/>
    <n v="16.010000000000002"/>
    <s v="Delivery Truck"/>
    <s v="Small Business"/>
    <s v="Furniture"/>
    <s v="Tables"/>
    <s v="Jumbo Box"/>
    <s v="Iceberg OfficeWorks 42&quot; Round Tables"/>
    <n v="0.7"/>
    <x v="3"/>
    <x v="26"/>
    <d v="2015-02-22T00:00:00"/>
    <d v="2015-02-23T00:00:00"/>
    <x v="2"/>
    <n v="1"/>
    <n v="-125.86000000000001"/>
    <n v="5"/>
    <x v="1650"/>
    <n v="86085"/>
    <n v="-0.17208564631245046"/>
  </r>
  <r>
    <n v="0.06"/>
    <n v="363.25"/>
    <n v="19.989999999999998"/>
    <s v="Regular Air"/>
    <s v="Small Business"/>
    <s v="Office Supplies"/>
    <s v="Appliances"/>
    <s v="Small Box"/>
    <s v="Hoover WindTunnel™ Plus Canister Vacuum"/>
    <n v="0.56999999999999995"/>
    <x v="3"/>
    <x v="26"/>
    <d v="2015-03-28T00:00:00"/>
    <d v="2015-03-30T00:00:00"/>
    <x v="5"/>
    <n v="2"/>
    <n v="36.164099999999998"/>
    <n v="1"/>
    <x v="1651"/>
    <n v="86086"/>
    <n v="0.10486299185200219"/>
  </r>
  <r>
    <n v="0.01"/>
    <n v="30.97"/>
    <n v="4"/>
    <s v="Regular Air"/>
    <s v="Home Office"/>
    <s v="Technology"/>
    <s v="Computer Peripherals"/>
    <s v="Small Box"/>
    <s v="Microsoft Multimedia Keyboard"/>
    <n v="0.74"/>
    <x v="2"/>
    <x v="45"/>
    <d v="2015-04-13T00:00:00"/>
    <d v="2015-04-15T00:00:00"/>
    <x v="4"/>
    <n v="2"/>
    <n v="17.102799999999998"/>
    <n v="17"/>
    <x v="1652"/>
    <n v="87186"/>
    <n v="3.2697587274882423E-2"/>
  </r>
  <r>
    <n v="0.08"/>
    <n v="125.99"/>
    <n v="7.69"/>
    <s v="Regular Air"/>
    <s v="Home Office"/>
    <s v="Technology"/>
    <s v="Telephones and Communication"/>
    <s v="Small Box"/>
    <s v="Timeport L7089"/>
    <n v="0.57999999999999996"/>
    <x v="2"/>
    <x v="45"/>
    <d v="2015-04-13T00:00:00"/>
    <d v="2015-04-15T00:00:00"/>
    <x v="4"/>
    <n v="2"/>
    <n v="1269.3819599999999"/>
    <n v="23"/>
    <x v="1653"/>
    <n v="87186"/>
    <n v="0.52352556213603441"/>
  </r>
  <r>
    <n v="0.1"/>
    <n v="442.14"/>
    <n v="14.7"/>
    <s v="Delivery Truck"/>
    <s v="Home Office"/>
    <s v="Technology"/>
    <s v="Office Machines"/>
    <s v="Jumbo Drum"/>
    <s v="Okidata ML390 Turbo Dot Matrix Printers"/>
    <n v="0.56000000000000005"/>
    <x v="2"/>
    <x v="45"/>
    <d v="2015-05-20T00:00:00"/>
    <d v="2015-05-21T00:00:00"/>
    <x v="3"/>
    <n v="1"/>
    <n v="137.68794000000014"/>
    <n v="6"/>
    <x v="1654"/>
    <n v="87187"/>
    <n v="5.7098045558029942E-2"/>
  </r>
  <r>
    <n v="0.01"/>
    <n v="35.99"/>
    <n v="0.99"/>
    <s v="Regular Air"/>
    <s v="Small Business"/>
    <s v="Technology"/>
    <s v="Telephones and Communication"/>
    <s v="Small Pack"/>
    <s v="Accessory31"/>
    <n v="0.35"/>
    <x v="2"/>
    <x v="45"/>
    <d v="2015-05-22T00:00:00"/>
    <d v="2015-05-23T00:00:00"/>
    <x v="3"/>
    <n v="1"/>
    <n v="882.48239999999998"/>
    <n v="41"/>
    <x v="1655"/>
    <n v="89047"/>
    <n v="0.69"/>
  </r>
  <r>
    <n v="0.09"/>
    <n v="2.94"/>
    <n v="0.7"/>
    <s v="Regular Air"/>
    <s v="Corporate"/>
    <s v="Office Supplies"/>
    <s v="Pens &amp; Art Supplies"/>
    <s v="Wrap Bag"/>
    <s v="Newell 338"/>
    <n v="0.57999999999999996"/>
    <x v="2"/>
    <x v="48"/>
    <d v="2015-01-27T00:00:00"/>
    <d v="2015-01-28T00:00:00"/>
    <x v="0"/>
    <n v="1"/>
    <n v="6.3840000000000003"/>
    <n v="9"/>
    <x v="1656"/>
    <n v="86544"/>
    <n v="0.25313243457573359"/>
  </r>
  <r>
    <n v="0.02"/>
    <n v="5.34"/>
    <n v="2.99"/>
    <s v="Regular Air"/>
    <s v="Corporate"/>
    <s v="Office Supplies"/>
    <s v="Binders and Binder Accessories"/>
    <s v="Small Box"/>
    <s v="Wilson Jones 14 Line Acrylic Coated Pressboard Data Binders"/>
    <n v="0.38"/>
    <x v="2"/>
    <x v="48"/>
    <d v="2015-02-26T00:00:00"/>
    <d v="2015-02-28T00:00:00"/>
    <x v="2"/>
    <n v="2"/>
    <n v="5.2955000000000005"/>
    <n v="6"/>
    <x v="1657"/>
    <n v="86545"/>
    <n v="0.15247624532104812"/>
  </r>
  <r>
    <n v="0.03"/>
    <n v="40.98"/>
    <n v="7.47"/>
    <s v="Regular Air"/>
    <s v="Corporate"/>
    <s v="Office Supplies"/>
    <s v="Binders and Binder Accessories"/>
    <s v="Small Box"/>
    <s v="Wilson Jones Ledger-Size, Piano-Hinge Binder, 2&quot;, Blue"/>
    <n v="0.37"/>
    <x v="2"/>
    <x v="48"/>
    <d v="2015-02-26T00:00:00"/>
    <d v="2015-02-27T00:00:00"/>
    <x v="2"/>
    <n v="1"/>
    <n v="170.79569999999998"/>
    <n v="6"/>
    <x v="1658"/>
    <n v="86545"/>
    <n v="0.69"/>
  </r>
  <r>
    <n v="0.01"/>
    <n v="5.84"/>
    <n v="0.83"/>
    <s v="Regular Air"/>
    <s v="Corporate"/>
    <s v="Office Supplies"/>
    <s v="Pens &amp; Art Supplies"/>
    <s v="Wrap Bag"/>
    <s v="Avery Hi-Liter® Smear-Safe Highlighters"/>
    <n v="0.49"/>
    <x v="2"/>
    <x v="48"/>
    <d v="2015-06-14T00:00:00"/>
    <d v="2015-06-16T00:00:00"/>
    <x v="1"/>
    <n v="2"/>
    <n v="16.091999999999999"/>
    <n v="4"/>
    <x v="1659"/>
    <n v="86546"/>
    <n v="0.67358727501046456"/>
  </r>
  <r>
    <n v="0.03"/>
    <n v="43.98"/>
    <n v="8.99"/>
    <s v="Regular Air"/>
    <s v="Corporate"/>
    <s v="Office Supplies"/>
    <s v="Pens &amp; Art Supplies"/>
    <s v="Small Pack"/>
    <s v="Boston 1645 Deluxe Heavier-Duty Electric Pencil Sharpener"/>
    <n v="0.57999999999999996"/>
    <x v="1"/>
    <x v="10"/>
    <d v="2015-01-27T00:00:00"/>
    <d v="2015-01-29T00:00:00"/>
    <x v="0"/>
    <n v="2"/>
    <n v="274.0788"/>
    <n v="10"/>
    <x v="1660"/>
    <n v="86544"/>
    <n v="0.60316637323943667"/>
  </r>
  <r>
    <n v="0.06"/>
    <n v="1.1399999999999999"/>
    <n v="0.7"/>
    <s v="Regular Air"/>
    <s v="Corporate"/>
    <s v="Office Supplies"/>
    <s v="Rubber Bands"/>
    <s v="Wrap Bag"/>
    <s v="OIC Thumb-Tacks"/>
    <n v="0.38"/>
    <x v="1"/>
    <x v="10"/>
    <d v="2015-01-27T00:00:00"/>
    <d v="2015-01-30T00:00:00"/>
    <x v="0"/>
    <n v="3"/>
    <n v="-3.782"/>
    <n v="13"/>
    <x v="861"/>
    <n v="86544"/>
    <n v="-0.26028905712319339"/>
  </r>
  <r>
    <n v="7.0000000000000007E-2"/>
    <n v="2.61"/>
    <n v="0.5"/>
    <s v="Regular Air"/>
    <s v="Corporate"/>
    <s v="Office Supplies"/>
    <s v="Labels"/>
    <s v="Small Box"/>
    <s v="Avery 494"/>
    <n v="0.39"/>
    <x v="1"/>
    <x v="10"/>
    <d v="2015-02-25T00:00:00"/>
    <d v="2015-02-27T00:00:00"/>
    <x v="2"/>
    <n v="2"/>
    <n v="10.798499999999999"/>
    <n v="6"/>
    <x v="1661"/>
    <n v="86547"/>
    <n v="0.69"/>
  </r>
  <r>
    <n v="0.04"/>
    <n v="2.88"/>
    <n v="1.01"/>
    <s v="Regular Air"/>
    <s v="Corporate"/>
    <s v="Office Supplies"/>
    <s v="Pens &amp; Art Supplies"/>
    <s v="Wrap Bag"/>
    <s v="Sanford Colorific Colored Pencils, 12/Box"/>
    <n v="0.55000000000000004"/>
    <x v="1"/>
    <x v="10"/>
    <d v="2015-05-30T00:00:00"/>
    <d v="2015-06-04T00:00:00"/>
    <x v="3"/>
    <n v="5"/>
    <n v="15.246"/>
    <n v="39"/>
    <x v="1662"/>
    <n v="86548"/>
    <n v="0.13622230164403146"/>
  </r>
  <r>
    <n v="0.09"/>
    <n v="100.98"/>
    <n v="35.840000000000003"/>
    <s v="Delivery Truck"/>
    <s v="Home Office"/>
    <s v="Furniture"/>
    <s v="Bookcases"/>
    <s v="Jumbo Box"/>
    <s v="Bush Westfield Collection Bookcases, Fully Assembled"/>
    <n v="0.62"/>
    <x v="2"/>
    <x v="25"/>
    <d v="2015-06-28T00:00:00"/>
    <d v="2015-06-28T00:00:00"/>
    <x v="1"/>
    <n v="0"/>
    <n v="-103.624"/>
    <n v="17"/>
    <x v="1663"/>
    <n v="91180"/>
    <n v="-6.0941671861583877E-2"/>
  </r>
  <r>
    <n v="0.1"/>
    <n v="5.78"/>
    <n v="7.96"/>
    <s v="Regular Air"/>
    <s v="Home Office"/>
    <s v="Office Supplies"/>
    <s v="Paper"/>
    <s v="Small Box"/>
    <s v="Xerox 196"/>
    <n v="0.36"/>
    <x v="2"/>
    <x v="25"/>
    <d v="2015-06-28T00:00:00"/>
    <d v="2015-06-28T00:00:00"/>
    <x v="1"/>
    <n v="0"/>
    <n v="-57.823999999999998"/>
    <n v="6"/>
    <x v="1664"/>
    <n v="91180"/>
    <n v="-1.6080088987764181"/>
  </r>
  <r>
    <n v="0.05"/>
    <n v="70.97"/>
    <n v="3.5"/>
    <s v="Regular Air"/>
    <s v="Home Office"/>
    <s v="Office Supplies"/>
    <s v="Appliances"/>
    <s v="Small Box"/>
    <s v="Tripp Lite Isotel 8 Ultra 8 Outlet Metal Surge"/>
    <n v="0.59"/>
    <x v="2"/>
    <x v="45"/>
    <d v="2015-05-08T00:00:00"/>
    <d v="2015-05-13T00:00:00"/>
    <x v="3"/>
    <n v="5"/>
    <n v="18.218000000000018"/>
    <n v="2"/>
    <x v="1665"/>
    <n v="91466"/>
    <n v="0.1286672787626246"/>
  </r>
  <r>
    <n v="0"/>
    <n v="5.28"/>
    <n v="6.26"/>
    <s v="Regular Air"/>
    <s v="Home Office"/>
    <s v="Office Supplies"/>
    <s v="Paper"/>
    <s v="Small Box"/>
    <s v="Xerox 1928"/>
    <n v="0.4"/>
    <x v="2"/>
    <x v="45"/>
    <d v="2015-05-08T00:00:00"/>
    <d v="2015-05-15T00:00:00"/>
    <x v="3"/>
    <n v="7"/>
    <n v="25.058000000000035"/>
    <n v="36"/>
    <x v="1666"/>
    <n v="91466"/>
    <n v="0.1234080275794141"/>
  </r>
  <r>
    <n v="0.03"/>
    <n v="10.98"/>
    <n v="3.37"/>
    <s v="Regular Air"/>
    <s v="Consumer"/>
    <s v="Office Supplies"/>
    <s v="Scissors, Rulers and Trimmers"/>
    <s v="Small Pack"/>
    <s v="Fiskars® Softgrip Scissors"/>
    <n v="0.56999999999999995"/>
    <x v="2"/>
    <x v="22"/>
    <d v="2015-04-10T00:00:00"/>
    <d v="2015-04-11T00:00:00"/>
    <x v="4"/>
    <n v="1"/>
    <n v="11.82"/>
    <n v="5"/>
    <x v="1667"/>
    <n v="87041"/>
    <n v="0.21035771489588898"/>
  </r>
  <r>
    <n v="0.01"/>
    <n v="10.14"/>
    <n v="2.27"/>
    <s v="Regular Air"/>
    <s v="Consumer"/>
    <s v="Office Supplies"/>
    <s v="Paper"/>
    <s v="Wrap Bag"/>
    <s v="Staples Wirebound Steno Books, 6&quot; x 9&quot;, 12/Pack"/>
    <n v="0.36"/>
    <x v="2"/>
    <x v="22"/>
    <d v="2015-01-26T00:00:00"/>
    <d v="2015-01-28T00:00:00"/>
    <x v="0"/>
    <n v="2"/>
    <n v="28.151999999999997"/>
    <n v="4"/>
    <x v="1668"/>
    <n v="87042"/>
    <n v="0.69"/>
  </r>
  <r>
    <n v="0.03"/>
    <n v="5.4"/>
    <n v="7.78"/>
    <s v="Regular Air"/>
    <s v="Consumer"/>
    <s v="Office Supplies"/>
    <s v="Binders and Binder Accessories"/>
    <s v="Small Box"/>
    <s v="3M Organizer Strips"/>
    <n v="0.37"/>
    <x v="2"/>
    <x v="22"/>
    <d v="2015-03-17T00:00:00"/>
    <d v="2015-03-19T00:00:00"/>
    <x v="5"/>
    <n v="2"/>
    <n v="-237.54400000000001"/>
    <n v="21"/>
    <x v="1669"/>
    <n v="87043"/>
    <n v="-2.0153049970306269"/>
  </r>
  <r>
    <n v="0.03"/>
    <n v="85.99"/>
    <n v="0.99"/>
    <s v="Regular Air"/>
    <s v="Home Office"/>
    <s v="Technology"/>
    <s v="Telephones and Communication"/>
    <s v="Wrap Bag"/>
    <s v="Accessory34"/>
    <n v="0.55000000000000004"/>
    <x v="0"/>
    <x v="44"/>
    <d v="2015-03-05T00:00:00"/>
    <d v="2015-03-06T00:00:00"/>
    <x v="5"/>
    <n v="1"/>
    <n v="1037.1044999999999"/>
    <n v="20"/>
    <x v="1670"/>
    <n v="91586"/>
    <n v="0.69"/>
  </r>
  <r>
    <n v="0.08"/>
    <n v="6.48"/>
    <n v="6.81"/>
    <s v="Regular Air"/>
    <s v="Corporate"/>
    <s v="Office Supplies"/>
    <s v="Paper"/>
    <s v="Small Box"/>
    <s v="Xerox 1930"/>
    <n v="0.36"/>
    <x v="0"/>
    <x v="1"/>
    <d v="2015-02-10T00:00:00"/>
    <d v="2015-02-15T00:00:00"/>
    <x v="2"/>
    <n v="5"/>
    <n v="-94.59"/>
    <n v="58"/>
    <x v="1671"/>
    <n v="54949"/>
    <n v="-0.2474040750137316"/>
  </r>
  <r>
    <n v="0.09"/>
    <n v="20.98"/>
    <n v="53.03"/>
    <s v="Delivery Truck"/>
    <s v="Corporate"/>
    <s v="Office Supplies"/>
    <s v="Storage &amp; Organization"/>
    <s v="Jumbo Drum"/>
    <s v="Tennsco Lockers, Gray"/>
    <n v="0.78"/>
    <x v="0"/>
    <x v="1"/>
    <d v="2015-02-10T00:00:00"/>
    <d v="2015-02-17T00:00:00"/>
    <x v="2"/>
    <n v="7"/>
    <n v="-293.74"/>
    <n v="13"/>
    <x v="1672"/>
    <n v="54949"/>
    <n v="-0.82370096183505792"/>
  </r>
  <r>
    <n v="0.05"/>
    <n v="122.99"/>
    <n v="19.989999999999998"/>
    <s v="Express Air"/>
    <s v="Corporate"/>
    <s v="Office Supplies"/>
    <s v="Binders and Binder Accessories"/>
    <s v="Small Box"/>
    <s v="GBC Therma-A-Bind 250T Electric Binding System"/>
    <n v="0.37"/>
    <x v="0"/>
    <x v="44"/>
    <d v="2015-06-08T00:00:00"/>
    <d v="2015-06-11T00:00:00"/>
    <x v="1"/>
    <n v="3"/>
    <n v="1039.7540999999999"/>
    <n v="12"/>
    <x v="1673"/>
    <n v="91389"/>
    <n v="0.68999999999999984"/>
  </r>
  <r>
    <n v="0.08"/>
    <n v="6.48"/>
    <n v="6.81"/>
    <s v="Regular Air"/>
    <s v="Corporate"/>
    <s v="Office Supplies"/>
    <s v="Paper"/>
    <s v="Small Box"/>
    <s v="Xerox 1930"/>
    <n v="0.36"/>
    <x v="0"/>
    <x v="44"/>
    <d v="2015-02-10T00:00:00"/>
    <d v="2015-02-15T00:00:00"/>
    <x v="2"/>
    <n v="5"/>
    <n v="-49.186800000000005"/>
    <n v="14"/>
    <x v="1674"/>
    <n v="91388"/>
    <n v="-0.53295915050384657"/>
  </r>
  <r>
    <n v="0.09"/>
    <n v="20.98"/>
    <n v="53.03"/>
    <s v="Delivery Truck"/>
    <s v="Corporate"/>
    <s v="Office Supplies"/>
    <s v="Storage &amp; Organization"/>
    <s v="Jumbo Drum"/>
    <s v="Tennsco Lockers, Gray"/>
    <n v="0.78"/>
    <x v="0"/>
    <x v="44"/>
    <d v="2015-02-10T00:00:00"/>
    <d v="2015-02-17T00:00:00"/>
    <x v="2"/>
    <n v="7"/>
    <n v="-152.7448"/>
    <n v="3"/>
    <x v="1675"/>
    <n v="91388"/>
    <n v="-1.8561769352290678"/>
  </r>
  <r>
    <n v="0.05"/>
    <n v="9.99"/>
    <n v="4.78"/>
    <s v="Regular Air"/>
    <s v="Home Office"/>
    <s v="Office Supplies"/>
    <s v="Paper"/>
    <s v="Small Box"/>
    <s v="Xerox 1896"/>
    <n v="0.4"/>
    <x v="2"/>
    <x v="3"/>
    <d v="2015-03-06T00:00:00"/>
    <d v="2015-03-07T00:00:00"/>
    <x v="5"/>
    <n v="1"/>
    <n v="41.3"/>
    <n v="20"/>
    <x v="1676"/>
    <n v="89414"/>
    <n v="0.20307813345134482"/>
  </r>
  <r>
    <n v="0.01"/>
    <n v="12.28"/>
    <n v="6.47"/>
    <s v="Regular Air"/>
    <s v="Home Office"/>
    <s v="Office Supplies"/>
    <s v="Paper"/>
    <s v="Small Box"/>
    <s v="Xerox 1881"/>
    <n v="0.38"/>
    <x v="2"/>
    <x v="3"/>
    <d v="2015-06-11T00:00:00"/>
    <d v="2015-06-12T00:00:00"/>
    <x v="1"/>
    <n v="1"/>
    <n v="47.61"/>
    <n v="12"/>
    <x v="1677"/>
    <n v="89415"/>
    <n v="0.29634009709946468"/>
  </r>
  <r>
    <n v="0.03"/>
    <n v="5.98"/>
    <n v="5.35"/>
    <s v="Regular Air"/>
    <s v="Corporate"/>
    <s v="Office Supplies"/>
    <s v="Paper"/>
    <s v="Small Box"/>
    <s v="Xerox 1947"/>
    <n v="0.4"/>
    <x v="1"/>
    <x v="15"/>
    <d v="2015-05-28T00:00:00"/>
    <d v="2015-05-29T00:00:00"/>
    <x v="3"/>
    <n v="1"/>
    <n v="-23.5"/>
    <n v="16"/>
    <x v="1678"/>
    <n v="56486"/>
    <n v="-0.21946208442286141"/>
  </r>
  <r>
    <n v="0.03"/>
    <n v="300.64999999999998"/>
    <n v="24.49"/>
    <s v="Regular Air"/>
    <s v="Corporate"/>
    <s v="Office Supplies"/>
    <s v="Appliances"/>
    <s v="Large Box"/>
    <s v="Honeywell Enviracaire Portable HEPA Air Cleaner for 17' x 22' Room"/>
    <n v="0.52"/>
    <x v="1"/>
    <x v="15"/>
    <d v="2015-04-28T00:00:00"/>
    <d v="2015-04-30T00:00:00"/>
    <x v="4"/>
    <n v="2"/>
    <n v="1282.4959999999999"/>
    <n v="32"/>
    <x v="1679"/>
    <n v="7623"/>
    <n v="0.13214170168132164"/>
  </r>
  <r>
    <n v="0.06"/>
    <n v="49.99"/>
    <n v="19.989999999999998"/>
    <s v="Regular Air"/>
    <s v="Corporate"/>
    <s v="Technology"/>
    <s v="Computer Peripherals"/>
    <s v="Small Box"/>
    <s v="US Robotics 56K V.92 Internal PCI Faxmodem"/>
    <n v="0.45"/>
    <x v="1"/>
    <x v="15"/>
    <d v="2015-04-28T00:00:00"/>
    <d v="2015-04-30T00:00:00"/>
    <x v="4"/>
    <n v="2"/>
    <n v="17.2"/>
    <n v="67"/>
    <x v="1680"/>
    <n v="7623"/>
    <n v="5.2963165965623209E-3"/>
  </r>
  <r>
    <n v="0.1"/>
    <n v="104.85"/>
    <n v="4.6500000000000004"/>
    <s v="Regular Air"/>
    <s v="Corporate"/>
    <s v="Office Supplies"/>
    <s v="Paper"/>
    <s v="Small Box"/>
    <s v="Xerox 1941"/>
    <n v="0.37"/>
    <x v="1"/>
    <x v="15"/>
    <d v="2015-04-28T00:00:00"/>
    <d v="2015-04-29T00:00:00"/>
    <x v="4"/>
    <n v="1"/>
    <n v="1184.1200000000001"/>
    <n v="58"/>
    <x v="1681"/>
    <n v="7623"/>
    <n v="0.21210791329534648"/>
  </r>
  <r>
    <n v="0.03"/>
    <n v="300.64999999999998"/>
    <n v="24.49"/>
    <s v="Regular Air"/>
    <s v="Corporate"/>
    <s v="Office Supplies"/>
    <s v="Appliances"/>
    <s v="Large Box"/>
    <s v="Honeywell Enviracaire Portable HEPA Air Cleaner for 17' x 22' Room"/>
    <n v="0.52"/>
    <x v="1"/>
    <x v="4"/>
    <d v="2015-04-28T00:00:00"/>
    <d v="2015-04-30T00:00:00"/>
    <x v="4"/>
    <n v="2"/>
    <n v="1474.8703999999998"/>
    <n v="8"/>
    <x v="1682"/>
    <n v="86346"/>
    <n v="0.60785308033432783"/>
  </r>
  <r>
    <n v="0.06"/>
    <n v="49.99"/>
    <n v="19.989999999999998"/>
    <s v="Regular Air"/>
    <s v="Corporate"/>
    <s v="Technology"/>
    <s v="Computer Peripherals"/>
    <s v="Small Box"/>
    <s v="US Robotics 56K V.92 Internal PCI Faxmodem"/>
    <n v="0.45"/>
    <x v="1"/>
    <x v="4"/>
    <d v="2015-04-28T00:00:00"/>
    <d v="2015-04-30T00:00:00"/>
    <x v="4"/>
    <n v="2"/>
    <n v="19.78"/>
    <n v="17"/>
    <x v="1683"/>
    <n v="86346"/>
    <n v="2.400485436893204E-2"/>
  </r>
  <r>
    <n v="0.1"/>
    <n v="104.85"/>
    <n v="4.6500000000000004"/>
    <s v="Regular Air"/>
    <s v="Corporate"/>
    <s v="Office Supplies"/>
    <s v="Paper"/>
    <s v="Small Box"/>
    <s v="Xerox 1941"/>
    <n v="0.37"/>
    <x v="1"/>
    <x v="4"/>
    <d v="2015-04-28T00:00:00"/>
    <d v="2015-04-29T00:00:00"/>
    <x v="4"/>
    <n v="1"/>
    <n v="929.7956999999999"/>
    <n v="14"/>
    <x v="1684"/>
    <n v="86346"/>
    <n v="0.69"/>
  </r>
  <r>
    <n v="0.01"/>
    <n v="5.58"/>
    <n v="5.3"/>
    <s v="Regular Air"/>
    <s v="Corporate"/>
    <s v="Office Supplies"/>
    <s v="Envelopes"/>
    <s v="Small Box"/>
    <s v="Staples Brown Kraft Recycled Clasp Envelopes"/>
    <n v="0.35"/>
    <x v="0"/>
    <x v="1"/>
    <d v="2015-01-09T00:00:00"/>
    <d v="2015-01-10T00:00:00"/>
    <x v="0"/>
    <n v="1"/>
    <n v="-7.25"/>
    <n v="1"/>
    <x v="1685"/>
    <n v="89071"/>
    <n v="-0.64964157706093184"/>
  </r>
  <r>
    <n v="0.03"/>
    <n v="3.98"/>
    <n v="0.7"/>
    <s v="Regular Air"/>
    <s v="Corporate"/>
    <s v="Office Supplies"/>
    <s v="Pens &amp; Art Supplies"/>
    <s v="Wrap Bag"/>
    <s v="4009® Highlighters by Sanford"/>
    <n v="0.52"/>
    <x v="0"/>
    <x v="1"/>
    <d v="2015-01-09T00:00:00"/>
    <d v="2015-01-10T00:00:00"/>
    <x v="0"/>
    <n v="1"/>
    <n v="31.201799999999995"/>
    <n v="11"/>
    <x v="1686"/>
    <n v="89071"/>
    <n v="0.69"/>
  </r>
  <r>
    <n v="0.01"/>
    <n v="4.9800000000000004"/>
    <n v="4.75"/>
    <s v="Regular Air"/>
    <s v="Home Office"/>
    <s v="Office Supplies"/>
    <s v="Paper"/>
    <s v="Small Box"/>
    <s v="Hammermill CopyPlus Copy Paper (20Lb. and 84 Bright)"/>
    <n v="0.36"/>
    <x v="2"/>
    <x v="12"/>
    <d v="2015-01-15T00:00:00"/>
    <d v="2015-01-20T00:00:00"/>
    <x v="0"/>
    <n v="5"/>
    <n v="-75.900400000000005"/>
    <n v="10"/>
    <x v="263"/>
    <n v="89128"/>
    <n v="-1.4339769506895901"/>
  </r>
  <r>
    <n v="0.04"/>
    <n v="6.35"/>
    <n v="1.02"/>
    <s v="Regular Air"/>
    <s v="Home Office"/>
    <s v="Office Supplies"/>
    <s v="Paper"/>
    <s v="Wrap Bag"/>
    <s v="Telephone Message Books with Fax/Mobile Section, 5 1/2&quot; x 3 3/16&quot;"/>
    <n v="0.39"/>
    <x v="2"/>
    <x v="12"/>
    <d v="2015-01-15T00:00:00"/>
    <d v="2015-01-20T00:00:00"/>
    <x v="0"/>
    <n v="5"/>
    <n v="52.170899999999996"/>
    <n v="12"/>
    <x v="1687"/>
    <n v="89128"/>
    <n v="0.69"/>
  </r>
  <r>
    <n v="0.02"/>
    <n v="12.99"/>
    <n v="14.37"/>
    <s v="Regular Air"/>
    <s v="Home Office"/>
    <s v="Furniture"/>
    <s v="Office Furnishings"/>
    <s v="Large Box"/>
    <s v="Tensor &quot;Hersey Kiss&quot; Styled Floor Lamp"/>
    <n v="0.73"/>
    <x v="2"/>
    <x v="48"/>
    <d v="2015-01-16T00:00:00"/>
    <d v="2015-01-18T00:00:00"/>
    <x v="0"/>
    <n v="2"/>
    <n v="-159.86000000000001"/>
    <n v="5"/>
    <x v="1688"/>
    <n v="89129"/>
    <n v="-2.3633944411590777"/>
  </r>
  <r>
    <n v="0.05"/>
    <n v="35.44"/>
    <n v="7.5"/>
    <s v="Regular Air"/>
    <s v="Home Office"/>
    <s v="Office Supplies"/>
    <s v="Paper"/>
    <s v="Small Box"/>
    <s v="Xerox 1906"/>
    <n v="0.38"/>
    <x v="2"/>
    <x v="48"/>
    <d v="2015-01-16T00:00:00"/>
    <d v="2015-01-18T00:00:00"/>
    <x v="0"/>
    <n v="2"/>
    <n v="165.88979999999998"/>
    <n v="7"/>
    <x v="1689"/>
    <n v="89129"/>
    <n v="0.69"/>
  </r>
  <r>
    <n v="0.02"/>
    <n v="12.98"/>
    <n v="3.14"/>
    <s v="Regular Air"/>
    <s v="Home Office"/>
    <s v="Office Supplies"/>
    <s v="Scissors, Rulers and Trimmers"/>
    <s v="Small Pack"/>
    <s v="Acme® 8&quot; Straight Scissors"/>
    <n v="0.6"/>
    <x v="2"/>
    <x v="48"/>
    <d v="2015-01-16T00:00:00"/>
    <d v="2015-01-19T00:00:00"/>
    <x v="0"/>
    <n v="3"/>
    <n v="75.010000000000005"/>
    <n v="14"/>
    <x v="1690"/>
    <n v="89129"/>
    <n v="0.40677874186550977"/>
  </r>
  <r>
    <n v="0.08"/>
    <n v="178.47"/>
    <n v="19.989999999999998"/>
    <s v="Regular Air"/>
    <s v="Home Office"/>
    <s v="Office Supplies"/>
    <s v="Storage &amp; Organization"/>
    <s v="Small Box"/>
    <s v="Hot File® 7-Pocket, Floor Stand"/>
    <n v="0.55000000000000004"/>
    <x v="2"/>
    <x v="48"/>
    <d v="2015-03-13T00:00:00"/>
    <d v="2015-03-16T00:00:00"/>
    <x v="5"/>
    <n v="3"/>
    <n v="2267.2199999999998"/>
    <n v="22"/>
    <x v="1691"/>
    <n v="89130"/>
    <n v="0.59632141945970674"/>
  </r>
  <r>
    <n v="0.08"/>
    <n v="73.98"/>
    <n v="4"/>
    <s v="Regular Air"/>
    <s v="Corporate"/>
    <s v="Technology"/>
    <s v="Computer Peripherals"/>
    <s v="Small Box"/>
    <s v="Keytronic 105-Key Spanish Keyboard"/>
    <n v="0.77"/>
    <x v="2"/>
    <x v="13"/>
    <d v="2015-05-15T00:00:00"/>
    <d v="2015-05-18T00:00:00"/>
    <x v="3"/>
    <n v="3"/>
    <n v="97.159999999999926"/>
    <n v="17"/>
    <x v="1692"/>
    <n v="86102"/>
    <n v="8.2222617143534085E-2"/>
  </r>
  <r>
    <n v="0.02"/>
    <n v="3.68"/>
    <n v="1.32"/>
    <s v="Regular Air"/>
    <s v="Corporate"/>
    <s v="Office Supplies"/>
    <s v="Scissors, Rulers and Trimmers"/>
    <s v="Wrap Bag"/>
    <s v="*Staples* vLetter Openers, 2/Pack"/>
    <n v="0.83"/>
    <x v="2"/>
    <x v="13"/>
    <d v="2015-05-15T00:00:00"/>
    <d v="2015-05-17T00:00:00"/>
    <x v="3"/>
    <n v="2"/>
    <n v="-20.65"/>
    <n v="8"/>
    <x v="1693"/>
    <n v="86102"/>
    <n v="-0.68994320080187099"/>
  </r>
  <r>
    <n v="7.0000000000000007E-2"/>
    <n v="14.48"/>
    <n v="6.46"/>
    <s v="Regular Air"/>
    <s v="Small Business"/>
    <s v="Office Supplies"/>
    <s v="Binders and Binder Accessories"/>
    <s v="Small Box"/>
    <s v="GBC White Gloss Covers, Plain Front"/>
    <n v="0.38"/>
    <x v="2"/>
    <x v="13"/>
    <d v="2015-02-04T00:00:00"/>
    <d v="2015-02-05T00:00:00"/>
    <x v="2"/>
    <n v="1"/>
    <n v="67.864000000000004"/>
    <n v="12"/>
    <x v="1694"/>
    <n v="86101"/>
    <n v="0.39610109146092337"/>
  </r>
  <r>
    <n v="0"/>
    <n v="6.48"/>
    <n v="5.19"/>
    <s v="Regular Air"/>
    <s v="Small Business"/>
    <s v="Office Supplies"/>
    <s v="Paper"/>
    <s v="Small Box"/>
    <s v="Xerox 1995"/>
    <n v="0.37"/>
    <x v="2"/>
    <x v="13"/>
    <d v="2015-06-06T00:00:00"/>
    <d v="2015-06-07T00:00:00"/>
    <x v="1"/>
    <n v="1"/>
    <n v="-14.074999999999999"/>
    <n v="12"/>
    <x v="1695"/>
    <n v="86104"/>
    <n v="-0.16747977153736313"/>
  </r>
  <r>
    <n v="0.05"/>
    <n v="120.98"/>
    <n v="30"/>
    <s v="Delivery Truck"/>
    <s v="Small Business"/>
    <s v="Furniture"/>
    <s v="Chairs &amp; Chairmats"/>
    <s v="Jumbo Drum"/>
    <s v="Hon Every-Day® Chair Series Swivel Task Chairs"/>
    <n v="0.64"/>
    <x v="2"/>
    <x v="13"/>
    <d v="2015-02-12T00:00:00"/>
    <d v="2015-02-14T00:00:00"/>
    <x v="2"/>
    <n v="2"/>
    <n v="-78.759200000000007"/>
    <n v="2"/>
    <x v="1696"/>
    <n v="86103"/>
    <n v="-0.31370668366127619"/>
  </r>
  <r>
    <n v="0.06"/>
    <n v="125.99"/>
    <n v="2.5"/>
    <s v="Regular Air"/>
    <s v="Corporate"/>
    <s v="Technology"/>
    <s v="Telephones and Communication"/>
    <s v="Small Box"/>
    <s v="i2000"/>
    <n v="0.6"/>
    <x v="3"/>
    <x v="35"/>
    <d v="2015-02-03T00:00:00"/>
    <d v="2015-02-05T00:00:00"/>
    <x v="2"/>
    <n v="2"/>
    <n v="402.06599999999997"/>
    <n v="11"/>
    <x v="1697"/>
    <n v="86662"/>
    <n v="0.34254532442748092"/>
  </r>
  <r>
    <n v="7.0000000000000007E-2"/>
    <n v="8.33"/>
    <n v="1.99"/>
    <s v="Regular Air"/>
    <s v="Consumer"/>
    <s v="Technology"/>
    <s v="Computer Peripherals"/>
    <s v="Small Pack"/>
    <s v="80 Minute Slim Jewel Case CD-R , 10/Pack - Staples"/>
    <n v="0.52"/>
    <x v="0"/>
    <x v="0"/>
    <d v="2015-02-26T00:00:00"/>
    <d v="2015-02-28T00:00:00"/>
    <x v="2"/>
    <n v="2"/>
    <n v="11.95"/>
    <n v="6"/>
    <x v="1698"/>
    <n v="88447"/>
    <n v="0.23766905330151153"/>
  </r>
  <r>
    <n v="0.03"/>
    <n v="499.99"/>
    <n v="24.49"/>
    <s v="Regular Air"/>
    <s v="Consumer"/>
    <s v="Technology"/>
    <s v="Copiers and Fax"/>
    <s v="Large Box"/>
    <s v="Sharp AL-1530CS Digital Copier"/>
    <n v="0.36"/>
    <x v="0"/>
    <x v="0"/>
    <d v="2015-02-26T00:00:00"/>
    <d v="2015-02-27T00:00:00"/>
    <x v="2"/>
    <n v="1"/>
    <n v="1773.6104999999998"/>
    <n v="5"/>
    <x v="1699"/>
    <n v="88447"/>
    <n v="0.69"/>
  </r>
  <r>
    <n v="0.03"/>
    <n v="20.99"/>
    <n v="0.99"/>
    <s v="Regular Air"/>
    <s v="Consumer"/>
    <s v="Technology"/>
    <s v="Telephones and Communication"/>
    <s v="Wrap Bag"/>
    <s v="Accessory25"/>
    <n v="0.56999999999999995"/>
    <x v="0"/>
    <x v="0"/>
    <d v="2015-05-24T00:00:00"/>
    <d v="2015-05-26T00:00:00"/>
    <x v="3"/>
    <n v="2"/>
    <n v="4.1822000000000052"/>
    <n v="9"/>
    <x v="1700"/>
    <n v="88449"/>
    <n v="2.6324667967520646E-2"/>
  </r>
  <r>
    <n v="0.03"/>
    <n v="6.45"/>
    <n v="1.34"/>
    <s v="Regular Air"/>
    <s v="Consumer"/>
    <s v="Office Supplies"/>
    <s v="Paper"/>
    <s v="Wrap Bag"/>
    <s v="Wirebound Four 2-3/4 x 5 Forms per Page, 400 Sets per Book"/>
    <n v="0.36"/>
    <x v="0"/>
    <x v="0"/>
    <d v="2015-01-14T00:00:00"/>
    <d v="2015-01-19T00:00:00"/>
    <x v="0"/>
    <n v="5"/>
    <n v="39.129899999999999"/>
    <n v="9"/>
    <x v="1701"/>
    <n v="88448"/>
    <n v="0.69"/>
  </r>
  <r>
    <n v="0.06"/>
    <n v="355.98"/>
    <n v="58.92"/>
    <s v="Delivery Truck"/>
    <s v="Consumer"/>
    <s v="Furniture"/>
    <s v="Chairs &amp; Chairmats"/>
    <s v="Jumbo Drum"/>
    <s v="Hon 4700 Series Mobuis™ Mid-Back Task Chairs with Adjustable Arms"/>
    <n v="0.64"/>
    <x v="1"/>
    <x v="10"/>
    <d v="2015-03-02T00:00:00"/>
    <d v="2015-03-03T00:00:00"/>
    <x v="5"/>
    <n v="1"/>
    <n v="1660.92"/>
    <n v="14"/>
    <x v="1702"/>
    <n v="91376"/>
    <n v="0.32656191015477543"/>
  </r>
  <r>
    <n v="0.03"/>
    <n v="120.98"/>
    <n v="30"/>
    <s v="Delivery Truck"/>
    <s v="Consumer"/>
    <s v="Furniture"/>
    <s v="Chairs &amp; Chairmats"/>
    <s v="Jumbo Drum"/>
    <s v="Hon Every-Day® Chair Series Swivel Task Chairs"/>
    <n v="0.64"/>
    <x v="2"/>
    <x v="3"/>
    <d v="2015-06-01T00:00:00"/>
    <d v="2015-06-03T00:00:00"/>
    <x v="1"/>
    <n v="2"/>
    <n v="638.02800000000002"/>
    <n v="15"/>
    <x v="1703"/>
    <n v="88191"/>
    <n v="0.33678798595898546"/>
  </r>
  <r>
    <n v="0.01"/>
    <n v="15.68"/>
    <n v="3.73"/>
    <s v="Regular Air"/>
    <s v="Consumer"/>
    <s v="Furniture"/>
    <s v="Office Furnishings"/>
    <s v="Small Pack"/>
    <s v="Artistic Insta-Plaque"/>
    <n v="0.46"/>
    <x v="2"/>
    <x v="3"/>
    <d v="2015-06-01T00:00:00"/>
    <d v="2015-06-03T00:00:00"/>
    <x v="1"/>
    <n v="2"/>
    <n v="138.49679999999998"/>
    <n v="12"/>
    <x v="1704"/>
    <n v="88191"/>
    <n v="0.69"/>
  </r>
  <r>
    <n v="0.09"/>
    <n v="1.82"/>
    <n v="0.83"/>
    <s v="Regular Air"/>
    <s v="Consumer"/>
    <s v="Office Supplies"/>
    <s v="Pens &amp; Art Supplies"/>
    <s v="Wrap Bag"/>
    <s v="Newell 307"/>
    <n v="0.56999999999999995"/>
    <x v="2"/>
    <x v="3"/>
    <d v="2015-02-14T00:00:00"/>
    <d v="2015-02-15T00:00:00"/>
    <x v="2"/>
    <n v="1"/>
    <n v="-6.734"/>
    <n v="22"/>
    <x v="1705"/>
    <n v="88192"/>
    <n v="-0.18288973384030419"/>
  </r>
  <r>
    <n v="0.06"/>
    <n v="19.23"/>
    <n v="6.15"/>
    <s v="Regular Air"/>
    <s v="Corporate"/>
    <s v="Furniture"/>
    <s v="Office Furnishings"/>
    <s v="Small Pack"/>
    <s v="Executive Impressions 13&quot; Clairmont Wall Clock"/>
    <n v="0.44"/>
    <x v="0"/>
    <x v="1"/>
    <d v="2015-02-28T00:00:00"/>
    <d v="2015-02-28T00:00:00"/>
    <x v="2"/>
    <n v="0"/>
    <n v="-25.38"/>
    <n v="4"/>
    <x v="1706"/>
    <n v="14756"/>
    <n v="-0.3"/>
  </r>
  <r>
    <n v="0"/>
    <n v="137.47999999999999"/>
    <n v="32.18"/>
    <s v="Delivery Truck"/>
    <s v="Small Business"/>
    <s v="Furniture"/>
    <s v="Bookcases"/>
    <s v="Jumbo Box"/>
    <s v="O'Sullivan Cherrywood Estates Traditional Barrister Bookcase"/>
    <n v="0.78"/>
    <x v="1"/>
    <x v="10"/>
    <d v="2015-01-07T00:00:00"/>
    <d v="2015-01-08T00:00:00"/>
    <x v="0"/>
    <n v="1"/>
    <n v="-203.27"/>
    <n v="2"/>
    <x v="1707"/>
    <n v="88241"/>
    <n v="-0.68498736310025277"/>
  </r>
  <r>
    <n v="7.0000000000000007E-2"/>
    <n v="300.97000000000003"/>
    <n v="7.18"/>
    <s v="Regular Air"/>
    <s v="Small Business"/>
    <s v="Technology"/>
    <s v="Computer Peripherals"/>
    <s v="Small Box"/>
    <s v="Gyration Ultra Professional Cordless Optical Suite"/>
    <n v="0.48"/>
    <x v="1"/>
    <x v="10"/>
    <d v="2015-05-07T00:00:00"/>
    <d v="2015-05-09T00:00:00"/>
    <x v="3"/>
    <n v="2"/>
    <n v="-807.59"/>
    <n v="2"/>
    <x v="1708"/>
    <n v="88239"/>
    <n v="-1.3871350051528684"/>
  </r>
  <r>
    <n v="0.04"/>
    <n v="35.44"/>
    <n v="5.09"/>
    <s v="Regular Air"/>
    <s v="Small Business"/>
    <s v="Office Supplies"/>
    <s v="Paper"/>
    <s v="Small Box"/>
    <s v="Xerox 1932"/>
    <n v="0.38"/>
    <x v="1"/>
    <x v="10"/>
    <d v="2015-06-11T00:00:00"/>
    <d v="2015-06-11T00:00:00"/>
    <x v="1"/>
    <n v="0"/>
    <n v="118.6317"/>
    <n v="5"/>
    <x v="1709"/>
    <n v="88240"/>
    <n v="0.69"/>
  </r>
  <r>
    <n v="0.08"/>
    <n v="3.98"/>
    <n v="0.7"/>
    <s v="Regular Air"/>
    <s v="Small Business"/>
    <s v="Office Supplies"/>
    <s v="Pens &amp; Art Supplies"/>
    <s v="Wrap Bag"/>
    <s v="4009® Highlighters by Sanford"/>
    <n v="0.52"/>
    <x v="1"/>
    <x v="10"/>
    <d v="2015-06-11T00:00:00"/>
    <d v="2015-06-14T00:00:00"/>
    <x v="1"/>
    <n v="3"/>
    <n v="23.304000000000002"/>
    <n v="9"/>
    <x v="1710"/>
    <n v="88240"/>
    <n v="0.66223358908780916"/>
  </r>
  <r>
    <n v="7.0000000000000007E-2"/>
    <n v="300.97000000000003"/>
    <n v="7.18"/>
    <s v="Regular Air"/>
    <s v="Small Business"/>
    <s v="Technology"/>
    <s v="Computer Peripherals"/>
    <s v="Small Box"/>
    <s v="Gyration Ultra Professional Cordless Optical Suite"/>
    <n v="0.48"/>
    <x v="1"/>
    <x v="19"/>
    <d v="2015-05-07T00:00:00"/>
    <d v="2015-05-09T00:00:00"/>
    <x v="3"/>
    <n v="2"/>
    <n v="-807.59"/>
    <n v="7"/>
    <x v="1711"/>
    <n v="41253"/>
    <n v="-0.39632623215503832"/>
  </r>
  <r>
    <n v="0.04"/>
    <n v="35.44"/>
    <n v="5.09"/>
    <s v="Regular Air"/>
    <s v="Small Business"/>
    <s v="Office Supplies"/>
    <s v="Paper"/>
    <s v="Small Box"/>
    <s v="Xerox 1932"/>
    <n v="0.38"/>
    <x v="1"/>
    <x v="19"/>
    <d v="2015-06-11T00:00:00"/>
    <d v="2015-06-11T00:00:00"/>
    <x v="1"/>
    <n v="0"/>
    <n v="150.72"/>
    <n v="21"/>
    <x v="1712"/>
    <n v="53476"/>
    <n v="0.20872455338595761"/>
  </r>
  <r>
    <n v="0.08"/>
    <n v="3.98"/>
    <n v="0.7"/>
    <s v="Regular Air"/>
    <s v="Small Business"/>
    <s v="Office Supplies"/>
    <s v="Pens &amp; Art Supplies"/>
    <s v="Wrap Bag"/>
    <s v="4009® Highlighters by Sanford"/>
    <n v="0.52"/>
    <x v="1"/>
    <x v="19"/>
    <d v="2015-06-11T00:00:00"/>
    <d v="2015-06-14T00:00:00"/>
    <x v="1"/>
    <n v="3"/>
    <n v="19.420000000000002"/>
    <n v="36"/>
    <x v="1713"/>
    <n v="53476"/>
    <n v="0.13794573092768861"/>
  </r>
  <r>
    <n v="0.01"/>
    <n v="1.76"/>
    <n v="0.7"/>
    <s v="Regular Air"/>
    <s v="Small Business"/>
    <s v="Office Supplies"/>
    <s v="Pens &amp; Art Supplies"/>
    <s v="Wrap Bag"/>
    <s v="Newell 310"/>
    <n v="0.56000000000000005"/>
    <x v="1"/>
    <x v="19"/>
    <d v="2015-06-11T00:00:00"/>
    <d v="2015-06-12T00:00:00"/>
    <x v="1"/>
    <n v="1"/>
    <n v="3.13"/>
    <n v="71"/>
    <x v="1714"/>
    <n v="53476"/>
    <n v="2.4128893000308356E-2"/>
  </r>
  <r>
    <n v="0.01"/>
    <n v="193.17"/>
    <n v="19.989999999999998"/>
    <s v="Express Air"/>
    <s v="Small Business"/>
    <s v="Office Supplies"/>
    <s v="Storage &amp; Organization"/>
    <s v="Small Box"/>
    <s v="Fellowes Staxonsteel® Drawer Files"/>
    <n v="0.71"/>
    <x v="1"/>
    <x v="19"/>
    <d v="2015-06-11T00:00:00"/>
    <d v="2015-06-11T00:00:00"/>
    <x v="1"/>
    <n v="0"/>
    <n v="1141.07"/>
    <n v="63"/>
    <x v="1715"/>
    <n v="53476"/>
    <n v="9.3599530144418241E-2"/>
  </r>
  <r>
    <n v="0"/>
    <n v="137.47999999999999"/>
    <n v="32.18"/>
    <s v="Delivery Truck"/>
    <s v="Small Business"/>
    <s v="Furniture"/>
    <s v="Bookcases"/>
    <s v="Jumbo Box"/>
    <s v="O'Sullivan Cherrywood Estates Traditional Barrister Bookcase"/>
    <n v="0.78"/>
    <x v="1"/>
    <x v="19"/>
    <d v="2015-01-07T00:00:00"/>
    <d v="2015-01-08T00:00:00"/>
    <x v="0"/>
    <n v="1"/>
    <n v="-203.27"/>
    <n v="10"/>
    <x v="1716"/>
    <n v="12480"/>
    <n v="-0.13699654930716559"/>
  </r>
  <r>
    <n v="0"/>
    <n v="2.21"/>
    <n v="1"/>
    <s v="Express Air"/>
    <s v="Small Business"/>
    <s v="Office Supplies"/>
    <s v="Pens &amp; Art Supplies"/>
    <s v="Wrap Bag"/>
    <s v="Quartet Alpha® White Chalk, 12/Pack"/>
    <n v="0.38"/>
    <x v="1"/>
    <x v="19"/>
    <d v="2015-06-10T00:00:00"/>
    <d v="2015-06-11T00:00:00"/>
    <x v="1"/>
    <n v="1"/>
    <n v="10.01"/>
    <n v="33"/>
    <x v="1717"/>
    <n v="48483"/>
    <n v="0.11481991282404221"/>
  </r>
  <r>
    <n v="0"/>
    <n v="65.989999999999995"/>
    <n v="5.99"/>
    <s v="Express Air"/>
    <s v="Small Business"/>
    <s v="Technology"/>
    <s v="Telephones and Communication"/>
    <s v="Small Box"/>
    <s v="i1000"/>
    <n v="0.57999999999999996"/>
    <x v="0"/>
    <x v="0"/>
    <d v="2015-04-20T00:00:00"/>
    <d v="2015-04-22T00:00:00"/>
    <x v="4"/>
    <n v="2"/>
    <n v="313.81200000000001"/>
    <n v="14"/>
    <x v="1718"/>
    <n v="89879"/>
    <n v="0.3928100239081726"/>
  </r>
  <r>
    <n v="0.01"/>
    <n v="7.1"/>
    <n v="6.05"/>
    <s v="Regular Air"/>
    <s v="Small Business"/>
    <s v="Office Supplies"/>
    <s v="Binders and Binder Accessories"/>
    <s v="Small Box"/>
    <s v="Wilson Jones Hanging View Binder, White, 1&quot;"/>
    <n v="0.39"/>
    <x v="0"/>
    <x v="0"/>
    <d v="2015-06-24T00:00:00"/>
    <d v="2015-06-25T00:00:00"/>
    <x v="1"/>
    <n v="1"/>
    <n v="-39.186250000000001"/>
    <n v="18"/>
    <x v="1719"/>
    <n v="89880"/>
    <n v="-0.29421315414070126"/>
  </r>
  <r>
    <n v="0.05"/>
    <n v="18.97"/>
    <n v="9.0299999999999994"/>
    <s v="Regular Air"/>
    <s v="Small Business"/>
    <s v="Office Supplies"/>
    <s v="Paper"/>
    <s v="Small Box"/>
    <s v="Computer Printout Paper with Letter-Trim Perforations"/>
    <n v="0.37"/>
    <x v="0"/>
    <x v="0"/>
    <d v="2015-06-24T00:00:00"/>
    <d v="2015-06-25T00:00:00"/>
    <x v="1"/>
    <n v="1"/>
    <n v="-1.89"/>
    <n v="5"/>
    <x v="1720"/>
    <n v="89880"/>
    <n v="-1.9418473235384773E-2"/>
  </r>
  <r>
    <n v="0.05"/>
    <n v="39.99"/>
    <n v="10.25"/>
    <s v="Express Air"/>
    <s v="Consumer"/>
    <s v="Technology"/>
    <s v="Computer Peripherals"/>
    <s v="Small Box"/>
    <s v="Zoom V.92 V.44 PCI Internal Controllerless FaxModem"/>
    <n v="0.55000000000000004"/>
    <x v="3"/>
    <x v="26"/>
    <d v="2015-05-18T00:00:00"/>
    <d v="2015-05-19T00:00:00"/>
    <x v="3"/>
    <n v="1"/>
    <n v="4.29"/>
    <n v="3"/>
    <x v="1721"/>
    <n v="88380"/>
    <n v="3.2770605759682228E-2"/>
  </r>
  <r>
    <n v="7.0000000000000007E-2"/>
    <n v="49.43"/>
    <n v="19.989999999999998"/>
    <s v="Regular Air"/>
    <s v="Corporate"/>
    <s v="Office Supplies"/>
    <s v="Appliances"/>
    <s v="Small Box"/>
    <s v="Eureka Hand Vacuum, Bagless"/>
    <n v="0.56999999999999995"/>
    <x v="2"/>
    <x v="13"/>
    <d v="2015-01-24T00:00:00"/>
    <d v="2015-01-29T00:00:00"/>
    <x v="0"/>
    <n v="5"/>
    <n v="-122.77"/>
    <n v="6"/>
    <x v="1722"/>
    <n v="91219"/>
    <n v="-0.43563267333759137"/>
  </r>
  <r>
    <n v="0.09"/>
    <n v="207.48"/>
    <n v="0.99"/>
    <s v="Regular Air"/>
    <s v="Consumer"/>
    <s v="Office Supplies"/>
    <s v="Appliances"/>
    <s v="Small Box"/>
    <s v="Kensington 7 Outlet MasterPiece Power Center with Fax/Phone Line Protection"/>
    <n v="0.55000000000000004"/>
    <x v="1"/>
    <x v="10"/>
    <d v="2015-01-19T00:00:00"/>
    <d v="2015-01-21T00:00:00"/>
    <x v="0"/>
    <n v="2"/>
    <n v="683.9556"/>
    <n v="5"/>
    <x v="1723"/>
    <n v="86220"/>
    <n v="0.69"/>
  </r>
  <r>
    <n v="0.08"/>
    <n v="40.98"/>
    <n v="7.2"/>
    <s v="Express Air"/>
    <s v="Consumer"/>
    <s v="Office Supplies"/>
    <s v="Appliances"/>
    <s v="Small Box"/>
    <s v="Kensington 6 Outlet SmartSocket Surge Protector"/>
    <n v="0.6"/>
    <x v="1"/>
    <x v="10"/>
    <d v="2015-05-24T00:00:00"/>
    <d v="2015-05-25T00:00:00"/>
    <x v="3"/>
    <n v="1"/>
    <n v="-16.64"/>
    <n v="3"/>
    <x v="1376"/>
    <n v="86221"/>
    <n v="-0.13882863340563992"/>
  </r>
  <r>
    <n v="0.08"/>
    <n v="8.1199999999999992"/>
    <n v="2.83"/>
    <s v="Express Air"/>
    <s v="Consumer"/>
    <s v="Technology"/>
    <s v="Computer Peripherals"/>
    <s v="Small Pack"/>
    <s v="Imation Neon Mac Format Diskettes, 10/Pack"/>
    <n v="0.77"/>
    <x v="1"/>
    <x v="10"/>
    <d v="2015-05-24T00:00:00"/>
    <d v="2015-05-25T00:00:00"/>
    <x v="3"/>
    <n v="1"/>
    <n v="-59.73"/>
    <n v="12"/>
    <x v="1724"/>
    <n v="86221"/>
    <n v="-0.60473828085451042"/>
  </r>
  <r>
    <n v="0.02"/>
    <n v="262.11"/>
    <n v="62.74"/>
    <s v="Delivery Truck"/>
    <s v="Consumer"/>
    <s v="Furniture"/>
    <s v="Tables"/>
    <s v="Jumbo Box"/>
    <s v="Bevis Boat-Shaped Conference Table"/>
    <n v="0.75"/>
    <x v="1"/>
    <x v="10"/>
    <d v="2015-05-24T00:00:00"/>
    <d v="2015-05-25T00:00:00"/>
    <x v="3"/>
    <n v="1"/>
    <n v="-633.44123700000023"/>
    <n v="9"/>
    <x v="1725"/>
    <n v="86221"/>
    <n v="-0.25384865329512907"/>
  </r>
  <r>
    <n v="0.04"/>
    <n v="33.89"/>
    <n v="5.0999999999999996"/>
    <s v="Express Air"/>
    <s v="Consumer"/>
    <s v="Office Supplies"/>
    <s v="Storage &amp; Organization"/>
    <s v="Small Box"/>
    <s v="File Shuttle II and Handi-File, Black"/>
    <n v="0.6"/>
    <x v="1"/>
    <x v="10"/>
    <d v="2015-06-17T00:00:00"/>
    <d v="2015-06-18T00:00:00"/>
    <x v="1"/>
    <n v="1"/>
    <n v="72.984000000000009"/>
    <n v="6"/>
    <x v="1726"/>
    <n v="86222"/>
    <n v="0.36341184086042921"/>
  </r>
  <r>
    <n v="0.05"/>
    <n v="35.44"/>
    <n v="5.09"/>
    <s v="Regular Air"/>
    <s v="Consumer"/>
    <s v="Office Supplies"/>
    <s v="Paper"/>
    <s v="Small Box"/>
    <s v="Xerox 1932"/>
    <n v="0.38"/>
    <x v="1"/>
    <x v="4"/>
    <d v="2015-04-08T00:00:00"/>
    <d v="2015-04-09T00:00:00"/>
    <x v="4"/>
    <n v="1"/>
    <n v="240.17519999999996"/>
    <n v="10"/>
    <x v="1727"/>
    <n v="89314"/>
    <n v="0.69"/>
  </r>
  <r>
    <n v="0"/>
    <n v="11.7"/>
    <n v="6.96"/>
    <s v="Express Air"/>
    <s v="Consumer"/>
    <s v="Office Supplies"/>
    <s v="Appliances"/>
    <s v="Medium Box"/>
    <s v="Harmony HEPA Quiet Air Purifiers"/>
    <n v="0.5"/>
    <x v="1"/>
    <x v="4"/>
    <d v="2015-06-17T00:00:00"/>
    <d v="2015-06-19T00:00:00"/>
    <x v="1"/>
    <n v="2"/>
    <n v="-11.248000000000001"/>
    <n v="10"/>
    <x v="1728"/>
    <n v="89315"/>
    <n v="-8.5412711671349395E-2"/>
  </r>
  <r>
    <n v="0.06"/>
    <n v="2.89"/>
    <n v="0.5"/>
    <s v="Regular Air"/>
    <s v="Consumer"/>
    <s v="Office Supplies"/>
    <s v="Labels"/>
    <s v="Small Box"/>
    <s v="Avery 498"/>
    <n v="0.38"/>
    <x v="1"/>
    <x v="4"/>
    <d v="2015-02-28T00:00:00"/>
    <d v="2015-02-28T00:00:00"/>
    <x v="2"/>
    <n v="0"/>
    <n v="9.611699999999999"/>
    <n v="5"/>
    <x v="1729"/>
    <n v="89316"/>
    <n v="0.69"/>
  </r>
  <r>
    <n v="7.0000000000000007E-2"/>
    <n v="35.99"/>
    <n v="5"/>
    <s v="Regular Air"/>
    <s v="Consumer"/>
    <s v="Technology"/>
    <s v="Telephones and Communication"/>
    <s v="Wrap Bag"/>
    <s v="Accessory17"/>
    <n v="0.82"/>
    <x v="3"/>
    <x v="26"/>
    <d v="2015-03-25T00:00:00"/>
    <d v="2015-03-27T00:00:00"/>
    <x v="5"/>
    <n v="2"/>
    <n v="-299.81420000000003"/>
    <n v="1"/>
    <x v="1730"/>
    <n v="89988"/>
    <n v="-9.4548785871964682"/>
  </r>
  <r>
    <n v="0.04"/>
    <n v="3.08"/>
    <n v="0.99"/>
    <s v="Regular Air"/>
    <s v="Home Office"/>
    <s v="Office Supplies"/>
    <s v="Labels"/>
    <s v="Small Box"/>
    <s v="Avery 481"/>
    <n v="0.37"/>
    <x v="3"/>
    <x v="35"/>
    <d v="2015-03-20T00:00:00"/>
    <d v="2015-03-21T00:00:00"/>
    <x v="5"/>
    <n v="1"/>
    <n v="13.799999999999999"/>
    <n v="19"/>
    <x v="1731"/>
    <n v="86327"/>
    <n v="0.22996167305449092"/>
  </r>
  <r>
    <n v="0.02"/>
    <n v="6.48"/>
    <n v="5.9"/>
    <s v="Regular Air"/>
    <s v="Home Office"/>
    <s v="Office Supplies"/>
    <s v="Paper"/>
    <s v="Small Box"/>
    <s v="Xerox 1976"/>
    <n v="0.37"/>
    <x v="3"/>
    <x v="35"/>
    <d v="2015-03-20T00:00:00"/>
    <d v="2015-03-21T00:00:00"/>
    <x v="5"/>
    <n v="1"/>
    <n v="4.3919999999999995"/>
    <n v="13"/>
    <x v="42"/>
    <n v="86327"/>
    <n v="4.8274346010112101E-2"/>
  </r>
  <r>
    <n v="0.04"/>
    <n v="125.99"/>
    <n v="4.2"/>
    <s v="Regular Air"/>
    <s v="Home Office"/>
    <s v="Technology"/>
    <s v="Telephones and Communication"/>
    <s v="Small Box"/>
    <s v="V3682"/>
    <n v="0.59"/>
    <x v="3"/>
    <x v="35"/>
    <d v="2015-03-20T00:00:00"/>
    <d v="2015-03-22T00:00:00"/>
    <x v="5"/>
    <n v="2"/>
    <n v="-236.25"/>
    <n v="12"/>
    <x v="1732"/>
    <n v="86327"/>
    <n v="-0.18592114582513575"/>
  </r>
  <r>
    <n v="0.04"/>
    <n v="3.08"/>
    <n v="0.99"/>
    <s v="Regular Air"/>
    <s v="Home Office"/>
    <s v="Office Supplies"/>
    <s v="Labels"/>
    <s v="Small Box"/>
    <s v="Avery 481"/>
    <n v="0.37"/>
    <x v="2"/>
    <x v="7"/>
    <d v="2015-03-20T00:00:00"/>
    <d v="2015-03-21T00:00:00"/>
    <x v="5"/>
    <n v="1"/>
    <n v="36.020000000000003"/>
    <n v="75"/>
    <x v="1733"/>
    <n v="548"/>
    <n v="0.15206653438595011"/>
  </r>
  <r>
    <n v="0.02"/>
    <n v="6.48"/>
    <n v="5.9"/>
    <s v="Regular Air"/>
    <s v="Home Office"/>
    <s v="Office Supplies"/>
    <s v="Paper"/>
    <s v="Small Box"/>
    <s v="Xerox 1976"/>
    <n v="0.37"/>
    <x v="2"/>
    <x v="7"/>
    <d v="2015-03-20T00:00:00"/>
    <d v="2015-03-21T00:00:00"/>
    <x v="5"/>
    <n v="1"/>
    <n v="-50.64"/>
    <n v="53"/>
    <x v="1734"/>
    <n v="548"/>
    <n v="-0.13652907713461485"/>
  </r>
  <r>
    <n v="0.04"/>
    <n v="125.99"/>
    <n v="4.2"/>
    <s v="Regular Air"/>
    <s v="Home Office"/>
    <s v="Technology"/>
    <s v="Telephones and Communication"/>
    <s v="Small Box"/>
    <s v="V3682"/>
    <n v="0.59"/>
    <x v="2"/>
    <x v="7"/>
    <d v="2015-03-20T00:00:00"/>
    <d v="2015-03-22T00:00:00"/>
    <x v="5"/>
    <n v="2"/>
    <n v="510.48900000000003"/>
    <n v="47"/>
    <x v="1735"/>
    <n v="548"/>
    <n v="0.1025712689776006"/>
  </r>
  <r>
    <n v="7.0000000000000007E-2"/>
    <n v="34.54"/>
    <n v="14.72"/>
    <s v="Regular Air"/>
    <s v="Corporate"/>
    <s v="Office Supplies"/>
    <s v="Binders and Binder Accessories"/>
    <s v="Small Box"/>
    <s v="GBC Recycled Grain Textured Covers"/>
    <n v="0.37"/>
    <x v="3"/>
    <x v="11"/>
    <d v="2015-05-17T00:00:00"/>
    <d v="2015-05-18T00:00:00"/>
    <x v="3"/>
    <n v="1"/>
    <n v="-20.182259999999999"/>
    <n v="17"/>
    <x v="1736"/>
    <n v="86860"/>
    <n v="-3.5101413986816703E-2"/>
  </r>
  <r>
    <n v="0.02"/>
    <n v="12.28"/>
    <n v="6.47"/>
    <s v="Regular Air"/>
    <s v="Corporate"/>
    <s v="Office Supplies"/>
    <s v="Paper"/>
    <s v="Small Box"/>
    <s v="Xerox 1881"/>
    <n v="0.38"/>
    <x v="3"/>
    <x v="11"/>
    <d v="2015-05-17T00:00:00"/>
    <d v="2015-05-17T00:00:00"/>
    <x v="3"/>
    <n v="0"/>
    <n v="-156.97220000000002"/>
    <n v="9"/>
    <x v="1737"/>
    <n v="86860"/>
    <n v="-1.3623693803159176"/>
  </r>
  <r>
    <n v="0.06"/>
    <n v="34.58"/>
    <n v="8.99"/>
    <s v="Express Air"/>
    <s v="Corporate"/>
    <s v="Office Supplies"/>
    <s v="Pens &amp; Art Supplies"/>
    <s v="Small Pack"/>
    <s v="Panasonic KP-350BK Electric Pencil Sharpener with Auto Stop"/>
    <n v="0.56000000000000005"/>
    <x v="3"/>
    <x v="11"/>
    <d v="2015-05-17T00:00:00"/>
    <d v="2015-05-19T00:00:00"/>
    <x v="3"/>
    <n v="2"/>
    <n v="384.5043"/>
    <n v="13"/>
    <x v="1738"/>
    <n v="86860"/>
    <n v="0.84214004117569763"/>
  </r>
  <r>
    <n v="0.08"/>
    <n v="315.98"/>
    <n v="19.989999999999998"/>
    <s v="Regular Air"/>
    <s v="Home Office"/>
    <s v="Office Supplies"/>
    <s v="Binders and Binder Accessories"/>
    <s v="Small Box"/>
    <s v="GBC ProClick™ 150 Presentation Binding System"/>
    <n v="0.38"/>
    <x v="3"/>
    <x v="11"/>
    <d v="2015-06-14T00:00:00"/>
    <d v="2015-06-14T00:00:00"/>
    <x v="1"/>
    <n v="0"/>
    <n v="44.519999999999996"/>
    <n v="9"/>
    <x v="1739"/>
    <n v="90160"/>
    <n v="1.6847809633374709E-2"/>
  </r>
  <r>
    <n v="0.02"/>
    <n v="7.1"/>
    <n v="6.05"/>
    <s v="Regular Air"/>
    <s v="Home Office"/>
    <s v="Office Supplies"/>
    <s v="Binders and Binder Accessories"/>
    <s v="Small Box"/>
    <s v="Wilson Jones Hanging View Binder, White, 1&quot;"/>
    <n v="0.39"/>
    <x v="2"/>
    <x v="12"/>
    <d v="2015-01-07T00:00:00"/>
    <d v="2015-01-09T00:00:00"/>
    <x v="0"/>
    <n v="2"/>
    <n v="-48.875"/>
    <n v="8"/>
    <x v="1740"/>
    <n v="87287"/>
    <n v="-0.79471544715447151"/>
  </r>
  <r>
    <n v="0.05"/>
    <n v="120.98"/>
    <n v="9.07"/>
    <s v="Regular Air"/>
    <s v="Home Office"/>
    <s v="Office Supplies"/>
    <s v="Binders and Binder Accessories"/>
    <s v="Small Box"/>
    <s v="GBC VeloBinder Electric Binding Machine"/>
    <n v="0.35"/>
    <x v="2"/>
    <x v="12"/>
    <d v="2015-05-30T00:00:00"/>
    <d v="2015-05-31T00:00:00"/>
    <x v="3"/>
    <n v="1"/>
    <n v="881.04719999999998"/>
    <n v="11"/>
    <x v="1741"/>
    <n v="87286"/>
    <n v="0.69"/>
  </r>
  <r>
    <n v="0.08"/>
    <n v="120.97"/>
    <n v="26.3"/>
    <s v="Delivery Truck"/>
    <s v="Home Office"/>
    <s v="Technology"/>
    <s v="Office Machines"/>
    <s v="Jumbo Drum"/>
    <s v="Canon S750 Color Inkjet Printer"/>
    <n v="0.38"/>
    <x v="2"/>
    <x v="12"/>
    <d v="2015-01-05T00:00:00"/>
    <d v="2015-01-07T00:00:00"/>
    <x v="0"/>
    <n v="2"/>
    <n v="-233.840688"/>
    <n v="2"/>
    <x v="1742"/>
    <n v="87285"/>
    <n v="-1.001116054456717"/>
  </r>
  <r>
    <n v="0.08"/>
    <n v="3.69"/>
    <n v="2.5"/>
    <s v="Regular Air"/>
    <s v="Small Business"/>
    <s v="Office Supplies"/>
    <s v="Envelopes"/>
    <s v="Small Box"/>
    <s v="Colored Envelopes"/>
    <n v="0.39"/>
    <x v="3"/>
    <x v="11"/>
    <d v="2015-06-25T00:00:00"/>
    <d v="2015-06-30T00:00:00"/>
    <x v="1"/>
    <n v="5"/>
    <n v="-139.07600000000002"/>
    <n v="9"/>
    <x v="1743"/>
    <n v="89810"/>
    <n v="-4.3488430268918083"/>
  </r>
  <r>
    <n v="0.1"/>
    <n v="180.98"/>
    <n v="26.2"/>
    <s v="Delivery Truck"/>
    <s v="Corporate"/>
    <s v="Furniture"/>
    <s v="Chairs &amp; Chairmats"/>
    <s v="Jumbo Drum"/>
    <s v="Global Ergonomic Managers Chair"/>
    <n v="0.59"/>
    <x v="2"/>
    <x v="12"/>
    <d v="2015-06-22T00:00:00"/>
    <d v="2015-06-23T00:00:00"/>
    <x v="1"/>
    <n v="1"/>
    <n v="-64.664000000000001"/>
    <n v="3"/>
    <x v="1744"/>
    <n v="86790"/>
    <n v="-0.1244927033999461"/>
  </r>
  <r>
    <n v="0.04"/>
    <n v="62.05"/>
    <n v="3.99"/>
    <s v="Regular Air"/>
    <s v="Corporate"/>
    <s v="Office Supplies"/>
    <s v="Appliances"/>
    <s v="Small Box"/>
    <s v="Acco Smartsocket™ Table Surge Protector, 6 Color-Coded Adapter Outlets"/>
    <n v="0.55000000000000004"/>
    <x v="2"/>
    <x v="12"/>
    <d v="2015-05-17T00:00:00"/>
    <d v="2015-05-18T00:00:00"/>
    <x v="3"/>
    <n v="1"/>
    <n v="1644.0767999999998"/>
    <n v="40"/>
    <x v="1745"/>
    <n v="86794"/>
    <n v="0.69"/>
  </r>
  <r>
    <n v="0.1"/>
    <n v="5.81"/>
    <n v="8.49"/>
    <s v="Regular Air"/>
    <s v="Corporate"/>
    <s v="Office Supplies"/>
    <s v="Binders and Binder Accessories"/>
    <s v="Small Box"/>
    <s v="Fellowes Black Plastic Comb Bindings"/>
    <n v="0.39"/>
    <x v="2"/>
    <x v="12"/>
    <d v="2015-01-16T00:00:00"/>
    <d v="2015-01-17T00:00:00"/>
    <x v="0"/>
    <n v="1"/>
    <n v="-350.43950000000001"/>
    <n v="12"/>
    <x v="1746"/>
    <n v="86789"/>
    <n v="-5.394696736453203"/>
  </r>
  <r>
    <n v="0.03"/>
    <n v="1.81"/>
    <n v="0.75"/>
    <s v="Regular Air"/>
    <s v="Corporate"/>
    <s v="Office Supplies"/>
    <s v="Rubber Bands"/>
    <s v="Wrap Bag"/>
    <s v="Assorted Color Push Pins"/>
    <n v="0.52"/>
    <x v="2"/>
    <x v="12"/>
    <d v="2015-01-16T00:00:00"/>
    <d v="2015-01-17T00:00:00"/>
    <x v="0"/>
    <n v="1"/>
    <n v="4.2027999999999999"/>
    <n v="10"/>
    <x v="1747"/>
    <n v="86789"/>
    <n v="0.21958202716823405"/>
  </r>
  <r>
    <n v="0.08"/>
    <n v="5.4"/>
    <n v="7.78"/>
    <s v="Regular Air"/>
    <s v="Corporate"/>
    <s v="Office Supplies"/>
    <s v="Binders and Binder Accessories"/>
    <s v="Small Box"/>
    <s v="3M Organizer Strips"/>
    <n v="0.37"/>
    <x v="2"/>
    <x v="12"/>
    <d v="2015-03-04T00:00:00"/>
    <d v="2015-03-04T00:00:00"/>
    <x v="5"/>
    <n v="0"/>
    <n v="-44.067999999999998"/>
    <n v="4"/>
    <x v="1181"/>
    <n v="86792"/>
    <n v="-1.7383826429980274"/>
  </r>
  <r>
    <n v="0.09"/>
    <n v="8.4600000000000009"/>
    <n v="8.99"/>
    <s v="Express Air"/>
    <s v="Corporate"/>
    <s v="Technology"/>
    <s v="Computer Peripherals"/>
    <s v="Small Pack"/>
    <s v="Imation 3.5 IBM Diskettes, 10/Box"/>
    <n v="0.79"/>
    <x v="2"/>
    <x v="12"/>
    <d v="2015-03-04T00:00:00"/>
    <d v="2015-03-07T00:00:00"/>
    <x v="5"/>
    <n v="3"/>
    <n v="-100.51"/>
    <n v="5"/>
    <x v="1748"/>
    <n v="86792"/>
    <n v="-2.2320675105485233"/>
  </r>
  <r>
    <n v="0.21"/>
    <n v="14.98"/>
    <n v="8.99"/>
    <s v="Regular Air"/>
    <s v="Corporate"/>
    <s v="Furniture"/>
    <s v="Office Furnishings"/>
    <s v="Small Pack"/>
    <s v="GE 4 Foot Flourescent Tube, 40 Watt"/>
    <n v="0.39"/>
    <x v="2"/>
    <x v="12"/>
    <d v="2015-03-04T00:00:00"/>
    <d v="2015-03-05T00:00:00"/>
    <x v="5"/>
    <n v="1"/>
    <n v="-17.75"/>
    <n v="10"/>
    <x v="1749"/>
    <n v="86792"/>
    <n v="-0.1153571196464548"/>
  </r>
  <r>
    <n v="0.04"/>
    <n v="155.99"/>
    <n v="8.08"/>
    <s v="Regular Air"/>
    <s v="Corporate"/>
    <s v="Technology"/>
    <s v="Telephones and Communication"/>
    <s v="Small Box"/>
    <s v="300 Series Non-Flip"/>
    <n v="0.6"/>
    <x v="2"/>
    <x v="12"/>
    <d v="2015-03-04T00:00:00"/>
    <d v="2015-03-05T00:00:00"/>
    <x v="5"/>
    <n v="1"/>
    <n v="1374.9480000000001"/>
    <n v="22"/>
    <x v="1750"/>
    <n v="86792"/>
    <n v="0.49099498987619322"/>
  </r>
  <r>
    <n v="0.03"/>
    <n v="150.88999999999999"/>
    <n v="60.2"/>
    <s v="Delivery Truck"/>
    <s v="Consumer"/>
    <s v="Furniture"/>
    <s v="Chairs &amp; Chairmats"/>
    <s v="Jumbo Drum"/>
    <s v="Global Leather &amp; Oak Executive Chair, Burgundy"/>
    <n v="0.77"/>
    <x v="1"/>
    <x v="14"/>
    <d v="2015-02-22T00:00:00"/>
    <d v="2015-02-22T00:00:00"/>
    <x v="2"/>
    <n v="0"/>
    <n v="-677.87199999999996"/>
    <n v="23"/>
    <x v="1751"/>
    <n v="86791"/>
    <n v="-0.18850565762799529"/>
  </r>
  <r>
    <n v="0.09"/>
    <n v="304.99"/>
    <n v="19.989999999999998"/>
    <s v="Regular Air"/>
    <s v="Corporate"/>
    <s v="Office Supplies"/>
    <s v="Binders and Binder Accessories"/>
    <s v="Small Box"/>
    <s v="Ibico Hi-Tech Manual Binding System"/>
    <n v="0.4"/>
    <x v="1"/>
    <x v="16"/>
    <d v="2015-06-08T00:00:00"/>
    <d v="2015-06-09T00:00:00"/>
    <x v="1"/>
    <n v="1"/>
    <n v="1623.9494999999999"/>
    <n v="8"/>
    <x v="1752"/>
    <n v="86795"/>
    <n v="0.69"/>
  </r>
  <r>
    <n v="0.05"/>
    <n v="4.0599999999999996"/>
    <n v="6.89"/>
    <s v="Express Air"/>
    <s v="Corporate"/>
    <s v="Office Supplies"/>
    <s v="Appliances"/>
    <s v="Small Box"/>
    <s v="Eureka Disposable Bags for Sanitaire® Vibra Groomer I® Upright Vac"/>
    <n v="0.6"/>
    <x v="1"/>
    <x v="16"/>
    <d v="2015-06-19T00:00:00"/>
    <d v="2015-06-21T00:00:00"/>
    <x v="1"/>
    <n v="2"/>
    <n v="-122.83499999999999"/>
    <n v="22"/>
    <x v="1753"/>
    <n v="86796"/>
    <n v="-1.3269417737928055"/>
  </r>
  <r>
    <n v="0.09"/>
    <n v="280.98"/>
    <n v="57"/>
    <s v="Delivery Truck"/>
    <s v="Home Office"/>
    <s v="Furniture"/>
    <s v="Chairs &amp; Chairmats"/>
    <s v="Jumbo Drum"/>
    <s v="Hon 2090 “Pillow Soft” Series Mid Back Swivel/Tilt Chairs"/>
    <n v="0.78"/>
    <x v="1"/>
    <x v="2"/>
    <d v="2015-05-02T00:00:00"/>
    <d v="2015-05-05T00:00:00"/>
    <x v="3"/>
    <n v="3"/>
    <n v="252.48800000000028"/>
    <n v="31"/>
    <x v="1754"/>
    <n v="86793"/>
    <n v="3.1663073834273275E-2"/>
  </r>
  <r>
    <n v="0.09"/>
    <n v="6.84"/>
    <n v="8.3699999999999992"/>
    <s v="Regular Air"/>
    <s v="Consumer"/>
    <s v="Office Supplies"/>
    <s v="Scissors, Rulers and Trimmers"/>
    <s v="Small Pack"/>
    <s v="Acme Design Line 8&quot; Stainless Steel Bent Scissors w/Champagne Handles, 3-1/8&quot; Cut"/>
    <n v="0.57999999999999996"/>
    <x v="2"/>
    <x v="7"/>
    <d v="2015-06-01T00:00:00"/>
    <d v="2015-06-08T00:00:00"/>
    <x v="1"/>
    <n v="7"/>
    <n v="-88.584999999999994"/>
    <n v="13"/>
    <x v="1755"/>
    <n v="86369"/>
    <n v="-1.0170493685419058"/>
  </r>
  <r>
    <n v="7.0000000000000007E-2"/>
    <n v="48.91"/>
    <n v="35"/>
    <s v="Express Air"/>
    <s v="Consumer"/>
    <s v="Office Supplies"/>
    <s v="Storage &amp; Organization"/>
    <s v="Large Box"/>
    <s v="Tennsco Industrial Shelving"/>
    <n v="0.83"/>
    <x v="2"/>
    <x v="7"/>
    <d v="2015-06-01T00:00:00"/>
    <d v="2015-06-03T00:00:00"/>
    <x v="1"/>
    <n v="2"/>
    <n v="-485.68"/>
    <n v="15"/>
    <x v="1756"/>
    <n v="86369"/>
    <n v="-0.65912113562956332"/>
  </r>
  <r>
    <n v="0.02"/>
    <n v="15.42"/>
    <n v="5.41"/>
    <s v="Regular Air"/>
    <s v="Consumer"/>
    <s v="Office Supplies"/>
    <s v="Storage &amp; Organization"/>
    <s v="Small Box"/>
    <s v="Decoflex Hanging Personal Folder File"/>
    <n v="0.59"/>
    <x v="2"/>
    <x v="7"/>
    <d v="2015-03-24T00:00:00"/>
    <d v="2015-03-25T00:00:00"/>
    <x v="5"/>
    <n v="1"/>
    <n v="-16.37"/>
    <n v="2"/>
    <x v="1757"/>
    <n v="86368"/>
    <n v="-0.48374704491725767"/>
  </r>
  <r>
    <n v="0.03"/>
    <n v="3.36"/>
    <n v="6.27"/>
    <s v="Regular Air"/>
    <s v="Corporate"/>
    <s v="Office Supplies"/>
    <s v="Binders and Binder Accessories"/>
    <s v="Small Box"/>
    <s v="Cardinal Poly Pocket Divider Pockets for Ring Binders"/>
    <n v="0.4"/>
    <x v="2"/>
    <x v="7"/>
    <d v="2015-01-04T00:00:00"/>
    <d v="2015-01-05T00:00:00"/>
    <x v="0"/>
    <n v="1"/>
    <n v="-94.258600000000001"/>
    <n v="4"/>
    <x v="1758"/>
    <n v="85850"/>
    <n v="-6.3260805369127517"/>
  </r>
  <r>
    <n v="7.0000000000000007E-2"/>
    <n v="3.71"/>
    <n v="1.93"/>
    <s v="Express Air"/>
    <s v="Corporate"/>
    <s v="Office Supplies"/>
    <s v="Paper"/>
    <s v="Wrap Bag"/>
    <s v="&quot;While you Were Out&quot; Message Book, One Form per Page"/>
    <n v="0.35"/>
    <x v="2"/>
    <x v="7"/>
    <d v="2015-01-04T00:00:00"/>
    <d v="2015-01-06T00:00:00"/>
    <x v="0"/>
    <n v="2"/>
    <n v="6.3308"/>
    <n v="11"/>
    <x v="1759"/>
    <n v="85850"/>
    <n v="0.15970736629667004"/>
  </r>
  <r>
    <n v="0.06"/>
    <n v="19.989999999999998"/>
    <n v="11.17"/>
    <s v="Regular Air"/>
    <s v="Corporate"/>
    <s v="Furniture"/>
    <s v="Office Furnishings"/>
    <s v="Large Box"/>
    <s v="Telescoping Adjustable Floor Lamp"/>
    <n v="0.6"/>
    <x v="0"/>
    <x v="44"/>
    <d v="2015-01-14T00:00:00"/>
    <d v="2015-01-14T00:00:00"/>
    <x v="0"/>
    <n v="0"/>
    <n v="-66.823599999999999"/>
    <n v="7"/>
    <x v="1760"/>
    <n v="89716"/>
    <n v="-0.47905656319449419"/>
  </r>
  <r>
    <n v="0.06"/>
    <n v="320.98"/>
    <n v="58.95"/>
    <s v="Delivery Truck"/>
    <s v="Corporate"/>
    <s v="Furniture"/>
    <s v="Chairs &amp; Chairmats"/>
    <s v="Jumbo Drum"/>
    <s v="Hon 4070 Series Pagoda™ Round Back Stacking Chairs"/>
    <n v="0.56999999999999995"/>
    <x v="0"/>
    <x v="44"/>
    <d v="2015-01-14T00:00:00"/>
    <d v="2015-01-16T00:00:00"/>
    <x v="0"/>
    <n v="2"/>
    <n v="971.62200000000007"/>
    <n v="6"/>
    <x v="1761"/>
    <n v="89716"/>
    <n v="0.49764754690309004"/>
  </r>
  <r>
    <n v="0.01"/>
    <n v="145.97999999999999"/>
    <n v="46.2"/>
    <s v="Delivery Truck"/>
    <s v="Corporate"/>
    <s v="Furniture"/>
    <s v="Tables"/>
    <s v="Jumbo Box"/>
    <s v="Bevis Rectangular Conference Tables"/>
    <n v="0.69"/>
    <x v="0"/>
    <x v="1"/>
    <d v="2015-06-03T00:00:00"/>
    <d v="2015-06-03T00:00:00"/>
    <x v="1"/>
    <n v="0"/>
    <n v="-134.512"/>
    <n v="9"/>
    <x v="1762"/>
    <n v="88543"/>
    <n v="-9.8127357217371008E-2"/>
  </r>
  <r>
    <n v="0.01"/>
    <n v="3502.14"/>
    <n v="8.73"/>
    <s v="Delivery Truck"/>
    <s v="Corporate"/>
    <s v="Technology"/>
    <s v="Office Machines"/>
    <s v="Jumbo Box"/>
    <s v="Okidata Pacemark 4410N Wide Format Dot Matrix Printer"/>
    <n v="0.56999999999999995"/>
    <x v="0"/>
    <x v="1"/>
    <d v="2015-02-04T00:00:00"/>
    <d v="2015-02-05T00:00:00"/>
    <x v="2"/>
    <n v="1"/>
    <n v="-4075.9339920000002"/>
    <n v="1"/>
    <x v="1763"/>
    <n v="88544"/>
    <n v="-1.1639572881297851"/>
  </r>
  <r>
    <n v="0.06"/>
    <n v="15.73"/>
    <n v="7.42"/>
    <s v="Regular Air"/>
    <s v="Corporate"/>
    <s v="Office Supplies"/>
    <s v="Scissors, Rulers and Trimmers"/>
    <s v="Small Pack"/>
    <s v="Acme Galleria® Hot Forged Steel Scissors with Colored Handles"/>
    <n v="0.56000000000000005"/>
    <x v="0"/>
    <x v="1"/>
    <d v="2015-02-04T00:00:00"/>
    <d v="2015-02-05T00:00:00"/>
    <x v="2"/>
    <n v="1"/>
    <n v="-18.558799999999998"/>
    <n v="4"/>
    <x v="1764"/>
    <n v="88544"/>
    <n v="-0.2943972081218274"/>
  </r>
  <r>
    <n v="0.05"/>
    <n v="25.99"/>
    <n v="5.37"/>
    <s v="Express Air"/>
    <s v="Corporate"/>
    <s v="Office Supplies"/>
    <s v="Pens &amp; Art Supplies"/>
    <s v="Small Box"/>
    <s v="BOSTON® Ranger® #55 Pencil Sharpener, Black"/>
    <n v="0.56000000000000005"/>
    <x v="0"/>
    <x v="1"/>
    <d v="2015-02-16T00:00:00"/>
    <d v="2015-02-18T00:00:00"/>
    <x v="2"/>
    <n v="2"/>
    <n v="220.35719999999998"/>
    <n v="18"/>
    <x v="1765"/>
    <n v="88545"/>
    <n v="0.48821801262878023"/>
  </r>
  <r>
    <n v="0.04"/>
    <n v="17.239999999999998"/>
    <n v="3.26"/>
    <s v="Regular Air"/>
    <s v="Home Office"/>
    <s v="Office Supplies"/>
    <s v="Scissors, Rulers and Trimmers"/>
    <s v="Small Pack"/>
    <s v="Fiskars 8&quot; Scissors, 2/Pack"/>
    <n v="0.56000000000000005"/>
    <x v="0"/>
    <x v="1"/>
    <d v="2015-02-28T00:00:00"/>
    <d v="2015-02-28T00:00:00"/>
    <x v="2"/>
    <n v="0"/>
    <n v="47.73"/>
    <n v="7"/>
    <x v="1766"/>
    <n v="88546"/>
    <n v="0.39908026755852843"/>
  </r>
  <r>
    <n v="0.02"/>
    <n v="5.98"/>
    <n v="1.49"/>
    <s v="Regular Air"/>
    <s v="Corporate"/>
    <s v="Office Supplies"/>
    <s v="Binders and Binder Accessories"/>
    <s v="Small Box"/>
    <s v="Avery Hanging File Binders"/>
    <n v="0.39"/>
    <x v="0"/>
    <x v="1"/>
    <d v="2015-03-11T00:00:00"/>
    <d v="2015-03-12T00:00:00"/>
    <x v="5"/>
    <n v="1"/>
    <n v="28.526000000000003"/>
    <n v="10"/>
    <x v="1767"/>
    <n v="88547"/>
    <n v="0.47622704507512525"/>
  </r>
  <r>
    <n v="0.01"/>
    <n v="99.23"/>
    <n v="8.99"/>
    <s v="Regular Air"/>
    <s v="Corporate"/>
    <s v="Furniture"/>
    <s v="Office Furnishings"/>
    <s v="Small Pack"/>
    <s v="GE 48&quot; Fluorescent Tube, Cool White Energy Saver, 34 Watts, 30/Box"/>
    <n v="0.35"/>
    <x v="0"/>
    <x v="1"/>
    <d v="2015-03-29T00:00:00"/>
    <d v="2015-04-02T00:00:00"/>
    <x v="5"/>
    <n v="4"/>
    <n v="-87.46"/>
    <n v="1"/>
    <x v="1768"/>
    <n v="88548"/>
    <n v="-0.88147550896996563"/>
  </r>
  <r>
    <n v="0.08"/>
    <n v="150.97999999999999"/>
    <n v="13.99"/>
    <s v="Express Air"/>
    <s v="Corporate"/>
    <s v="Technology"/>
    <s v="Office Machines"/>
    <s v="Medium Box"/>
    <s v="Canon MP41DH Printing Calculator"/>
    <n v="0.38"/>
    <x v="3"/>
    <x v="26"/>
    <d v="2015-01-26T00:00:00"/>
    <d v="2015-01-27T00:00:00"/>
    <x v="0"/>
    <n v="1"/>
    <n v="-3.9479999999999995"/>
    <n v="8"/>
    <x v="1769"/>
    <n v="86899"/>
    <n v="-3.3349664644962912E-3"/>
  </r>
  <r>
    <n v="0.03"/>
    <n v="17.7"/>
    <n v="9.4700000000000006"/>
    <s v="Regular Air"/>
    <s v="Consumer"/>
    <s v="Office Supplies"/>
    <s v="Storage &amp; Organization"/>
    <s v="Small Box"/>
    <s v="Portfile® Personal File Boxes"/>
    <n v="0.59"/>
    <x v="3"/>
    <x v="26"/>
    <d v="2015-05-28T00:00:00"/>
    <d v="2015-05-30T00:00:00"/>
    <x v="3"/>
    <n v="2"/>
    <n v="28.182599999999997"/>
    <n v="11"/>
    <x v="1770"/>
    <n v="86900"/>
    <n v="0.13967685979085095"/>
  </r>
  <r>
    <n v="0.04"/>
    <n v="21.38"/>
    <n v="8.99"/>
    <s v="Regular Air"/>
    <s v="Corporate"/>
    <s v="Office Supplies"/>
    <s v="Pens &amp; Art Supplies"/>
    <s v="Small Pack"/>
    <s v="Boston 1730 StandUp Electric Pencil Sharpener"/>
    <n v="0.59"/>
    <x v="3"/>
    <x v="26"/>
    <d v="2015-03-30T00:00:00"/>
    <d v="2015-03-30T00:00:00"/>
    <x v="5"/>
    <n v="0"/>
    <n v="-51.66"/>
    <n v="21"/>
    <x v="1771"/>
    <n v="86901"/>
    <n v="-0.11644051751341115"/>
  </r>
  <r>
    <n v="0.02"/>
    <n v="60.22"/>
    <n v="3.5"/>
    <s v="Regular Air"/>
    <s v="Corporate"/>
    <s v="Office Supplies"/>
    <s v="Appliances"/>
    <s v="Small Box"/>
    <s v="Fellowes Smart Surge Ten-Outlet Protector, Platinum"/>
    <n v="0.56999999999999995"/>
    <x v="3"/>
    <x v="26"/>
    <d v="2015-01-20T00:00:00"/>
    <d v="2015-01-21T00:00:00"/>
    <x v="0"/>
    <n v="1"/>
    <n v="-193.91399999999999"/>
    <n v="9"/>
    <x v="1772"/>
    <n v="86898"/>
    <n v="-0.35793340224453629"/>
  </r>
  <r>
    <n v="0.03"/>
    <n v="25.98"/>
    <n v="14.36"/>
    <s v="Delivery Truck"/>
    <s v="Corporate"/>
    <s v="Furniture"/>
    <s v="Chairs &amp; Chairmats"/>
    <s v="Jumbo Drum"/>
    <s v="Global Stack Chair without Arms, Black"/>
    <n v="0.6"/>
    <x v="3"/>
    <x v="26"/>
    <d v="2015-01-26T00:00:00"/>
    <d v="2015-01-27T00:00:00"/>
    <x v="0"/>
    <n v="1"/>
    <n v="57.545999999999999"/>
    <n v="4"/>
    <x v="1773"/>
    <n v="86899"/>
    <n v="0.53451606910644622"/>
  </r>
  <r>
    <n v="0.1"/>
    <n v="32.479999999999997"/>
    <n v="35"/>
    <s v="Regular Air"/>
    <s v="Corporate"/>
    <s v="Office Supplies"/>
    <s v="Storage &amp; Organization"/>
    <s v="Large Box"/>
    <s v="Fellowes Neat Ideas® Storage Cubes"/>
    <n v="0.81"/>
    <x v="3"/>
    <x v="26"/>
    <d v="2015-01-26T00:00:00"/>
    <d v="2015-01-27T00:00:00"/>
    <x v="0"/>
    <n v="1"/>
    <n v="-333.42540000000002"/>
    <n v="10"/>
    <x v="1774"/>
    <n v="86899"/>
    <n v="-1.0457780008154818"/>
  </r>
  <r>
    <n v="0.05"/>
    <n v="159.99"/>
    <n v="5.5"/>
    <s v="Regular Air"/>
    <s v="Consumer"/>
    <s v="Technology"/>
    <s v="Computer Peripherals"/>
    <s v="Small Box"/>
    <s v="Gyration RF Keyboard"/>
    <n v="0.49"/>
    <x v="3"/>
    <x v="26"/>
    <d v="2015-04-19T00:00:00"/>
    <d v="2015-04-21T00:00:00"/>
    <x v="4"/>
    <n v="2"/>
    <n v="12.264000000000001"/>
    <n v="23"/>
    <x v="1775"/>
    <n v="86902"/>
    <n v="3.4060516851124106E-3"/>
  </r>
  <r>
    <n v="7.0000000000000007E-2"/>
    <n v="280.98"/>
    <n v="57"/>
    <s v="Delivery Truck"/>
    <s v="Corporate"/>
    <s v="Furniture"/>
    <s v="Chairs &amp; Chairmats"/>
    <s v="Jumbo Drum"/>
    <s v="Hon 2090 “Pillow Soft” Series Mid Back Swivel/Tilt Chairs"/>
    <n v="0.78"/>
    <x v="3"/>
    <x v="26"/>
    <d v="2015-06-19T00:00:00"/>
    <d v="2015-06-20T00:00:00"/>
    <x v="1"/>
    <n v="1"/>
    <n v="-283.9914"/>
    <n v="14"/>
    <x v="1776"/>
    <n v="86491"/>
    <n v="-7.2141106180190567E-2"/>
  </r>
  <r>
    <n v="0"/>
    <n v="4.9800000000000004"/>
    <n v="7.44"/>
    <s v="Regular Air"/>
    <s v="Corporate"/>
    <s v="Office Supplies"/>
    <s v="Paper"/>
    <s v="Small Box"/>
    <s v="Xerox 1922"/>
    <n v="0.36"/>
    <x v="3"/>
    <x v="26"/>
    <d v="2015-06-19T00:00:00"/>
    <d v="2015-06-21T00:00:00"/>
    <x v="1"/>
    <n v="2"/>
    <n v="-195.34200000000001"/>
    <n v="15"/>
    <x v="1777"/>
    <n v="86491"/>
    <n v="-2.4944706933980334"/>
  </r>
  <r>
    <n v="0.1"/>
    <n v="3.98"/>
    <n v="0.83"/>
    <s v="Regular Air"/>
    <s v="Corporate"/>
    <s v="Office Supplies"/>
    <s v="Pens &amp; Art Supplies"/>
    <s v="Wrap Bag"/>
    <s v="Fluorescent Highlighters by Dixon"/>
    <n v="0.51"/>
    <x v="3"/>
    <x v="26"/>
    <d v="2015-06-19T00:00:00"/>
    <d v="2015-06-21T00:00:00"/>
    <x v="1"/>
    <n v="2"/>
    <n v="-89.70920000000001"/>
    <n v="11"/>
    <x v="1305"/>
    <n v="86491"/>
    <n v="-2.112793217145549"/>
  </r>
  <r>
    <n v="0.08"/>
    <n v="7.28"/>
    <n v="11.15"/>
    <s v="Express Air"/>
    <s v="Small Business"/>
    <s v="Office Supplies"/>
    <s v="Paper"/>
    <s v="Small Box"/>
    <s v="Array® Parchment Paper, Assorted Colors"/>
    <n v="0.37"/>
    <x v="3"/>
    <x v="26"/>
    <d v="2015-04-13T00:00:00"/>
    <d v="2015-04-14T00:00:00"/>
    <x v="4"/>
    <n v="1"/>
    <n v="-44.415000000000006"/>
    <n v="1"/>
    <x v="1778"/>
    <n v="86490"/>
    <n v="-3.0296725784447478"/>
  </r>
  <r>
    <n v="0.1"/>
    <n v="7.28"/>
    <n v="5.47"/>
    <s v="Regular Air"/>
    <s v="Corporate"/>
    <s v="Office Supplies"/>
    <s v="Paper"/>
    <s v="Small Box"/>
    <s v="Southworth Structures Collection™"/>
    <n v="0.35"/>
    <x v="3"/>
    <x v="26"/>
    <d v="2015-02-13T00:00:00"/>
    <d v="2015-02-13T00:00:00"/>
    <x v="2"/>
    <n v="0"/>
    <n v="167.334"/>
    <n v="12"/>
    <x v="1779"/>
    <n v="86489"/>
    <n v="2.0126774115949"/>
  </r>
  <r>
    <n v="0.06"/>
    <n v="10.97"/>
    <n v="6.5"/>
    <s v="Regular Air"/>
    <s v="Consumer"/>
    <s v="Technology"/>
    <s v="Computer Peripherals"/>
    <s v="Small Box"/>
    <s v="Micro Innovations 104 Keyboard"/>
    <n v="0.64"/>
    <x v="3"/>
    <x v="26"/>
    <d v="2015-05-04T00:00:00"/>
    <d v="2015-05-06T00:00:00"/>
    <x v="3"/>
    <n v="2"/>
    <n v="65.597999999999999"/>
    <n v="19"/>
    <x v="1780"/>
    <n v="90820"/>
    <n v="0.30475261324041814"/>
  </r>
  <r>
    <n v="0.02"/>
    <n v="58.14"/>
    <n v="36.61"/>
    <s v="Delivery Truck"/>
    <s v="Consumer"/>
    <s v="Furniture"/>
    <s v="Bookcases"/>
    <s v="Jumbo Box"/>
    <s v="O'Sullivan 3-Shelf Heavy-Duty Bookcases"/>
    <n v="0.61"/>
    <x v="3"/>
    <x v="26"/>
    <d v="2015-06-25T00:00:00"/>
    <d v="2015-07-01T00:00:00"/>
    <x v="1"/>
    <n v="6"/>
    <n v="0.25800000000000001"/>
    <n v="22"/>
    <x v="1781"/>
    <n v="90821"/>
    <n v="1.8998247448491186E-4"/>
  </r>
  <r>
    <n v="0.03"/>
    <n v="15.57"/>
    <n v="1.39"/>
    <s v="Regular Air"/>
    <s v="Consumer"/>
    <s v="Office Supplies"/>
    <s v="Envelopes"/>
    <s v="Small Box"/>
    <s v="Park Ridge™ Embossed Executive Business Envelopes"/>
    <n v="0.38"/>
    <x v="3"/>
    <x v="26"/>
    <d v="2015-06-25T00:00:00"/>
    <d v="2015-07-01T00:00:00"/>
    <x v="1"/>
    <n v="6"/>
    <n v="63.222000000000001"/>
    <n v="22"/>
    <x v="1782"/>
    <n v="90821"/>
    <n v="0.17618437186489802"/>
  </r>
  <r>
    <n v="0.1"/>
    <n v="62.18"/>
    <n v="10.84"/>
    <s v="Regular Air"/>
    <s v="Consumer"/>
    <s v="Furniture"/>
    <s v="Office Furnishings"/>
    <s v="Medium Box"/>
    <s v="Deflect-o Glass Clear Studded Chair Mats"/>
    <n v="0.63"/>
    <x v="3"/>
    <x v="26"/>
    <d v="2015-03-14T00:00:00"/>
    <d v="2015-03-16T00:00:00"/>
    <x v="5"/>
    <n v="2"/>
    <n v="-29.666000000000004"/>
    <n v="9"/>
    <x v="1783"/>
    <n v="90818"/>
    <n v="-5.7990108880505119E-2"/>
  </r>
  <r>
    <n v="0.06"/>
    <n v="1.68"/>
    <n v="1"/>
    <s v="Regular Air"/>
    <s v="Consumer"/>
    <s v="Office Supplies"/>
    <s v="Pens &amp; Art Supplies"/>
    <s v="Wrap Bag"/>
    <s v="Prang Dustless Chalk Sticks"/>
    <n v="0.35"/>
    <x v="3"/>
    <x v="26"/>
    <d v="2015-03-31T00:00:00"/>
    <d v="2015-04-02T00:00:00"/>
    <x v="5"/>
    <n v="2"/>
    <n v="-1319.5"/>
    <n v="5"/>
    <x v="1784"/>
    <n v="90819"/>
    <n v="-152.54335260115607"/>
  </r>
  <r>
    <n v="7.0000000000000007E-2"/>
    <n v="35.44"/>
    <n v="7.5"/>
    <s v="Regular Air"/>
    <s v="Corporate"/>
    <s v="Office Supplies"/>
    <s v="Paper"/>
    <s v="Small Box"/>
    <s v="Xerox 1906"/>
    <n v="0.38"/>
    <x v="2"/>
    <x v="3"/>
    <d v="2015-06-12T00:00:00"/>
    <d v="2015-06-19T00:00:00"/>
    <x v="1"/>
    <n v="7"/>
    <n v="262.2"/>
    <n v="11"/>
    <x v="1785"/>
    <n v="86989"/>
    <n v="0.69"/>
  </r>
  <r>
    <n v="0.08"/>
    <n v="170.98"/>
    <n v="35.89"/>
    <s v="Delivery Truck"/>
    <s v="Small Business"/>
    <s v="Furniture"/>
    <s v="Bookcases"/>
    <s v="Jumbo Box"/>
    <s v="Rush Hierlooms Collection 1&quot; Thick Stackable Bookcases"/>
    <n v="0.66"/>
    <x v="3"/>
    <x v="26"/>
    <d v="2015-03-02T00:00:00"/>
    <d v="2015-03-04T00:00:00"/>
    <x v="5"/>
    <n v="2"/>
    <n v="-119.812"/>
    <n v="1"/>
    <x v="1786"/>
    <n v="89025"/>
    <n v="-0.60062161620212551"/>
  </r>
  <r>
    <n v="0.01"/>
    <n v="20.99"/>
    <n v="4.8099999999999996"/>
    <s v="Regular Air"/>
    <s v="Corporate"/>
    <s v="Technology"/>
    <s v="Telephones and Communication"/>
    <s v="Medium Box"/>
    <s v="1726 Digital Answering Machine"/>
    <n v="0.57999999999999996"/>
    <x v="2"/>
    <x v="45"/>
    <d v="2015-03-18T00:00:00"/>
    <d v="2015-03-18T00:00:00"/>
    <x v="5"/>
    <n v="0"/>
    <n v="-9.1079999999999988"/>
    <n v="5"/>
    <x v="1787"/>
    <n v="86447"/>
    <n v="-9.7089862488007661E-2"/>
  </r>
  <r>
    <n v="0.09"/>
    <n v="35.94"/>
    <n v="6.66"/>
    <s v="Regular Air"/>
    <s v="Corporate"/>
    <s v="Office Supplies"/>
    <s v="Envelopes"/>
    <s v="Small Box"/>
    <s v="Tyvek ® Top-Opening Peel &amp; Seel ® Envelopes, Gray"/>
    <n v="0.4"/>
    <x v="2"/>
    <x v="45"/>
    <d v="2015-04-10T00:00:00"/>
    <d v="2015-04-12T00:00:00"/>
    <x v="4"/>
    <n v="2"/>
    <n v="172.56439999999998"/>
    <n v="9"/>
    <x v="1788"/>
    <n v="86448"/>
    <n v="0.55270130036512699"/>
  </r>
  <r>
    <n v="0.1"/>
    <n v="4.9800000000000004"/>
    <n v="7.54"/>
    <s v="Regular Air"/>
    <s v="Consumer"/>
    <s v="Office Supplies"/>
    <s v="Paper"/>
    <s v="Small Box"/>
    <s v="Xerox 1961"/>
    <n v="0.38"/>
    <x v="3"/>
    <x v="26"/>
    <d v="2015-03-10T00:00:00"/>
    <d v="2015-03-11T00:00:00"/>
    <x v="5"/>
    <n v="1"/>
    <n v="45.077999999999996"/>
    <n v="9"/>
    <x v="1789"/>
    <n v="89805"/>
    <n v="1.0282390510948904"/>
  </r>
  <r>
    <n v="0"/>
    <n v="22.84"/>
    <n v="8.18"/>
    <s v="Regular Air"/>
    <s v="Consumer"/>
    <s v="Office Supplies"/>
    <s v="Paper"/>
    <s v="Small Box"/>
    <s v="Xerox 1991"/>
    <n v="0.39"/>
    <x v="3"/>
    <x v="26"/>
    <d v="2015-03-10T00:00:00"/>
    <d v="2015-03-12T00:00:00"/>
    <x v="5"/>
    <n v="2"/>
    <n v="-110.376"/>
    <n v="6"/>
    <x v="1790"/>
    <n v="89805"/>
    <n v="-0.7787216029349513"/>
  </r>
  <r>
    <n v="0.03"/>
    <n v="200.97"/>
    <n v="15.59"/>
    <s v="Delivery Truck"/>
    <s v="Home Office"/>
    <s v="Technology"/>
    <s v="Office Machines"/>
    <s v="Jumbo Drum"/>
    <s v="Hewlett-Packard Deskjet 6122 Color Inkjet Printer"/>
    <n v="0.36"/>
    <x v="0"/>
    <x v="1"/>
    <d v="2015-02-02T00:00:00"/>
    <d v="2015-02-03T00:00:00"/>
    <x v="2"/>
    <n v="1"/>
    <n v="1951.3"/>
    <n v="43"/>
    <x v="1791"/>
    <n v="24294"/>
    <n v="0.22383069025838087"/>
  </r>
  <r>
    <n v="0.03"/>
    <n v="200.97"/>
    <n v="15.59"/>
    <s v="Delivery Truck"/>
    <s v="Home Office"/>
    <s v="Technology"/>
    <s v="Office Machines"/>
    <s v="Jumbo Drum"/>
    <s v="Hewlett-Packard Deskjet 6122 Color Inkjet Printer"/>
    <n v="0.36"/>
    <x v="2"/>
    <x v="12"/>
    <d v="2015-02-02T00:00:00"/>
    <d v="2015-02-03T00:00:00"/>
    <x v="2"/>
    <n v="1"/>
    <n v="1538.7827999999997"/>
    <n v="11"/>
    <x v="1792"/>
    <n v="90850"/>
    <n v="0.69"/>
  </r>
  <r>
    <n v="7.0000000000000007E-2"/>
    <n v="5.98"/>
    <n v="0.96"/>
    <s v="Regular Air"/>
    <s v="Consumer"/>
    <s v="Office Supplies"/>
    <s v="Pens &amp; Art Supplies"/>
    <s v="Wrap Bag"/>
    <s v="Newell 315"/>
    <n v="0.6"/>
    <x v="0"/>
    <x v="44"/>
    <d v="2015-03-30T00:00:00"/>
    <d v="2015-04-03T00:00:00"/>
    <x v="5"/>
    <n v="4"/>
    <n v="32.83"/>
    <n v="10"/>
    <x v="1793"/>
    <n v="87933"/>
    <n v="0.58209219858156025"/>
  </r>
  <r>
    <n v="0.01"/>
    <n v="39.979999999999997"/>
    <n v="4"/>
    <s v="Regular Air"/>
    <s v="Consumer"/>
    <s v="Technology"/>
    <s v="Computer Peripherals"/>
    <s v="Small Box"/>
    <s v="Microsoft Natural Keyboard Elite"/>
    <n v="0.7"/>
    <x v="0"/>
    <x v="44"/>
    <d v="2015-03-30T00:00:00"/>
    <d v="2015-04-04T00:00:00"/>
    <x v="5"/>
    <n v="5"/>
    <n v="51.590000000000053"/>
    <n v="6"/>
    <x v="425"/>
    <n v="87933"/>
    <n v="0.20033395464429971"/>
  </r>
  <r>
    <n v="0.06"/>
    <n v="218.08"/>
    <n v="18.059999999999999"/>
    <s v="Express Air"/>
    <s v="Consumer"/>
    <s v="Furniture"/>
    <s v="Chairs &amp; Chairmats"/>
    <s v="Large Box"/>
    <s v="Lifetime Advantage™ Folding Chairs, 4/Carton"/>
    <n v="0.56999999999999995"/>
    <x v="0"/>
    <x v="44"/>
    <d v="2015-05-21T00:00:00"/>
    <d v="2015-05-23T00:00:00"/>
    <x v="3"/>
    <n v="2"/>
    <n v="969.42"/>
    <n v="7"/>
    <x v="1794"/>
    <n v="87934"/>
    <n v="0.65126871838281231"/>
  </r>
  <r>
    <n v="0.05"/>
    <n v="35.44"/>
    <n v="5.09"/>
    <s v="Regular Air"/>
    <s v="Consumer"/>
    <s v="Office Supplies"/>
    <s v="Paper"/>
    <s v="Small Box"/>
    <s v="Xerox 1932"/>
    <n v="0.38"/>
    <x v="0"/>
    <x v="44"/>
    <d v="2015-05-28T00:00:00"/>
    <d v="2015-05-29T00:00:00"/>
    <x v="3"/>
    <n v="1"/>
    <n v="553.33169999999996"/>
    <n v="23"/>
    <x v="1795"/>
    <n v="87935"/>
    <n v="0.69"/>
  </r>
  <r>
    <n v="0.03"/>
    <n v="4.9800000000000004"/>
    <n v="4.62"/>
    <s v="Express Air"/>
    <s v="Corporate"/>
    <s v="Technology"/>
    <s v="Computer Peripherals"/>
    <s v="Small Pack"/>
    <s v="Imation 3.5&quot;, DISKETTE 44766 HGHLD3.52HD/FM, 10/Pack"/>
    <n v="0.64"/>
    <x v="0"/>
    <x v="1"/>
    <d v="2015-06-28T00:00:00"/>
    <d v="2015-06-29T00:00:00"/>
    <x v="1"/>
    <n v="1"/>
    <n v="-30.45"/>
    <n v="8"/>
    <x v="1796"/>
    <n v="90739"/>
    <n v="-0.68829113924050633"/>
  </r>
  <r>
    <n v="0.1"/>
    <n v="7.31"/>
    <n v="0.49"/>
    <s v="Regular Air"/>
    <s v="Corporate"/>
    <s v="Office Supplies"/>
    <s v="Labels"/>
    <s v="Small Box"/>
    <s v="Self-Adhesive Address Labels for Typewriters by Universal"/>
    <n v="0.38"/>
    <x v="2"/>
    <x v="12"/>
    <d v="2015-02-15T00:00:00"/>
    <d v="2015-02-16T00:00:00"/>
    <x v="2"/>
    <n v="1"/>
    <n v="55.020599999999995"/>
    <n v="12"/>
    <x v="1797"/>
    <n v="91522"/>
    <n v="0.69"/>
  </r>
  <r>
    <n v="0.1"/>
    <n v="20.99"/>
    <n v="2.5"/>
    <s v="Regular Air"/>
    <s v="Corporate"/>
    <s v="Technology"/>
    <s v="Telephones and Communication"/>
    <s v="Wrap Bag"/>
    <s v="Accessory37"/>
    <n v="0.81"/>
    <x v="2"/>
    <x v="12"/>
    <d v="2015-02-15T00:00:00"/>
    <d v="2015-02-16T00:00:00"/>
    <x v="2"/>
    <n v="1"/>
    <n v="-43.65504"/>
    <n v="23"/>
    <x v="1478"/>
    <n v="91522"/>
    <n v="-0.11123720219136196"/>
  </r>
  <r>
    <n v="0.03"/>
    <n v="6.68"/>
    <n v="1.5"/>
    <s v="Regular Air"/>
    <s v="Corporate"/>
    <s v="Office Supplies"/>
    <s v="Pens &amp; Art Supplies"/>
    <s v="Wrap Bag"/>
    <s v="Sanford Liquid Accent Highlighters"/>
    <n v="0.48"/>
    <x v="3"/>
    <x v="26"/>
    <d v="2015-04-12T00:00:00"/>
    <d v="2015-04-13T00:00:00"/>
    <x v="4"/>
    <n v="1"/>
    <n v="-577.30400000000009"/>
    <n v="7"/>
    <x v="1798"/>
    <n v="90815"/>
    <n v="-11.947516556291392"/>
  </r>
  <r>
    <n v="0.04"/>
    <n v="39.479999999999997"/>
    <n v="1.99"/>
    <s v="Express Air"/>
    <s v="Corporate"/>
    <s v="Technology"/>
    <s v="Computer Peripherals"/>
    <s v="Small Pack"/>
    <s v="80 Minute CD-R Spindle, 100/Pack - Staples"/>
    <n v="0.54"/>
    <x v="3"/>
    <x v="26"/>
    <d v="2015-03-19T00:00:00"/>
    <d v="2015-03-19T00:00:00"/>
    <x v="5"/>
    <n v="0"/>
    <n v="-1535.4864000000002"/>
    <n v="8"/>
    <x v="1799"/>
    <n v="90814"/>
    <n v="-4.6227312138728331"/>
  </r>
  <r>
    <n v="0"/>
    <n v="8.1199999999999992"/>
    <n v="2.83"/>
    <s v="Regular Air"/>
    <s v="Corporate"/>
    <s v="Technology"/>
    <s v="Computer Peripherals"/>
    <s v="Small Pack"/>
    <s v="Imation Neon Mac Format Diskettes, 10/Pack"/>
    <n v="0.77"/>
    <x v="3"/>
    <x v="26"/>
    <d v="2015-03-19T00:00:00"/>
    <d v="2015-03-20T00:00:00"/>
    <x v="5"/>
    <n v="1"/>
    <n v="-159.32"/>
    <n v="17"/>
    <x v="1800"/>
    <n v="90814"/>
    <n v="-1.0792575531770763"/>
  </r>
  <r>
    <n v="0.06"/>
    <n v="60.98"/>
    <n v="30"/>
    <s v="Delivery Truck"/>
    <s v="Small Business"/>
    <s v="Furniture"/>
    <s v="Chairs &amp; Chairmats"/>
    <s v="Jumbo Drum"/>
    <s v="Novimex Fabric Task Chair"/>
    <n v="0.7"/>
    <x v="3"/>
    <x v="20"/>
    <d v="2015-04-01T00:00:00"/>
    <d v="2015-04-02T00:00:00"/>
    <x v="4"/>
    <n v="1"/>
    <n v="-74.088000000000008"/>
    <n v="2"/>
    <x v="1801"/>
    <n v="86508"/>
    <n v="-0.5884670373312153"/>
  </r>
  <r>
    <n v="0.1"/>
    <n v="208.16"/>
    <n v="68.02"/>
    <s v="Delivery Truck"/>
    <s v="Small Business"/>
    <s v="Office Supplies"/>
    <s v="Appliances"/>
    <s v="Jumbo Drum"/>
    <s v="1.7 Cubic Foot Compact &quot;Cube&quot; Office Refrigerators"/>
    <n v="0.57999999999999996"/>
    <x v="3"/>
    <x v="20"/>
    <d v="2015-01-14T00:00:00"/>
    <d v="2015-01-14T00:00:00"/>
    <x v="0"/>
    <n v="0"/>
    <n v="-137.52199999999999"/>
    <n v="4"/>
    <x v="1802"/>
    <n v="86507"/>
    <n v="-0.17887644541564235"/>
  </r>
  <r>
    <n v="7.0000000000000007E-2"/>
    <n v="90.48"/>
    <n v="19.989999999999998"/>
    <s v="Regular Air"/>
    <s v="Small Business"/>
    <s v="Office Supplies"/>
    <s v="Envelopes"/>
    <s v="Small Box"/>
    <s v="Tyvek® Side-Opening Peel &amp; Seel® Expanding Envelopes"/>
    <n v="0.4"/>
    <x v="3"/>
    <x v="20"/>
    <d v="2015-01-14T00:00:00"/>
    <d v="2015-01-15T00:00:00"/>
    <x v="0"/>
    <n v="1"/>
    <n v="-11.815999999999999"/>
    <n v="2"/>
    <x v="1803"/>
    <n v="86507"/>
    <n v="-6.4430994056382571E-2"/>
  </r>
  <r>
    <n v="0.01"/>
    <n v="9.48"/>
    <n v="7.29"/>
    <s v="Express Air"/>
    <s v="Small Business"/>
    <s v="Furniture"/>
    <s v="Office Furnishings"/>
    <s v="Small Pack"/>
    <s v="DAX Two-Tone Rosewood/Black Document Frame, Desktop, 5 x 7"/>
    <n v="0.45"/>
    <x v="3"/>
    <x v="20"/>
    <d v="2015-01-14T00:00:00"/>
    <d v="2015-01-16T00:00:00"/>
    <x v="0"/>
    <n v="2"/>
    <n v="238.93379999999999"/>
    <n v="1"/>
    <x v="1804"/>
    <n v="86507"/>
    <n v="18.521999999999998"/>
  </r>
  <r>
    <n v="0.02"/>
    <n v="4.28"/>
    <n v="0.94"/>
    <s v="Regular Air"/>
    <s v="Small Business"/>
    <s v="Office Supplies"/>
    <s v="Pens &amp; Art Supplies"/>
    <s v="Wrap Bag"/>
    <s v="Newell 336"/>
    <n v="0.56000000000000005"/>
    <x v="3"/>
    <x v="20"/>
    <d v="2015-01-14T00:00:00"/>
    <d v="2015-01-15T00:00:00"/>
    <x v="0"/>
    <n v="1"/>
    <n v="-105.126"/>
    <n v="4"/>
    <x v="1805"/>
    <n v="86507"/>
    <n v="-5.8762437115707096"/>
  </r>
  <r>
    <n v="0.06"/>
    <n v="22.24"/>
    <n v="1.99"/>
    <s v="Regular Air"/>
    <s v="Small Business"/>
    <s v="Technology"/>
    <s v="Computer Peripherals"/>
    <s v="Small Pack"/>
    <s v="Verbatim DVD-R, 3.95GB, SR, Mitsubishi Branded, Jewel"/>
    <n v="0.43"/>
    <x v="3"/>
    <x v="20"/>
    <d v="2015-06-28T00:00:00"/>
    <d v="2015-06-30T00:00:00"/>
    <x v="1"/>
    <n v="2"/>
    <n v="95.387999999999991"/>
    <n v="12"/>
    <x v="1806"/>
    <n v="86509"/>
    <n v="0.37278411755510393"/>
  </r>
  <r>
    <n v="0.01"/>
    <n v="24.95"/>
    <n v="2.99"/>
    <s v="Regular Air"/>
    <s v="Small Business"/>
    <s v="Office Supplies"/>
    <s v="Binders and Binder Accessories"/>
    <s v="Small Box"/>
    <s v="Large Capacity Hanging Post Binders"/>
    <n v="0.39"/>
    <x v="2"/>
    <x v="45"/>
    <d v="2015-01-21T00:00:00"/>
    <d v="2015-01-22T00:00:00"/>
    <x v="0"/>
    <n v="1"/>
    <n v="261.38579999999996"/>
    <n v="15"/>
    <x v="1807"/>
    <n v="87435"/>
    <n v="0.69"/>
  </r>
  <r>
    <n v="0"/>
    <n v="15.98"/>
    <n v="8.99"/>
    <s v="Regular Air"/>
    <s v="Small Business"/>
    <s v="Technology"/>
    <s v="Computer Peripherals"/>
    <s v="Small Pack"/>
    <s v="Imation 3.5&quot; DS/HD IBM Formatted Diskettes, 50/Pack"/>
    <n v="0.64"/>
    <x v="2"/>
    <x v="45"/>
    <d v="2015-01-21T00:00:00"/>
    <d v="2015-01-23T00:00:00"/>
    <x v="0"/>
    <n v="2"/>
    <n v="-135.46"/>
    <n v="9"/>
    <x v="1808"/>
    <n v="87435"/>
    <n v="-0.89013010908135104"/>
  </r>
  <r>
    <n v="0.06"/>
    <n v="4.91"/>
    <n v="5.68"/>
    <s v="Express Air"/>
    <s v="Small Business"/>
    <s v="Office Supplies"/>
    <s v="Binders and Binder Accessories"/>
    <s v="Small Box"/>
    <s v="Acco Pressboard Covers with Storage Hooks, 14 7/8&quot; x 11&quot;, Light Blue"/>
    <n v="0.36"/>
    <x v="2"/>
    <x v="45"/>
    <d v="2015-06-13T00:00:00"/>
    <d v="2015-06-13T00:00:00"/>
    <x v="1"/>
    <n v="0"/>
    <n v="-31.68825"/>
    <n v="10"/>
    <x v="1809"/>
    <n v="87436"/>
    <n v="-0.58801725737613653"/>
  </r>
  <r>
    <n v="7.0000000000000007E-2"/>
    <n v="48.94"/>
    <n v="5.86"/>
    <s v="Express Air"/>
    <s v="Small Business"/>
    <s v="Office Supplies"/>
    <s v="Paper"/>
    <s v="Small Box"/>
    <s v="Xerox 1916"/>
    <n v="0.35"/>
    <x v="2"/>
    <x v="45"/>
    <d v="2015-06-13T00:00:00"/>
    <d v="2015-06-14T00:00:00"/>
    <x v="1"/>
    <n v="1"/>
    <n v="690.70379999999989"/>
    <n v="21"/>
    <x v="1810"/>
    <n v="87436"/>
    <n v="0.69"/>
  </r>
  <r>
    <n v="0.06"/>
    <n v="115.99"/>
    <n v="5.92"/>
    <s v="Regular Air"/>
    <s v="Corporate"/>
    <s v="Technology"/>
    <s v="Telephones and Communication"/>
    <s v="Small Box"/>
    <s v="8890"/>
    <n v="0.57999999999999996"/>
    <x v="0"/>
    <x v="6"/>
    <d v="2015-06-04T00:00:00"/>
    <d v="2015-06-06T00:00:00"/>
    <x v="1"/>
    <n v="2"/>
    <n v="-13.068000000000001"/>
    <n v="5"/>
    <x v="1811"/>
    <n v="89564"/>
    <n v="-2.6356338993989759E-2"/>
  </r>
  <r>
    <n v="0"/>
    <n v="7.28"/>
    <n v="3.52"/>
    <s v="Regular Air"/>
    <s v="Small Business"/>
    <s v="Technology"/>
    <s v="Computer Peripherals"/>
    <s v="Small Pack"/>
    <s v="Imation 3.5&quot; DS-HD Macintosh Formatted Diskettes, 10/Pack"/>
    <n v="0.68"/>
    <x v="1"/>
    <x v="18"/>
    <d v="2015-06-10T00:00:00"/>
    <d v="2015-06-10T00:00:00"/>
    <x v="1"/>
    <n v="0"/>
    <n v="-25.103999999999999"/>
    <n v="3"/>
    <x v="1812"/>
    <n v="88329"/>
    <n v="-1.0271685761047462"/>
  </r>
  <r>
    <n v="0.06"/>
    <n v="5.18"/>
    <n v="2.04"/>
    <s v="Regular Air"/>
    <s v="Small Business"/>
    <s v="Office Supplies"/>
    <s v="Paper"/>
    <s v="Wrap Bag"/>
    <s v="Array® Memo Cubes"/>
    <n v="0.36"/>
    <x v="1"/>
    <x v="16"/>
    <d v="2015-04-01T00:00:00"/>
    <d v="2015-04-01T00:00:00"/>
    <x v="4"/>
    <n v="0"/>
    <n v="1.9504000000000001"/>
    <n v="4"/>
    <x v="1813"/>
    <n v="88330"/>
    <n v="8.9222323879231485E-2"/>
  </r>
  <r>
    <n v="7.0000000000000007E-2"/>
    <n v="2.78"/>
    <n v="1.49"/>
    <s v="Regular Air"/>
    <s v="Small Business"/>
    <s v="Office Supplies"/>
    <s v="Binders and Binder Accessories"/>
    <s v="Small Box"/>
    <s v="Wilson Jones Suede Grain Vinyl Binders"/>
    <n v="0.36"/>
    <x v="3"/>
    <x v="11"/>
    <d v="2015-05-07T00:00:00"/>
    <d v="2015-05-08T00:00:00"/>
    <x v="3"/>
    <n v="1"/>
    <n v="-340.53109999999998"/>
    <n v="17"/>
    <x v="1814"/>
    <n v="87297"/>
    <n v="-7.2268909168081494"/>
  </r>
  <r>
    <n v="0.03"/>
    <n v="42.8"/>
    <n v="2.99"/>
    <s v="Regular Air"/>
    <s v="Corporate"/>
    <s v="Office Supplies"/>
    <s v="Binders and Binder Accessories"/>
    <s v="Small Box"/>
    <s v="Wilson Jones Elliptical Ring 3 1/2&quot; Capacity Binders, 800 sheets"/>
    <n v="0.36"/>
    <x v="1"/>
    <x v="30"/>
    <d v="2015-05-23T00:00:00"/>
    <d v="2015-05-24T00:00:00"/>
    <x v="3"/>
    <n v="1"/>
    <n v="462.92099999999994"/>
    <n v="16"/>
    <x v="1815"/>
    <n v="87298"/>
    <n v="0.69"/>
  </r>
  <r>
    <n v="0.02"/>
    <n v="5.28"/>
    <n v="6.26"/>
    <s v="Regular Air"/>
    <s v="Corporate"/>
    <s v="Office Supplies"/>
    <s v="Paper"/>
    <s v="Small Box"/>
    <s v="Xerox 1928"/>
    <n v="0.4"/>
    <x v="1"/>
    <x v="4"/>
    <d v="2015-06-11T00:00:00"/>
    <d v="2015-06-12T00:00:00"/>
    <x v="1"/>
    <n v="1"/>
    <n v="-131.16"/>
    <n v="76"/>
    <x v="1816"/>
    <n v="39076"/>
    <n v="-0.31779414615235507"/>
  </r>
  <r>
    <n v="0.01"/>
    <n v="11.34"/>
    <n v="5.01"/>
    <s v="Regular Air"/>
    <s v="Small Business"/>
    <s v="Office Supplies"/>
    <s v="Paper"/>
    <s v="Small Box"/>
    <s v="Xerox 188"/>
    <n v="0.36"/>
    <x v="1"/>
    <x v="4"/>
    <d v="2015-03-30T00:00:00"/>
    <d v="2015-04-01T00:00:00"/>
    <x v="5"/>
    <n v="2"/>
    <n v="-11.83"/>
    <n v="1"/>
    <x v="1817"/>
    <n v="87296"/>
    <n v="-0.81473829201101933"/>
  </r>
  <r>
    <n v="0.02"/>
    <n v="5.28"/>
    <n v="6.26"/>
    <s v="Regular Air"/>
    <s v="Corporate"/>
    <s v="Office Supplies"/>
    <s v="Paper"/>
    <s v="Small Box"/>
    <s v="Xerox 1928"/>
    <n v="0.4"/>
    <x v="1"/>
    <x v="4"/>
    <d v="2015-06-11T00:00:00"/>
    <d v="2015-06-12T00:00:00"/>
    <x v="1"/>
    <n v="1"/>
    <n v="-65.58"/>
    <n v="19"/>
    <x v="1818"/>
    <n v="87299"/>
    <n v="-0.63558829230471015"/>
  </r>
  <r>
    <n v="0.06"/>
    <n v="47.98"/>
    <n v="3.61"/>
    <s v="Regular Air"/>
    <s v="Home Office"/>
    <s v="Technology"/>
    <s v="Computer Peripherals"/>
    <s v="Small Pack"/>
    <s v="DS/HD IBM Formatted Diskettes, 200/Pack - Staples"/>
    <n v="0.71"/>
    <x v="3"/>
    <x v="26"/>
    <d v="2015-02-18T00:00:00"/>
    <d v="2015-02-20T00:00:00"/>
    <x v="2"/>
    <n v="2"/>
    <n v="596.80799999999999"/>
    <n v="2"/>
    <x v="1819"/>
    <n v="90488"/>
    <n v="6.0923642302980809"/>
  </r>
  <r>
    <n v="0"/>
    <n v="25.38"/>
    <n v="8.99"/>
    <s v="Regular Air"/>
    <s v="Consumer"/>
    <s v="Furniture"/>
    <s v="Office Furnishings"/>
    <s v="Small Pack"/>
    <s v="Executive Impressions 13&quot; Chairman Wall Clock"/>
    <n v="0.5"/>
    <x v="0"/>
    <x v="0"/>
    <d v="2015-05-13T00:00:00"/>
    <d v="2015-05-15T00:00:00"/>
    <x v="3"/>
    <n v="2"/>
    <n v="470.33799999999997"/>
    <n v="26"/>
    <x v="1820"/>
    <n v="88826"/>
    <n v="0.67151811082080493"/>
  </r>
  <r>
    <n v="0.02"/>
    <n v="55.94"/>
    <n v="6.55"/>
    <s v="Regular Air"/>
    <s v="Consumer"/>
    <s v="Technology"/>
    <s v="Computer Peripherals"/>
    <s v="Small Box"/>
    <s v="Fellowes Smart Design 104-Key Enhanced Keyboard, PS/2 Adapter, Platinum"/>
    <n v="0.68"/>
    <x v="0"/>
    <x v="0"/>
    <d v="2015-03-21T00:00:00"/>
    <d v="2015-03-23T00:00:00"/>
    <x v="5"/>
    <n v="2"/>
    <n v="401.85"/>
    <n v="11"/>
    <x v="1821"/>
    <n v="88824"/>
    <n v="0.62121258966114279"/>
  </r>
  <r>
    <n v="7.0000000000000007E-2"/>
    <n v="105.34"/>
    <n v="24.49"/>
    <s v="Express Air"/>
    <s v="Consumer"/>
    <s v="Furniture"/>
    <s v="Office Furnishings"/>
    <s v="Large Box"/>
    <s v="Deflect-o DuraMat Antistatic Studded Beveled Mat for Medium Pile Carpeting"/>
    <n v="0.61"/>
    <x v="2"/>
    <x v="22"/>
    <d v="2015-06-25T00:00:00"/>
    <d v="2015-06-26T00:00:00"/>
    <x v="1"/>
    <n v="1"/>
    <n v="710.67239999999993"/>
    <n v="10"/>
    <x v="1822"/>
    <n v="90296"/>
    <n v="0.69"/>
  </r>
  <r>
    <n v="0.04"/>
    <n v="9.99"/>
    <n v="11.59"/>
    <s v="Regular Air"/>
    <s v="Corporate"/>
    <s v="Office Supplies"/>
    <s v="Paper"/>
    <s v="Small Box"/>
    <s v="Hammermill Color Copier Paper (28Lb. and 96 Bright)"/>
    <n v="0.4"/>
    <x v="0"/>
    <x v="1"/>
    <d v="2015-05-19T00:00:00"/>
    <d v="2015-05-21T00:00:00"/>
    <x v="3"/>
    <n v="2"/>
    <n v="-92.32"/>
    <n v="5"/>
    <x v="1823"/>
    <n v="89835"/>
    <n v="-1.7723171434056437"/>
  </r>
  <r>
    <n v="0"/>
    <n v="122.99"/>
    <n v="70.2"/>
    <s v="Delivery Truck"/>
    <s v="Corporate"/>
    <s v="Furniture"/>
    <s v="Chairs &amp; Chairmats"/>
    <s v="Jumbo Drum"/>
    <s v="Global High-Back Leather Tilter, Burgundy"/>
    <n v="0.74"/>
    <x v="1"/>
    <x v="14"/>
    <d v="2015-01-28T00:00:00"/>
    <d v="2015-01-29T00:00:00"/>
    <x v="0"/>
    <n v="1"/>
    <n v="-1764.29"/>
    <n v="14"/>
    <x v="1824"/>
    <n v="89836"/>
    <n v="-0.98295707791050091"/>
  </r>
  <r>
    <n v="0.01"/>
    <n v="60.97"/>
    <n v="4.5"/>
    <s v="Express Air"/>
    <s v="Corporate"/>
    <s v="Office Supplies"/>
    <s v="Appliances"/>
    <s v="Small Box"/>
    <s v="Tripp Lite Isotel 6 Outlet Surge Protector with Fax/Modem Protection"/>
    <n v="0.56000000000000005"/>
    <x v="1"/>
    <x v="2"/>
    <d v="2015-01-28T00:00:00"/>
    <d v="2015-01-30T00:00:00"/>
    <x v="0"/>
    <n v="2"/>
    <n v="527.87759999999992"/>
    <n v="12"/>
    <x v="1825"/>
    <n v="89836"/>
    <n v="0.69"/>
  </r>
  <r>
    <n v="0.02"/>
    <n v="13.48"/>
    <n v="4.51"/>
    <s v="Regular Air"/>
    <s v="Home Office"/>
    <s v="Office Supplies"/>
    <s v="Storage &amp; Organization"/>
    <s v="Small Box"/>
    <s v="Tenex Personal Project File with Scoop Front Design, Black"/>
    <n v="0.59"/>
    <x v="0"/>
    <x v="0"/>
    <d v="2015-03-21T00:00:00"/>
    <d v="2015-03-23T00:00:00"/>
    <x v="5"/>
    <n v="2"/>
    <n v="34.520000000000003"/>
    <n v="9"/>
    <x v="1826"/>
    <n v="86233"/>
    <n v="0.27155443675267465"/>
  </r>
  <r>
    <n v="0.04"/>
    <n v="449.99"/>
    <n v="24.49"/>
    <s v="Regular Air"/>
    <s v="Small Business"/>
    <s v="Technology"/>
    <s v="Copiers and Fax"/>
    <s v="Large Box"/>
    <s v="Canon PC940 Copier"/>
    <n v="0.52"/>
    <x v="0"/>
    <x v="0"/>
    <d v="2015-01-01T00:00:00"/>
    <d v="2015-01-05T00:00:00"/>
    <x v="0"/>
    <n v="4"/>
    <n v="3576.8840999999998"/>
    <n v="12"/>
    <x v="1827"/>
    <n v="86234"/>
    <n v="0.69"/>
  </r>
  <r>
    <n v="0.01"/>
    <n v="5.84"/>
    <n v="1.2"/>
    <s v="Regular Air"/>
    <s v="Small Business"/>
    <s v="Office Supplies"/>
    <s v="Pens &amp; Art Supplies"/>
    <s v="Wrap Bag"/>
    <s v="Newell 312"/>
    <n v="0.55000000000000004"/>
    <x v="0"/>
    <x v="0"/>
    <d v="2015-01-01T00:00:00"/>
    <d v="2015-01-10T00:00:00"/>
    <x v="0"/>
    <n v="9"/>
    <n v="20.38"/>
    <n v="6"/>
    <x v="1828"/>
    <n v="86234"/>
    <n v="0.56469936270435017"/>
  </r>
  <r>
    <n v="0.06"/>
    <n v="89.83"/>
    <n v="35"/>
    <s v="Regular Air"/>
    <s v="Home Office"/>
    <s v="Office Supplies"/>
    <s v="Storage &amp; Organization"/>
    <s v="Large Box"/>
    <s v="Fellowes Officeware™ Wire Shelving"/>
    <n v="0.83"/>
    <x v="3"/>
    <x v="39"/>
    <d v="2015-04-06T00:00:00"/>
    <d v="2015-04-08T00:00:00"/>
    <x v="4"/>
    <n v="2"/>
    <n v="31.11"/>
    <n v="4"/>
    <x v="1829"/>
    <n v="90766"/>
    <n v="8.4939660350570628E-2"/>
  </r>
  <r>
    <n v="0.1"/>
    <n v="13.43"/>
    <n v="5.5"/>
    <s v="Regular Air"/>
    <s v="Home Office"/>
    <s v="Office Supplies"/>
    <s v="Storage &amp; Organization"/>
    <s v="Small Box"/>
    <s v="Fellowes Personal Hanging Folder Files, Navy"/>
    <n v="0.56999999999999995"/>
    <x v="3"/>
    <x v="39"/>
    <d v="2015-04-06T00:00:00"/>
    <d v="2015-04-08T00:00:00"/>
    <x v="4"/>
    <n v="2"/>
    <n v="358.29539999999997"/>
    <n v="12"/>
    <x v="1830"/>
    <n v="90766"/>
    <n v="2.2678359389834797"/>
  </r>
  <r>
    <n v="0.01"/>
    <n v="125.99"/>
    <n v="7.69"/>
    <s v="Regular Air"/>
    <s v="Home Office"/>
    <s v="Technology"/>
    <s v="Telephones and Communication"/>
    <s v="Small Box"/>
    <s v="Timeport L7089"/>
    <n v="0.57999999999999996"/>
    <x v="3"/>
    <x v="39"/>
    <d v="2015-04-06T00:00:00"/>
    <d v="2015-04-06T00:00:00"/>
    <x v="4"/>
    <n v="0"/>
    <n v="8.3219999999999992"/>
    <n v="11"/>
    <x v="1831"/>
    <n v="90766"/>
    <n v="6.8613547919002694E-3"/>
  </r>
  <r>
    <n v="0.01"/>
    <n v="45.99"/>
    <n v="4.99"/>
    <s v="Regular Air"/>
    <s v="Home Office"/>
    <s v="Technology"/>
    <s v="Telephones and Communication"/>
    <s v="Small Box"/>
    <s v="KF 788"/>
    <n v="0.56000000000000005"/>
    <x v="3"/>
    <x v="39"/>
    <d v="2015-03-14T00:00:00"/>
    <d v="2015-03-16T00:00:00"/>
    <x v="5"/>
    <n v="2"/>
    <n v="24.018000000000001"/>
    <n v="3"/>
    <x v="1832"/>
    <n v="90767"/>
    <n v="0.19185238437574886"/>
  </r>
  <r>
    <n v="0.05"/>
    <n v="363.25"/>
    <n v="19.989999999999998"/>
    <s v="Express Air"/>
    <s v="Corporate"/>
    <s v="Office Supplies"/>
    <s v="Appliances"/>
    <s v="Small Box"/>
    <s v="Hoover WindTunnel™ Plus Canister Vacuum"/>
    <n v="0.56999999999999995"/>
    <x v="3"/>
    <x v="26"/>
    <d v="2015-04-21T00:00:00"/>
    <d v="2015-04-21T00:00:00"/>
    <x v="4"/>
    <n v="0"/>
    <n v="-269.75549999999998"/>
    <n v="5"/>
    <x v="1833"/>
    <n v="90752"/>
    <n v="-0.14448297840431912"/>
  </r>
  <r>
    <n v="0.03"/>
    <n v="17.48"/>
    <n v="1.99"/>
    <s v="Regular Air"/>
    <s v="Corporate"/>
    <s v="Technology"/>
    <s v="Computer Peripherals"/>
    <s v="Small Pack"/>
    <s v="Maxell Pro 80 Minute CD-R, 10/Pack"/>
    <n v="0.45"/>
    <x v="3"/>
    <x v="26"/>
    <d v="2015-05-10T00:00:00"/>
    <d v="2015-05-11T00:00:00"/>
    <x v="3"/>
    <n v="1"/>
    <n v="710.80739999999992"/>
    <n v="31"/>
    <x v="1834"/>
    <n v="90753"/>
    <n v="1.3216946820379323"/>
  </r>
  <r>
    <n v="0.05"/>
    <n v="19.23"/>
    <n v="6.15"/>
    <s v="Express Air"/>
    <s v="Corporate"/>
    <s v="Furniture"/>
    <s v="Office Furnishings"/>
    <s v="Small Pack"/>
    <s v="Executive Impressions 13&quot; Clairmont Wall Clock"/>
    <n v="0.44"/>
    <x v="3"/>
    <x v="26"/>
    <d v="2015-02-20T00:00:00"/>
    <d v="2015-02-22T00:00:00"/>
    <x v="2"/>
    <n v="2"/>
    <n v="-2133.2780000000002"/>
    <n v="6"/>
    <x v="1835"/>
    <n v="90751"/>
    <n v="-17.809968275171148"/>
  </r>
  <r>
    <n v="0.06"/>
    <n v="1.7"/>
    <n v="1.99"/>
    <s v="Regular Air"/>
    <s v="Consumer"/>
    <s v="Technology"/>
    <s v="Computer Peripherals"/>
    <s v="Small Pack"/>
    <s v="BASF Silver 74 Minute CD-R"/>
    <n v="0.51"/>
    <x v="3"/>
    <x v="8"/>
    <d v="2015-01-06T00:00:00"/>
    <d v="2015-01-07T00:00:00"/>
    <x v="0"/>
    <n v="1"/>
    <n v="80.071200000000005"/>
    <n v="7"/>
    <x v="1836"/>
    <n v="90750"/>
    <n v="6.5902222222222226"/>
  </r>
  <r>
    <n v="0.01"/>
    <n v="30.98"/>
    <n v="5.09"/>
    <s v="Regular Air"/>
    <s v="Consumer"/>
    <s v="Office Supplies"/>
    <s v="Paper"/>
    <s v="Small Box"/>
    <s v="Xerox 19"/>
    <n v="0.4"/>
    <x v="3"/>
    <x v="8"/>
    <d v="2015-01-06T00:00:00"/>
    <d v="2015-01-08T00:00:00"/>
    <x v="0"/>
    <n v="2"/>
    <n v="896.40599999999995"/>
    <n v="9"/>
    <x v="1837"/>
    <n v="90750"/>
    <n v="3.1079883503224459"/>
  </r>
  <r>
    <n v="0.08"/>
    <n v="30.56"/>
    <n v="2.99"/>
    <s v="Regular Air"/>
    <s v="Small Business"/>
    <s v="Office Supplies"/>
    <s v="Binders and Binder Accessories"/>
    <s v="Small Box"/>
    <s v="Surelock™ Post Binders"/>
    <n v="0.35"/>
    <x v="0"/>
    <x v="1"/>
    <d v="2015-05-25T00:00:00"/>
    <d v="2015-05-27T00:00:00"/>
    <x v="3"/>
    <n v="2"/>
    <n v="352.87979999999999"/>
    <n v="17"/>
    <x v="1838"/>
    <n v="89897"/>
    <n v="0.69"/>
  </r>
  <r>
    <n v="0.04"/>
    <n v="33.89"/>
    <n v="5.0999999999999996"/>
    <s v="Regular Air"/>
    <s v="Home Office"/>
    <s v="Office Supplies"/>
    <s v="Storage &amp; Organization"/>
    <s v="Small Box"/>
    <s v="File Shuttle II and Handi-File, Black"/>
    <n v="0.6"/>
    <x v="3"/>
    <x v="26"/>
    <d v="2015-01-07T00:00:00"/>
    <d v="2015-01-12T00:00:00"/>
    <x v="0"/>
    <n v="5"/>
    <n v="68.675999999999988"/>
    <n v="6"/>
    <x v="1839"/>
    <n v="87795"/>
    <n v="0.34228468899521525"/>
  </r>
  <r>
    <n v="0.06"/>
    <n v="11.33"/>
    <n v="6.12"/>
    <s v="Regular Air"/>
    <s v="Small Business"/>
    <s v="Office Supplies"/>
    <s v="Appliances"/>
    <s v="Medium Box"/>
    <s v="Holmes Replacement Filter for HEPA Air Cleaner, Medium Room"/>
    <n v="0.42"/>
    <x v="1"/>
    <x v="18"/>
    <d v="2015-04-01T00:00:00"/>
    <d v="2015-04-03T00:00:00"/>
    <x v="4"/>
    <n v="2"/>
    <n v="-15.92"/>
    <n v="1"/>
    <x v="1840"/>
    <n v="90461"/>
    <n v="-0.9035187287173666"/>
  </r>
  <r>
    <n v="7.0000000000000007E-2"/>
    <n v="16.739999999999998"/>
    <n v="7.04"/>
    <s v="Regular Air"/>
    <s v="Small Business"/>
    <s v="Office Supplies"/>
    <s v="Storage &amp; Organization"/>
    <s v="Small Box"/>
    <s v="Rogers® Profile Extra Capacity Storage Tub"/>
    <n v="0.81"/>
    <x v="1"/>
    <x v="15"/>
    <d v="2015-01-26T00:00:00"/>
    <d v="2015-02-02T00:00:00"/>
    <x v="0"/>
    <n v="7"/>
    <n v="-114.2"/>
    <n v="5"/>
    <x v="1841"/>
    <n v="90462"/>
    <n v="-1.4172251178952595"/>
  </r>
  <r>
    <n v="0.1"/>
    <n v="6.64"/>
    <n v="54.95"/>
    <s v="Regular Air"/>
    <s v="Small Business"/>
    <s v="Furniture"/>
    <s v="Office Furnishings"/>
    <s v="Small Pack"/>
    <s v="G.E. Longer-Life Indoor Recessed Floodlight Bulbs"/>
    <n v="0.37"/>
    <x v="1"/>
    <x v="15"/>
    <d v="2015-03-24T00:00:00"/>
    <d v="2015-03-26T00:00:00"/>
    <x v="5"/>
    <n v="2"/>
    <n v="-25"/>
    <n v="4"/>
    <x v="1842"/>
    <n v="90460"/>
    <n v="-0.98775187672856579"/>
  </r>
  <r>
    <n v="0.05"/>
    <n v="90.48"/>
    <n v="19.989999999999998"/>
    <s v="Regular Air"/>
    <s v="Small Business"/>
    <s v="Office Supplies"/>
    <s v="Envelopes"/>
    <s v="Small Box"/>
    <s v="Tyvek® Side-Opening Peel &amp; Seel® Expanding Envelopes"/>
    <n v="0.4"/>
    <x v="1"/>
    <x v="15"/>
    <d v="2015-03-24T00:00:00"/>
    <d v="2015-03-25T00:00:00"/>
    <x v="5"/>
    <n v="1"/>
    <n v="255.14819999999997"/>
    <n v="4"/>
    <x v="1843"/>
    <n v="90460"/>
    <n v="0.69"/>
  </r>
  <r>
    <n v="0.06"/>
    <n v="6.45"/>
    <n v="1.34"/>
    <s v="Regular Air"/>
    <s v="Small Business"/>
    <s v="Office Supplies"/>
    <s v="Paper"/>
    <s v="Wrap Bag"/>
    <s v="Wirebound Four 2-3/4 x 5 Forms per Page, 400 Sets per Book"/>
    <n v="0.36"/>
    <x v="1"/>
    <x v="15"/>
    <d v="2015-01-26T00:00:00"/>
    <d v="2015-01-31T00:00:00"/>
    <x v="0"/>
    <n v="5"/>
    <n v="39.426600000000001"/>
    <n v="9"/>
    <x v="1844"/>
    <n v="90462"/>
    <n v="0.69000000000000006"/>
  </r>
  <r>
    <n v="0.05"/>
    <n v="122.99"/>
    <n v="70.2"/>
    <s v="Delivery Truck"/>
    <s v="Small Business"/>
    <s v="Furniture"/>
    <s v="Chairs &amp; Chairmats"/>
    <s v="Jumbo Drum"/>
    <s v="Global High-Back Leather Tilter, Burgundy"/>
    <n v="0.74"/>
    <x v="1"/>
    <x v="2"/>
    <d v="2015-01-26T00:00:00"/>
    <d v="2015-01-30T00:00:00"/>
    <x v="0"/>
    <n v="4"/>
    <n v="-722.23"/>
    <n v="4"/>
    <x v="1845"/>
    <n v="90462"/>
    <n v="-1.4493588328550502"/>
  </r>
  <r>
    <n v="0.03"/>
    <n v="20.98"/>
    <n v="1.49"/>
    <s v="Regular Air"/>
    <s v="Small Business"/>
    <s v="Office Supplies"/>
    <s v="Binders and Binder Accessories"/>
    <s v="Small Box"/>
    <s v="Avery Legal 4-Ring Binder"/>
    <n v="0.35"/>
    <x v="3"/>
    <x v="20"/>
    <d v="2015-05-21T00:00:00"/>
    <d v="2015-05-21T00:00:00"/>
    <x v="3"/>
    <n v="0"/>
    <n v="30.023999999999997"/>
    <n v="20"/>
    <x v="1846"/>
    <n v="90104"/>
    <n v="6.9591822543633955E-2"/>
  </r>
  <r>
    <n v="0.08"/>
    <n v="3.28"/>
    <n v="3.97"/>
    <s v="Regular Air"/>
    <s v="Small Business"/>
    <s v="Office Supplies"/>
    <s v="Pens &amp; Art Supplies"/>
    <s v="Wrap Bag"/>
    <s v="Newell 342"/>
    <n v="0.56000000000000005"/>
    <x v="3"/>
    <x v="20"/>
    <d v="2015-04-27T00:00:00"/>
    <d v="2015-04-28T00:00:00"/>
    <x v="4"/>
    <n v="1"/>
    <n v="0.42660000000000337"/>
    <n v="18"/>
    <x v="1847"/>
    <n v="90103"/>
    <n v="7.4528301886793036E-3"/>
  </r>
  <r>
    <n v="0.09"/>
    <n v="40.97"/>
    <n v="8.99"/>
    <s v="Express Air"/>
    <s v="Small Business"/>
    <s v="Office Supplies"/>
    <s v="Pens &amp; Art Supplies"/>
    <s v="Small Pack"/>
    <s v="Sanford 52201 APSCO Electric Pencil Sharpener"/>
    <n v="0.59"/>
    <x v="3"/>
    <x v="20"/>
    <d v="2015-04-27T00:00:00"/>
    <d v="2015-04-29T00:00:00"/>
    <x v="4"/>
    <n v="2"/>
    <n v="66.215999999999994"/>
    <n v="22"/>
    <x v="1848"/>
    <n v="90103"/>
    <n v="8.0291014914514361E-2"/>
  </r>
  <r>
    <n v="0.05"/>
    <n v="6.48"/>
    <n v="8.19"/>
    <s v="Regular Air"/>
    <s v="Consumer"/>
    <s v="Office Supplies"/>
    <s v="Paper"/>
    <s v="Small Box"/>
    <s v="Xerox 217"/>
    <n v="0.37"/>
    <x v="0"/>
    <x v="28"/>
    <d v="2015-02-12T00:00:00"/>
    <d v="2015-02-15T00:00:00"/>
    <x v="2"/>
    <n v="3"/>
    <n v="-164.18"/>
    <n v="9"/>
    <x v="1849"/>
    <n v="90985"/>
    <n v="-2.8064957264957267"/>
  </r>
  <r>
    <n v="0"/>
    <n v="8.74"/>
    <n v="8.2899999999999991"/>
    <s v="Regular Air"/>
    <s v="Consumer"/>
    <s v="Office Supplies"/>
    <s v="Envelopes"/>
    <s v="Small Box"/>
    <s v="#10- 4 1/8&quot; x 9 1/2&quot; Recycled Envelopes"/>
    <n v="0.38"/>
    <x v="0"/>
    <x v="6"/>
    <d v="2015-06-24T00:00:00"/>
    <d v="2015-06-26T00:00:00"/>
    <x v="1"/>
    <n v="2"/>
    <n v="-79.400000000000006"/>
    <n v="14"/>
    <x v="1850"/>
    <n v="90986"/>
    <n v="-0.60325178544294178"/>
  </r>
  <r>
    <n v="7.0000000000000007E-2"/>
    <n v="5.58"/>
    <n v="1.99"/>
    <s v="Regular Air"/>
    <s v="Consumer"/>
    <s v="Office Supplies"/>
    <s v="Pens &amp; Art Supplies"/>
    <s v="Wrap Bag"/>
    <s v="DIXON Ticonderoga® Erasable Checking Pencils"/>
    <n v="0.46"/>
    <x v="0"/>
    <x v="6"/>
    <d v="2015-04-24T00:00:00"/>
    <d v="2015-04-26T00:00:00"/>
    <x v="4"/>
    <n v="2"/>
    <n v="23.045999999999999"/>
    <n v="23"/>
    <x v="1851"/>
    <n v="90987"/>
    <n v="0.18974147867610736"/>
  </r>
  <r>
    <n v="0.06"/>
    <n v="113.98"/>
    <n v="30"/>
    <s v="Delivery Truck"/>
    <s v="Small Business"/>
    <s v="Furniture"/>
    <s v="Chairs &amp; Chairmats"/>
    <s v="Jumbo Drum"/>
    <s v="Hon Comfortask® Task/Swivel Chairs"/>
    <n v="0.69"/>
    <x v="2"/>
    <x v="22"/>
    <d v="2015-03-06T00:00:00"/>
    <d v="2015-03-08T00:00:00"/>
    <x v="5"/>
    <n v="2"/>
    <n v="-127.3"/>
    <n v="3"/>
    <x v="1852"/>
    <n v="87272"/>
    <n v="-0.35744370191497726"/>
  </r>
  <r>
    <n v="0.05"/>
    <n v="6.48"/>
    <n v="6.86"/>
    <s v="Regular Air"/>
    <s v="Small Business"/>
    <s v="Office Supplies"/>
    <s v="Paper"/>
    <s v="Small Box"/>
    <s v="Xerox 204"/>
    <n v="0.37"/>
    <x v="2"/>
    <x v="22"/>
    <d v="2015-03-06T00:00:00"/>
    <d v="2015-03-08T00:00:00"/>
    <x v="5"/>
    <n v="2"/>
    <n v="-52.77"/>
    <n v="4"/>
    <x v="1853"/>
    <n v="87272"/>
    <n v="-1.9486706056129988"/>
  </r>
  <r>
    <n v="0.09"/>
    <n v="5.98"/>
    <n v="4.6900000000000004"/>
    <s v="Regular Air"/>
    <s v="Corporate"/>
    <s v="Office Supplies"/>
    <s v="Storage &amp; Organization"/>
    <s v="Small Box"/>
    <s v="Perma STOR-ALL™ Hanging File Box, 13 1/8&quot;W x 12 1/4&quot;D x 10 1/2&quot;H"/>
    <n v="0.68"/>
    <x v="3"/>
    <x v="26"/>
    <d v="2015-01-05T00:00:00"/>
    <d v="2015-01-06T00:00:00"/>
    <x v="0"/>
    <n v="1"/>
    <n v="-781.13419999999996"/>
    <n v="11"/>
    <x v="1854"/>
    <n v="86283"/>
    <n v="-11.86232649962035"/>
  </r>
  <r>
    <n v="0.02"/>
    <n v="4"/>
    <n v="1.3"/>
    <s v="Regular Air"/>
    <s v="Corporate"/>
    <s v="Office Supplies"/>
    <s v="Paper"/>
    <s v="Wrap Bag"/>
    <s v="EcoTones® Memo Sheets"/>
    <n v="0.37"/>
    <x v="3"/>
    <x v="26"/>
    <d v="2015-01-09T00:00:00"/>
    <d v="2015-01-09T00:00:00"/>
    <x v="0"/>
    <n v="0"/>
    <n v="-23.295999999999999"/>
    <n v="12"/>
    <x v="1855"/>
    <n v="86284"/>
    <n v="-0.45939656872411749"/>
  </r>
  <r>
    <n v="0.08"/>
    <n v="6.48"/>
    <n v="8.4"/>
    <s v="Regular Air"/>
    <s v="Consumer"/>
    <s v="Office Supplies"/>
    <s v="Paper"/>
    <s v="Small Box"/>
    <s v="Xerox 212"/>
    <n v="0.37"/>
    <x v="3"/>
    <x v="26"/>
    <d v="2015-05-07T00:00:00"/>
    <d v="2015-05-07T00:00:00"/>
    <x v="3"/>
    <n v="0"/>
    <n v="58.811999999999998"/>
    <n v="7"/>
    <x v="1089"/>
    <n v="85979"/>
    <n v="1.3069333333333333"/>
  </r>
  <r>
    <n v="0.03"/>
    <n v="2.61"/>
    <n v="0.5"/>
    <s v="Regular Air"/>
    <s v="Consumer"/>
    <s v="Office Supplies"/>
    <s v="Labels"/>
    <s v="Small Box"/>
    <s v="Avery 494"/>
    <n v="0.39"/>
    <x v="3"/>
    <x v="26"/>
    <d v="2015-06-14T00:00:00"/>
    <d v="2015-06-15T00:00:00"/>
    <x v="1"/>
    <n v="1"/>
    <n v="4.0442999999999998"/>
    <n v="7"/>
    <x v="1856"/>
    <n v="85981"/>
    <n v="0.2126340694006309"/>
  </r>
  <r>
    <n v="0.01"/>
    <n v="11.66"/>
    <n v="7.95"/>
    <s v="Regular Air"/>
    <s v="Consumer"/>
    <s v="Office Supplies"/>
    <s v="Pens &amp; Art Supplies"/>
    <s v="Small Pack"/>
    <s v="Hunt BOSTON® Vista® Battery-Operated Pencil Sharpener, Black"/>
    <n v="0.57999999999999996"/>
    <x v="3"/>
    <x v="26"/>
    <d v="2015-06-14T00:00:00"/>
    <d v="2015-06-15T00:00:00"/>
    <x v="1"/>
    <n v="1"/>
    <n v="-10.368400000000001"/>
    <n v="16"/>
    <x v="1857"/>
    <n v="85981"/>
    <n v="-5.3481198741424672E-2"/>
  </r>
  <r>
    <n v="0.08"/>
    <n v="125.99"/>
    <n v="4.2"/>
    <s v="Regular Air"/>
    <s v="Consumer"/>
    <s v="Technology"/>
    <s v="Telephones and Communication"/>
    <s v="Small Box"/>
    <s v="i1000plus"/>
    <n v="0.56999999999999995"/>
    <x v="0"/>
    <x v="6"/>
    <d v="2015-01-13T00:00:00"/>
    <d v="2015-01-14T00:00:00"/>
    <x v="0"/>
    <n v="1"/>
    <n v="989.81189999999992"/>
    <n v="14"/>
    <x v="1858"/>
    <n v="85980"/>
    <n v="0.69"/>
  </r>
  <r>
    <n v="0.03"/>
    <n v="194.3"/>
    <n v="11.54"/>
    <s v="Regular Air"/>
    <s v="Home Office"/>
    <s v="Furniture"/>
    <s v="Office Furnishings"/>
    <s v="Large Box"/>
    <s v="Electrix Halogen Magnifier Lamp"/>
    <n v="0.59"/>
    <x v="1"/>
    <x v="41"/>
    <d v="2015-02-13T00:00:00"/>
    <d v="2015-02-15T00:00:00"/>
    <x v="2"/>
    <n v="2"/>
    <n v="2861.01"/>
    <n v="42"/>
    <x v="1859"/>
    <n v="21572"/>
    <n v="0.33465862833721682"/>
  </r>
  <r>
    <n v="0.03"/>
    <n v="194.3"/>
    <n v="11.54"/>
    <s v="Regular Air"/>
    <s v="Home Office"/>
    <s v="Furniture"/>
    <s v="Office Furnishings"/>
    <s v="Large Box"/>
    <s v="Electrix Halogen Magnifier Lamp"/>
    <n v="0.59"/>
    <x v="2"/>
    <x v="22"/>
    <d v="2015-02-13T00:00:00"/>
    <d v="2015-02-15T00:00:00"/>
    <x v="2"/>
    <n v="2"/>
    <n v="1544.9307000000001"/>
    <n v="11"/>
    <x v="1860"/>
    <n v="89928"/>
    <n v="0.69"/>
  </r>
  <r>
    <n v="7.0000000000000007E-2"/>
    <n v="7.68"/>
    <n v="6.16"/>
    <s v="Express Air"/>
    <s v="Consumer"/>
    <s v="Office Supplies"/>
    <s v="Binders and Binder Accessories"/>
    <s v="Small Box"/>
    <s v="GBC VeloBinder Strips"/>
    <n v="0.35"/>
    <x v="3"/>
    <x v="26"/>
    <d v="2015-01-06T00:00:00"/>
    <d v="2015-01-08T00:00:00"/>
    <x v="0"/>
    <n v="2"/>
    <n v="125.9982"/>
    <n v="1"/>
    <x v="1861"/>
    <n v="89355"/>
    <n v="5.6935472209670133"/>
  </r>
  <r>
    <n v="0.05"/>
    <n v="6.64"/>
    <n v="4.95"/>
    <s v="Express Air"/>
    <s v="Consumer"/>
    <s v="Furniture"/>
    <s v="Office Furnishings"/>
    <s v="Small Pack"/>
    <s v="G.E. Longer-Life Indoor Recessed Floodlight Bulbs"/>
    <n v="0.37"/>
    <x v="3"/>
    <x v="26"/>
    <d v="2015-01-06T00:00:00"/>
    <d v="2015-01-08T00:00:00"/>
    <x v="0"/>
    <n v="2"/>
    <n v="-92.929200000000009"/>
    <n v="5"/>
    <x v="1862"/>
    <n v="89355"/>
    <n v="-2.7196136962247586"/>
  </r>
  <r>
    <n v="0.02"/>
    <n v="110.99"/>
    <n v="2.5"/>
    <s v="Regular Air"/>
    <s v="Consumer"/>
    <s v="Technology"/>
    <s v="Telephones and Communication"/>
    <s v="Small Box"/>
    <s v="T18"/>
    <n v="0.56999999999999995"/>
    <x v="3"/>
    <x v="26"/>
    <d v="2015-01-27T00:00:00"/>
    <d v="2015-01-29T00:00:00"/>
    <x v="0"/>
    <n v="2"/>
    <n v="-39.808999999999997"/>
    <n v="1"/>
    <x v="1863"/>
    <n v="89356"/>
    <n v="-0.42215270413573702"/>
  </r>
  <r>
    <n v="0.01"/>
    <n v="73.98"/>
    <n v="12.14"/>
    <s v="Regular Air"/>
    <s v="Small Business"/>
    <s v="Technology"/>
    <s v="Computer Peripherals"/>
    <s v="Small Box"/>
    <s v="Keytronic 105-Key Spanish Keyboard"/>
    <n v="0.67"/>
    <x v="0"/>
    <x v="0"/>
    <d v="2015-01-23T00:00:00"/>
    <d v="2015-01-25T00:00:00"/>
    <x v="0"/>
    <n v="2"/>
    <n v="-29.065600000000003"/>
    <n v="5"/>
    <x v="1110"/>
    <n v="91296"/>
    <n v="-7.5648326479621053E-2"/>
  </r>
  <r>
    <n v="0.1"/>
    <n v="10.89"/>
    <n v="4.5"/>
    <s v="Regular Air"/>
    <s v="Small Business"/>
    <s v="Office Supplies"/>
    <s v="Appliances"/>
    <s v="Small Box"/>
    <s v="Belkin 6 Outlet Metallic Surge Strip"/>
    <n v="0.59"/>
    <x v="0"/>
    <x v="0"/>
    <d v="2015-02-04T00:00:00"/>
    <d v="2015-02-06T00:00:00"/>
    <x v="2"/>
    <n v="2"/>
    <n v="-19.2972"/>
    <n v="17"/>
    <x v="1864"/>
    <n v="91297"/>
    <n v="-0.10799865681665546"/>
  </r>
  <r>
    <n v="0.06"/>
    <n v="6.7"/>
    <n v="1.56"/>
    <s v="Express Air"/>
    <s v="Small Business"/>
    <s v="Office Supplies"/>
    <s v="Pens &amp; Art Supplies"/>
    <s v="Wrap Bag"/>
    <s v="Turquoise Lead Holder with Pocket Clip"/>
    <n v="0.52"/>
    <x v="0"/>
    <x v="0"/>
    <d v="2015-02-07T00:00:00"/>
    <d v="2015-02-09T00:00:00"/>
    <x v="2"/>
    <n v="2"/>
    <n v="40.6556"/>
    <n v="12"/>
    <x v="1865"/>
    <n v="91298"/>
    <n v="0.51209976067514795"/>
  </r>
  <r>
    <n v="0.03"/>
    <n v="28.53"/>
    <n v="1.49"/>
    <s v="Regular Air"/>
    <s v="Corporate"/>
    <s v="Office Supplies"/>
    <s v="Binders and Binder Accessories"/>
    <s v="Small Box"/>
    <s v="Lock-Up Easel 'Spel-Binder'"/>
    <n v="0.38"/>
    <x v="0"/>
    <x v="1"/>
    <d v="2015-05-16T00:00:00"/>
    <d v="2015-05-17T00:00:00"/>
    <x v="3"/>
    <n v="1"/>
    <n v="137.67569999999998"/>
    <n v="7"/>
    <x v="1866"/>
    <n v="88589"/>
    <n v="0.68999999999999984"/>
  </r>
  <r>
    <n v="7.0000000000000007E-2"/>
    <n v="5.98"/>
    <n v="7.15"/>
    <s v="Regular Air"/>
    <s v="Corporate"/>
    <s v="Office Supplies"/>
    <s v="Paper"/>
    <s v="Small Box"/>
    <s v="Universal Premium White Copier/Laser Paper (20Lb. and 87 Bright)"/>
    <n v="0.36"/>
    <x v="0"/>
    <x v="1"/>
    <d v="2015-05-16T00:00:00"/>
    <d v="2015-05-18T00:00:00"/>
    <x v="3"/>
    <n v="2"/>
    <n v="-62"/>
    <n v="6"/>
    <x v="1867"/>
    <n v="88589"/>
    <n v="-1.6734143049932524"/>
  </r>
  <r>
    <n v="0.04"/>
    <n v="3.69"/>
    <n v="0.5"/>
    <s v="Regular Air"/>
    <s v="Corporate"/>
    <s v="Office Supplies"/>
    <s v="Labels"/>
    <s v="Small Box"/>
    <s v="Avery 487"/>
    <n v="0.38"/>
    <x v="0"/>
    <x v="1"/>
    <d v="2015-03-27T00:00:00"/>
    <d v="2015-03-29T00:00:00"/>
    <x v="5"/>
    <n v="2"/>
    <n v="47.527199999999993"/>
    <n v="19"/>
    <x v="1868"/>
    <n v="88590"/>
    <n v="0.69"/>
  </r>
  <r>
    <n v="0.1"/>
    <n v="120.98"/>
    <n v="9.07"/>
    <s v="Regular Air"/>
    <s v="Corporate"/>
    <s v="Office Supplies"/>
    <s v="Binders and Binder Accessories"/>
    <s v="Small Box"/>
    <s v="GBC VeloBinder Electric Binding Machine"/>
    <n v="0.35"/>
    <x v="0"/>
    <x v="1"/>
    <d v="2015-02-28T00:00:00"/>
    <d v="2015-03-09T00:00:00"/>
    <x v="2"/>
    <n v="9"/>
    <n v="379.3965"/>
    <n v="5"/>
    <x v="1869"/>
    <n v="88587"/>
    <n v="0.69"/>
  </r>
  <r>
    <n v="0.08"/>
    <n v="8.32"/>
    <n v="2.38"/>
    <s v="Express Air"/>
    <s v="Corporate"/>
    <s v="Technology"/>
    <s v="Computer Peripherals"/>
    <s v="Small Pack"/>
    <s v="Imation 3.5 IBM Formatted Diskettes, 10/Box"/>
    <n v="0.74"/>
    <x v="0"/>
    <x v="1"/>
    <d v="2015-02-28T00:00:00"/>
    <d v="2015-03-04T00:00:00"/>
    <x v="2"/>
    <n v="4"/>
    <n v="-41.83"/>
    <n v="6"/>
    <x v="1870"/>
    <n v="88587"/>
    <n v="-0.85384772402531117"/>
  </r>
  <r>
    <n v="0.1"/>
    <n v="125.99"/>
    <n v="4.2"/>
    <s v="Regular Air"/>
    <s v="Corporate"/>
    <s v="Technology"/>
    <s v="Telephones and Communication"/>
    <s v="Small Box"/>
    <s v="V3682"/>
    <n v="0.59"/>
    <x v="0"/>
    <x v="1"/>
    <d v="2015-02-28T00:00:00"/>
    <d v="2015-02-28T00:00:00"/>
    <x v="2"/>
    <n v="0"/>
    <n v="372.40199999999999"/>
    <n v="7"/>
    <x v="1871"/>
    <n v="88587"/>
    <n v="0.54650876111649205"/>
  </r>
  <r>
    <n v="7.0000000000000007E-2"/>
    <n v="5.34"/>
    <n v="5.63"/>
    <s v="Regular Air"/>
    <s v="Corporate"/>
    <s v="Office Supplies"/>
    <s v="Binders and Binder Accessories"/>
    <s v="Small Box"/>
    <s v="Pressboard Data Binder, Crimson, 12&quot; X 8 1/2&quot;"/>
    <n v="0.39"/>
    <x v="0"/>
    <x v="44"/>
    <d v="2015-05-04T00:00:00"/>
    <d v="2015-05-06T00:00:00"/>
    <x v="3"/>
    <n v="2"/>
    <n v="-116.3455"/>
    <n v="13"/>
    <x v="1872"/>
    <n v="88588"/>
    <n v="-1.7456189047261814"/>
  </r>
  <r>
    <n v="0.03"/>
    <n v="160.97999999999999"/>
    <n v="30"/>
    <s v="Delivery Truck"/>
    <s v="Corporate"/>
    <s v="Furniture"/>
    <s v="Chairs &amp; Chairmats"/>
    <s v="Jumbo Drum"/>
    <s v="Office Star - Mid Back Dual function Ergonomic High Back Chair with 2-Way Adjustable Arms"/>
    <n v="0.62"/>
    <x v="0"/>
    <x v="44"/>
    <d v="2015-05-04T00:00:00"/>
    <d v="2015-05-05T00:00:00"/>
    <x v="3"/>
    <n v="1"/>
    <n v="1304.9000000000001"/>
    <n v="18"/>
    <x v="1873"/>
    <n v="88588"/>
    <n v="0.44472694058947032"/>
  </r>
  <r>
    <n v="0.04"/>
    <n v="65.989999999999995"/>
    <n v="5.63"/>
    <s v="Express Air"/>
    <s v="Corporate"/>
    <s v="Technology"/>
    <s v="Telephones and Communication"/>
    <s v="Small Box"/>
    <s v="2190"/>
    <n v="0.56000000000000005"/>
    <x v="0"/>
    <x v="44"/>
    <d v="2015-05-04T00:00:00"/>
    <d v="2015-05-04T00:00:00"/>
    <x v="3"/>
    <n v="0"/>
    <n v="605.04719999999998"/>
    <n v="15"/>
    <x v="1874"/>
    <n v="88588"/>
    <n v="0.69"/>
  </r>
  <r>
    <n v="0.09"/>
    <n v="28.53"/>
    <n v="1.49"/>
    <s v="Regular Air"/>
    <s v="Home Office"/>
    <s v="Office Supplies"/>
    <s v="Binders and Binder Accessories"/>
    <s v="Small Box"/>
    <s v="Lock-Up Easel 'Spel-Binder'"/>
    <n v="0.38"/>
    <x v="2"/>
    <x v="45"/>
    <d v="2015-04-28T00:00:00"/>
    <d v="2015-04-30T00:00:00"/>
    <x v="4"/>
    <n v="2"/>
    <n v="107.45461999999999"/>
    <n v="6"/>
    <x v="1875"/>
    <n v="91437"/>
    <n v="0.68298874976164736"/>
  </r>
  <r>
    <n v="0.02"/>
    <n v="9.11"/>
    <n v="2.15"/>
    <s v="Regular Air"/>
    <s v="Home Office"/>
    <s v="Office Supplies"/>
    <s v="Paper"/>
    <s v="Wrap Bag"/>
    <s v="Black Print Carbonless Snap-Off® Rapid Letter, 8 1/2&quot; x 7&quot;"/>
    <n v="0.4"/>
    <x v="2"/>
    <x v="45"/>
    <d v="2015-03-20T00:00:00"/>
    <d v="2015-03-22T00:00:00"/>
    <x v="5"/>
    <n v="2"/>
    <n v="18.41"/>
    <n v="3"/>
    <x v="1876"/>
    <n v="91435"/>
    <n v="0.67263427109974427"/>
  </r>
  <r>
    <n v="0.06"/>
    <n v="12.64"/>
    <n v="4.9800000000000004"/>
    <s v="Regular Air"/>
    <s v="Home Office"/>
    <s v="Furniture"/>
    <s v="Office Furnishings"/>
    <s v="Small Pack"/>
    <s v="Nu-Dell Executive Frame"/>
    <n v="0.48"/>
    <x v="2"/>
    <x v="45"/>
    <d v="2015-03-20T00:00:00"/>
    <d v="2015-03-22T00:00:00"/>
    <x v="5"/>
    <n v="2"/>
    <n v="65.63"/>
    <n v="8"/>
    <x v="1877"/>
    <n v="91435"/>
    <n v="0.66860228198859006"/>
  </r>
  <r>
    <n v="0.04"/>
    <n v="7.96"/>
    <n v="4.95"/>
    <s v="Regular Air"/>
    <s v="Home Office"/>
    <s v="Furniture"/>
    <s v="Office Furnishings"/>
    <s v="Small Box"/>
    <s v="Staples Plastic Wall Frames"/>
    <n v="0.41"/>
    <x v="2"/>
    <x v="45"/>
    <d v="2015-01-26T00:00:00"/>
    <d v="2015-01-26T00:00:00"/>
    <x v="0"/>
    <n v="0"/>
    <n v="-7.73"/>
    <n v="15"/>
    <x v="1878"/>
    <n v="91436"/>
    <n v="-6.6574799758849376E-2"/>
  </r>
  <r>
    <n v="0.03"/>
    <n v="4.9800000000000004"/>
    <n v="4.95"/>
    <s v="Regular Air"/>
    <s v="Home Office"/>
    <s v="Office Supplies"/>
    <s v="Binders and Binder Accessories"/>
    <s v="Small Box"/>
    <s v="Cardinal Holdit Business Card Pockets"/>
    <n v="0.37"/>
    <x v="2"/>
    <x v="45"/>
    <d v="2015-06-09T00:00:00"/>
    <d v="2015-06-11T00:00:00"/>
    <x v="1"/>
    <n v="2"/>
    <n v="-47.995249999999999"/>
    <n v="19"/>
    <x v="1879"/>
    <n v="91438"/>
    <n v="-0.50521315789473686"/>
  </r>
  <r>
    <n v="0.1"/>
    <n v="80.97"/>
    <n v="33.6"/>
    <s v="Delivery Truck"/>
    <s v="Home Office"/>
    <s v="Technology"/>
    <s v="Office Machines"/>
    <s v="Jumbo Drum"/>
    <s v="Lexmark Z25 Color Inkjet Printer"/>
    <n v="0.37"/>
    <x v="1"/>
    <x v="10"/>
    <d v="2015-05-24T00:00:00"/>
    <d v="2015-05-29T00:00:00"/>
    <x v="3"/>
    <n v="5"/>
    <n v="66.22"/>
    <n v="11"/>
    <x v="1880"/>
    <n v="90501"/>
    <n v="7.9062048545196217E-2"/>
  </r>
  <r>
    <n v="0.02"/>
    <n v="6.48"/>
    <n v="5.1100000000000003"/>
    <s v="Regular Air"/>
    <s v="Home Office"/>
    <s v="Office Supplies"/>
    <s v="Paper"/>
    <s v="Small Box"/>
    <s v="Xerox 231"/>
    <n v="0.37"/>
    <x v="1"/>
    <x v="10"/>
    <d v="2015-05-24T00:00:00"/>
    <d v="2015-05-28T00:00:00"/>
    <x v="3"/>
    <n v="4"/>
    <n v="-23.53"/>
    <n v="8"/>
    <x v="1881"/>
    <n v="90501"/>
    <n v="-0.41853432942013519"/>
  </r>
  <r>
    <n v="0.08"/>
    <n v="30.97"/>
    <n v="4"/>
    <s v="Regular Air"/>
    <s v="Home Office"/>
    <s v="Technology"/>
    <s v="Computer Peripherals"/>
    <s v="Small Box"/>
    <s v="Microsoft Multimedia Keyboard"/>
    <n v="0.74"/>
    <x v="1"/>
    <x v="10"/>
    <d v="2015-05-02T00:00:00"/>
    <d v="2015-05-03T00:00:00"/>
    <x v="3"/>
    <n v="1"/>
    <n v="10.680000000000014"/>
    <n v="26"/>
    <x v="1882"/>
    <n v="90502"/>
    <n v="1.4071702438831593E-2"/>
  </r>
  <r>
    <n v="0.1"/>
    <n v="4.13"/>
    <n v="0.5"/>
    <s v="Express Air"/>
    <s v="Home Office"/>
    <s v="Office Supplies"/>
    <s v="Labels"/>
    <s v="Small Box"/>
    <s v="Avery 506"/>
    <n v="0.39"/>
    <x v="1"/>
    <x v="10"/>
    <d v="2015-05-02T00:00:00"/>
    <d v="2015-05-04T00:00:00"/>
    <x v="3"/>
    <n v="2"/>
    <n v="58.263599999999997"/>
    <n v="18"/>
    <x v="1883"/>
    <n v="90502"/>
    <n v="0.69"/>
  </r>
  <r>
    <n v="0.06"/>
    <n v="7.1"/>
    <n v="6.05"/>
    <s v="Regular Air"/>
    <s v="Home Office"/>
    <s v="Office Supplies"/>
    <s v="Binders and Binder Accessories"/>
    <s v="Small Box"/>
    <s v="Wilson Jones Hanging View Binder, White, 1&quot;"/>
    <n v="0.39"/>
    <x v="1"/>
    <x v="10"/>
    <d v="2015-02-12T00:00:00"/>
    <d v="2015-02-13T00:00:00"/>
    <x v="2"/>
    <n v="1"/>
    <n v="-42.170500000000004"/>
    <n v="4"/>
    <x v="1884"/>
    <n v="90500"/>
    <n v="-1.4061520506835614"/>
  </r>
  <r>
    <n v="0.01"/>
    <n v="179.29"/>
    <n v="29.21"/>
    <s v="Delivery Truck"/>
    <s v="Corporate"/>
    <s v="Furniture"/>
    <s v="Tables"/>
    <s v="Jumbo Box"/>
    <s v="Bevis Round Conference Table Top, X-Base"/>
    <n v="0.76"/>
    <x v="1"/>
    <x v="30"/>
    <d v="2015-06-02T00:00:00"/>
    <d v="2015-06-04T00:00:00"/>
    <x v="1"/>
    <n v="2"/>
    <n v="66.362220000000008"/>
    <n v="8"/>
    <x v="1885"/>
    <n v="87473"/>
    <n v="4.4601263525774586E-2"/>
  </r>
  <r>
    <n v="0.05"/>
    <n v="73.98"/>
    <n v="12.14"/>
    <s v="Regular Air"/>
    <s v="Home Office"/>
    <s v="Technology"/>
    <s v="Computer Peripherals"/>
    <s v="Small Box"/>
    <s v="Keytronic 105-Key Spanish Keyboard"/>
    <n v="0.67"/>
    <x v="1"/>
    <x v="30"/>
    <d v="2015-06-29T00:00:00"/>
    <d v="2015-06-30T00:00:00"/>
    <x v="1"/>
    <n v="1"/>
    <n v="-1.904000000000019"/>
    <n v="8"/>
    <x v="1886"/>
    <n v="87474"/>
    <n v="-3.1712191872085593E-3"/>
  </r>
  <r>
    <n v="0"/>
    <n v="5.98"/>
    <n v="7.15"/>
    <s v="Regular Air"/>
    <s v="Home Office"/>
    <s v="Office Supplies"/>
    <s v="Paper"/>
    <s v="Small Box"/>
    <s v="Universal Premium White Copier/Laser Paper (20Lb. and 87 Bright)"/>
    <n v="0.36"/>
    <x v="1"/>
    <x v="30"/>
    <d v="2015-06-29T00:00:00"/>
    <d v="2015-07-01T00:00:00"/>
    <x v="1"/>
    <n v="2"/>
    <n v="-37.048000000000002"/>
    <n v="5"/>
    <x v="1887"/>
    <n v="87474"/>
    <n v="-1.0816934306569344"/>
  </r>
  <r>
    <n v="0.09"/>
    <n v="3.57"/>
    <n v="4.17"/>
    <s v="Regular Air"/>
    <s v="Home Office"/>
    <s v="Office Supplies"/>
    <s v="Pens &amp; Art Supplies"/>
    <s v="Small Pack"/>
    <s v="Barrel Sharpener"/>
    <n v="0.59"/>
    <x v="1"/>
    <x v="30"/>
    <d v="2015-06-29T00:00:00"/>
    <d v="2015-07-01T00:00:00"/>
    <x v="1"/>
    <n v="2"/>
    <n v="-56.887999999999998"/>
    <n v="9"/>
    <x v="1888"/>
    <n v="87474"/>
    <n v="-1.8088394276629571"/>
  </r>
  <r>
    <n v="0"/>
    <n v="19.98"/>
    <n v="5.97"/>
    <s v="Express Air"/>
    <s v="Corporate"/>
    <s v="Office Supplies"/>
    <s v="Paper"/>
    <s v="Small Box"/>
    <s v="Xerox 1936"/>
    <n v="0.38"/>
    <x v="3"/>
    <x v="29"/>
    <d v="2015-03-26T00:00:00"/>
    <d v="2015-03-29T00:00:00"/>
    <x v="5"/>
    <n v="3"/>
    <n v="-189.714"/>
    <n v="12"/>
    <x v="1889"/>
    <n v="88837"/>
    <n v="-0.76168948488376764"/>
  </r>
  <r>
    <n v="0.05"/>
    <n v="3.14"/>
    <n v="1.92"/>
    <s v="Express Air"/>
    <s v="Home Office"/>
    <s v="Office Supplies"/>
    <s v="Scissors, Rulers and Trimmers"/>
    <s v="Wrap Bag"/>
    <s v="Serrated Blade or Curved Handle Hand Letter Openers"/>
    <n v="0.84"/>
    <x v="3"/>
    <x v="29"/>
    <d v="2015-04-25T00:00:00"/>
    <d v="2015-04-26T00:00:00"/>
    <x v="4"/>
    <n v="1"/>
    <n v="1628.37"/>
    <n v="18"/>
    <x v="1890"/>
    <n v="88839"/>
    <n v="27.496960486322187"/>
  </r>
  <r>
    <n v="0.03"/>
    <n v="315.98"/>
    <n v="19.989999999999998"/>
    <s v="Regular Air"/>
    <s v="Home Office"/>
    <s v="Office Supplies"/>
    <s v="Binders and Binder Accessories"/>
    <s v="Small Box"/>
    <s v="GBC ProClick™ 150 Presentation Binding System"/>
    <n v="0.38"/>
    <x v="3"/>
    <x v="29"/>
    <d v="2015-04-20T00:00:00"/>
    <d v="2015-04-22T00:00:00"/>
    <x v="4"/>
    <n v="2"/>
    <n v="-4.4800000000000004"/>
    <n v="18"/>
    <x v="1891"/>
    <n v="88838"/>
    <n v="-8.0399412797145823E-4"/>
  </r>
  <r>
    <n v="0.03"/>
    <n v="63.94"/>
    <n v="14.48"/>
    <s v="Regular Air"/>
    <s v="Home Office"/>
    <s v="Furniture"/>
    <s v="Office Furnishings"/>
    <s v="Small Box"/>
    <s v="Howard Miller 16&quot; Diameter Gallery Wall Clock"/>
    <n v="0.46"/>
    <x v="3"/>
    <x v="29"/>
    <d v="2015-04-20T00:00:00"/>
    <d v="2015-04-21T00:00:00"/>
    <x v="4"/>
    <n v="1"/>
    <n v="43.691699999999997"/>
    <n v="8"/>
    <x v="1892"/>
    <n v="88838"/>
    <n v="8.3626880526738875E-2"/>
  </r>
  <r>
    <n v="0.05"/>
    <n v="11.97"/>
    <n v="5.81"/>
    <s v="Regular Air"/>
    <s v="Corporate"/>
    <s v="Office Supplies"/>
    <s v="Pens &amp; Art Supplies"/>
    <s v="Small Pack"/>
    <s v="Staples SlimLine Pencil Sharpener"/>
    <n v="0.6"/>
    <x v="3"/>
    <x v="29"/>
    <d v="2015-03-23T00:00:00"/>
    <d v="2015-03-25T00:00:00"/>
    <x v="5"/>
    <n v="2"/>
    <n v="349.05930000000001"/>
    <n v="2"/>
    <x v="1842"/>
    <n v="88836"/>
    <n v="13.79135914658238"/>
  </r>
  <r>
    <n v="0.02"/>
    <n v="28.53"/>
    <n v="1.49"/>
    <s v="Regular Air"/>
    <s v="Home Office"/>
    <s v="Office Supplies"/>
    <s v="Binders and Binder Accessories"/>
    <s v="Small Box"/>
    <s v="Lock-Up Easel 'Spel-Binder'"/>
    <n v="0.38"/>
    <x v="3"/>
    <x v="29"/>
    <d v="2015-04-29T00:00:00"/>
    <d v="2015-04-29T00:00:00"/>
    <x v="4"/>
    <n v="0"/>
    <n v="1.9919999999999998"/>
    <n v="18"/>
    <x v="1893"/>
    <n v="88840"/>
    <n v="3.8805446788615504E-3"/>
  </r>
  <r>
    <n v="0.04"/>
    <n v="2.98"/>
    <n v="2.0299999999999998"/>
    <s v="Express Air"/>
    <s v="Corporate"/>
    <s v="Office Supplies"/>
    <s v="Pens &amp; Art Supplies"/>
    <s v="Wrap Bag"/>
    <s v="Premium Writing Pencils, Soft, #2 by Central Association for the Blind"/>
    <n v="0.56999999999999995"/>
    <x v="1"/>
    <x v="10"/>
    <d v="2015-01-16T00:00:00"/>
    <d v="2015-01-16T00:00:00"/>
    <x v="0"/>
    <n v="0"/>
    <n v="-22.009999999999998"/>
    <n v="5"/>
    <x v="1894"/>
    <n v="88745"/>
    <n v="-1.4019108280254777"/>
  </r>
  <r>
    <n v="0.01"/>
    <n v="125.99"/>
    <n v="8.99"/>
    <s v="Regular Air"/>
    <s v="Corporate"/>
    <s v="Technology"/>
    <s v="Telephones and Communication"/>
    <s v="Small Box"/>
    <s v="M70"/>
    <n v="0.59"/>
    <x v="1"/>
    <x v="10"/>
    <d v="2015-01-16T00:00:00"/>
    <d v="2015-01-21T00:00:00"/>
    <x v="0"/>
    <n v="5"/>
    <n v="426.46032000000002"/>
    <n v="6"/>
    <x v="1895"/>
    <n v="88745"/>
    <n v="0.62654862264012345"/>
  </r>
  <r>
    <n v="0"/>
    <n v="2.61"/>
    <n v="0.5"/>
    <s v="Regular Air"/>
    <s v="Corporate"/>
    <s v="Office Supplies"/>
    <s v="Labels"/>
    <s v="Small Box"/>
    <s v="Avery 494"/>
    <n v="0.39"/>
    <x v="1"/>
    <x v="10"/>
    <d v="2015-05-03T00:00:00"/>
    <d v="2015-05-05T00:00:00"/>
    <x v="3"/>
    <n v="2"/>
    <n v="19.554599999999997"/>
    <n v="10"/>
    <x v="1896"/>
    <n v="88746"/>
    <n v="0.69"/>
  </r>
  <r>
    <n v="0.04"/>
    <n v="25.38"/>
    <n v="8.99"/>
    <s v="Express Air"/>
    <s v="Corporate"/>
    <s v="Furniture"/>
    <s v="Office Furnishings"/>
    <s v="Small Pack"/>
    <s v="Executive Impressions 13&quot; Chairman Wall Clock"/>
    <n v="0.5"/>
    <x v="1"/>
    <x v="10"/>
    <d v="2015-05-03T00:00:00"/>
    <d v="2015-05-06T00:00:00"/>
    <x v="3"/>
    <n v="3"/>
    <n v="152.48200000000003"/>
    <n v="35"/>
    <x v="1897"/>
    <n v="88746"/>
    <n v="0.17703703703703708"/>
  </r>
  <r>
    <n v="0.08"/>
    <n v="125.99"/>
    <n v="7.69"/>
    <s v="Regular Air"/>
    <s v="Consumer"/>
    <s v="Technology"/>
    <s v="Telephones and Communication"/>
    <s v="Small Box"/>
    <s v="StarTAC 3000"/>
    <n v="0.59"/>
    <x v="0"/>
    <x v="0"/>
    <d v="2015-04-29T00:00:00"/>
    <d v="2015-04-30T00:00:00"/>
    <x v="4"/>
    <n v="1"/>
    <n v="374.625"/>
    <n v="7"/>
    <x v="1898"/>
    <n v="87908"/>
    <n v="0.527373444450701"/>
  </r>
  <r>
    <n v="0.08"/>
    <n v="4.4800000000000004"/>
    <n v="2.5"/>
    <s v="Regular Air"/>
    <s v="Consumer"/>
    <s v="Office Supplies"/>
    <s v="Envelopes"/>
    <s v="Small Box"/>
    <s v="Ampad #10 Peel &amp; Seel® Holiday Envelopes"/>
    <n v="0.37"/>
    <x v="0"/>
    <x v="0"/>
    <d v="2015-02-14T00:00:00"/>
    <d v="2015-02-15T00:00:00"/>
    <x v="2"/>
    <n v="1"/>
    <n v="-3.2448000000000001"/>
    <n v="19"/>
    <x v="1899"/>
    <n v="87909"/>
    <n v="-4.0458852867830422E-2"/>
  </r>
  <r>
    <n v="0"/>
    <n v="1270.99"/>
    <n v="19.989999999999998"/>
    <s v="Regular Air"/>
    <s v="Small Business"/>
    <s v="Office Supplies"/>
    <s v="Binders and Binder Accessories"/>
    <s v="Small Box"/>
    <s v="Fellowes PB500 Electric Punch Plastic Comb Binding Machine with Manual Bind"/>
    <n v="0.35"/>
    <x v="2"/>
    <x v="12"/>
    <d v="2015-06-07T00:00:00"/>
    <d v="2015-06-09T00:00:00"/>
    <x v="1"/>
    <n v="2"/>
    <n v="6384.4388999999992"/>
    <n v="7"/>
    <x v="1900"/>
    <n v="87535"/>
    <n v="0.69"/>
  </r>
  <r>
    <n v="0.01"/>
    <n v="10.9"/>
    <n v="7.46"/>
    <s v="Regular Air"/>
    <s v="Small Business"/>
    <s v="Office Supplies"/>
    <s v="Storage &amp; Organization"/>
    <s v="Small Box"/>
    <s v="Crate-A-Files™"/>
    <n v="0.59"/>
    <x v="2"/>
    <x v="12"/>
    <d v="2015-03-11T00:00:00"/>
    <d v="2015-03-12T00:00:00"/>
    <x v="5"/>
    <n v="1"/>
    <n v="-116.76"/>
    <n v="18"/>
    <x v="1901"/>
    <n v="87536"/>
    <n v="-0.56321450967150644"/>
  </r>
  <r>
    <n v="0.1"/>
    <n v="7.99"/>
    <n v="5.03"/>
    <s v="Regular Air"/>
    <s v="Small Business"/>
    <s v="Technology"/>
    <s v="Telephones and Communication"/>
    <s v="Medium Box"/>
    <s v="Bell Sonecor JB700 Caller ID"/>
    <n v="0.6"/>
    <x v="2"/>
    <x v="12"/>
    <d v="2015-03-11T00:00:00"/>
    <d v="2015-03-12T00:00:00"/>
    <x v="5"/>
    <n v="1"/>
    <n v="-160.952"/>
    <n v="22"/>
    <x v="1902"/>
    <n v="87536"/>
    <n v="-1.1245947456679708"/>
  </r>
  <r>
    <n v="0.08"/>
    <n v="11.97"/>
    <n v="5.81"/>
    <s v="Regular Air"/>
    <s v="Small Business"/>
    <s v="Office Supplies"/>
    <s v="Pens &amp; Art Supplies"/>
    <s v="Small Pack"/>
    <s v="Staples SlimLine Pencil Sharpener"/>
    <n v="0.6"/>
    <x v="2"/>
    <x v="12"/>
    <d v="2015-03-29T00:00:00"/>
    <d v="2015-03-31T00:00:00"/>
    <x v="5"/>
    <n v="2"/>
    <n v="-41.87"/>
    <n v="5"/>
    <x v="1903"/>
    <n v="87534"/>
    <n v="-0.69806602200733581"/>
  </r>
  <r>
    <n v="0.1"/>
    <n v="9.3800000000000008"/>
    <n v="4.93"/>
    <s v="Express Air"/>
    <s v="Small Business"/>
    <s v="Furniture"/>
    <s v="Office Furnishings"/>
    <s v="Small Box"/>
    <s v="Eldon Expressions Punched Metal &amp; Wood Desk Accessories, Black &amp; Cherry"/>
    <n v="0.56999999999999995"/>
    <x v="1"/>
    <x v="36"/>
    <d v="2015-04-04T00:00:00"/>
    <d v="2015-04-04T00:00:00"/>
    <x v="4"/>
    <n v="0"/>
    <n v="-24.7104"/>
    <n v="15"/>
    <x v="1904"/>
    <n v="87537"/>
    <n v="-0.18198851082633671"/>
  </r>
  <r>
    <n v="0.1"/>
    <n v="105.98"/>
    <n v="13.99"/>
    <s v="Express Air"/>
    <s v="Consumer"/>
    <s v="Furniture"/>
    <s v="Office Furnishings"/>
    <s v="Medium Box"/>
    <s v="Tenex 46&quot; x 60&quot; Computer Anti-Static Chairmat, Rectangular Shaped"/>
    <n v="0.65"/>
    <x v="0"/>
    <x v="47"/>
    <d v="2015-02-08T00:00:00"/>
    <d v="2015-02-11T00:00:00"/>
    <x v="2"/>
    <n v="3"/>
    <n v="349.48499999999996"/>
    <n v="5"/>
    <x v="1905"/>
    <n v="87530"/>
    <n v="0.6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7F41D26-02E2-1343-B516-11A84F05022B}" name="PivotTable1"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3:B34" firstHeaderRow="1" firstDataRow="1" firstDataCol="1"/>
  <pivotFields count="21">
    <pivotField showAll="0"/>
    <pivotField showAll="0"/>
    <pivotField showAll="0"/>
    <pivotField showAll="0"/>
    <pivotField showAll="0"/>
    <pivotField showAll="0"/>
    <pivotField showAll="0"/>
    <pivotField showAll="0"/>
    <pivotField showAll="0"/>
    <pivotField showAll="0"/>
    <pivotField showAll="0">
      <items count="5">
        <item x="2"/>
        <item x="1"/>
        <item x="3"/>
        <item x="0"/>
        <item t="default"/>
      </items>
    </pivotField>
    <pivotField axis="axisRow" showAll="0" measureFilter="1" sortType="ascending">
      <items count="50">
        <item x="43"/>
        <item x="28"/>
        <item x="40"/>
        <item x="1"/>
        <item x="21"/>
        <item x="18"/>
        <item x="42"/>
        <item x="41"/>
        <item x="26"/>
        <item x="29"/>
        <item x="44"/>
        <item x="12"/>
        <item x="38"/>
        <item x="25"/>
        <item x="13"/>
        <item x="35"/>
        <item x="11"/>
        <item x="14"/>
        <item x="30"/>
        <item x="15"/>
        <item x="22"/>
        <item x="3"/>
        <item x="37"/>
        <item x="33"/>
        <item x="5"/>
        <item x="32"/>
        <item x="34"/>
        <item x="16"/>
        <item x="2"/>
        <item x="27"/>
        <item x="4"/>
        <item x="24"/>
        <item x="48"/>
        <item x="10"/>
        <item x="23"/>
        <item x="6"/>
        <item x="19"/>
        <item x="31"/>
        <item x="39"/>
        <item x="46"/>
        <item x="20"/>
        <item x="7"/>
        <item x="17"/>
        <item x="9"/>
        <item x="8"/>
        <item x="0"/>
        <item x="36"/>
        <item x="45"/>
        <item x="47"/>
        <item t="default"/>
      </items>
      <autoSortScope>
        <pivotArea dataOnly="0" outline="0" fieldPosition="0">
          <references count="1">
            <reference field="4294967294" count="1" selected="0">
              <x v="0"/>
            </reference>
          </references>
        </pivotArea>
      </autoSortScope>
    </pivotField>
    <pivotField numFmtId="14" showAll="0"/>
    <pivotField numFmtId="14" showAll="0"/>
    <pivotField showAll="0"/>
    <pivotField showAll="0"/>
    <pivotField dataField="1" showAll="0"/>
    <pivotField showAll="0"/>
    <pivotField numFmtId="164" showAll="0"/>
    <pivotField showAll="0"/>
    <pivotField numFmtId="10" showAll="0"/>
  </pivotFields>
  <rowFields count="1">
    <field x="11"/>
  </rowFields>
  <rowItems count="11">
    <i>
      <x v="4"/>
    </i>
    <i>
      <x v="9"/>
    </i>
    <i>
      <x v="7"/>
    </i>
    <i>
      <x v="20"/>
    </i>
    <i>
      <x v="11"/>
    </i>
    <i>
      <x v="35"/>
    </i>
    <i>
      <x v="33"/>
    </i>
    <i>
      <x v="41"/>
    </i>
    <i>
      <x v="30"/>
    </i>
    <i>
      <x v="3"/>
    </i>
    <i t="grand">
      <x/>
    </i>
  </rowItems>
  <colItems count="1">
    <i/>
  </colItems>
  <dataFields count="1">
    <dataField name="Sum of Profit" fld="16" baseField="0" baseItem="0" numFmtId="165"/>
  </dataFields>
  <formats count="2">
    <format dxfId="76">
      <pivotArea dataOnly="0" labelOnly="1" outline="0" axis="axisValues" fieldPosition="0"/>
    </format>
    <format dxfId="75">
      <pivotArea outline="0" collapsedLevelsAreSubtotals="1" fieldPosition="0"/>
    </format>
  </formats>
  <chartFormats count="3">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1" count="1" selected="0">
            <x v="3"/>
          </reference>
        </references>
      </pivotArea>
    </chartFormat>
    <chartFormat chart="4"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7078DD7-B42B-E945-8765-C3A869EFB6CE}" name="PivotTable15"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2:B13" firstHeaderRow="1" firstDataRow="1" firstDataCol="1"/>
  <pivotFields count="21">
    <pivotField showAll="0"/>
    <pivotField showAll="0"/>
    <pivotField showAll="0"/>
    <pivotField showAll="0"/>
    <pivotField showAll="0"/>
    <pivotField showAll="0"/>
    <pivotField showAll="0"/>
    <pivotField showAll="0"/>
    <pivotField showAll="0"/>
    <pivotField showAll="0"/>
    <pivotField showAll="0">
      <items count="5">
        <item x="2"/>
        <item x="1"/>
        <item x="3"/>
        <item x="0"/>
        <item t="default"/>
      </items>
    </pivotField>
    <pivotField axis="axisRow" showAll="0" measureFilter="1" sortType="ascending">
      <items count="50">
        <item x="43"/>
        <item x="28"/>
        <item x="40"/>
        <item x="1"/>
        <item x="21"/>
        <item x="18"/>
        <item x="42"/>
        <item x="41"/>
        <item x="26"/>
        <item x="29"/>
        <item x="44"/>
        <item x="12"/>
        <item x="38"/>
        <item x="25"/>
        <item x="13"/>
        <item x="35"/>
        <item x="11"/>
        <item x="14"/>
        <item x="30"/>
        <item x="15"/>
        <item x="22"/>
        <item x="3"/>
        <item x="37"/>
        <item x="33"/>
        <item x="5"/>
        <item x="32"/>
        <item x="34"/>
        <item x="16"/>
        <item x="2"/>
        <item x="27"/>
        <item x="4"/>
        <item x="24"/>
        <item x="48"/>
        <item x="10"/>
        <item x="23"/>
        <item x="6"/>
        <item x="19"/>
        <item x="31"/>
        <item x="39"/>
        <item x="46"/>
        <item x="20"/>
        <item x="7"/>
        <item x="17"/>
        <item x="9"/>
        <item x="8"/>
        <item x="0"/>
        <item x="36"/>
        <item x="45"/>
        <item x="47"/>
        <item t="default"/>
      </items>
      <autoSortScope>
        <pivotArea dataOnly="0" outline="0" fieldPosition="0">
          <references count="1">
            <reference field="4294967294" count="1" selected="0">
              <x v="0"/>
            </reference>
          </references>
        </pivotArea>
      </autoSortScope>
    </pivotField>
    <pivotField numFmtId="14" showAll="0"/>
    <pivotField numFmtId="14" showAll="0"/>
    <pivotField showAll="0"/>
    <pivotField showAll="0"/>
    <pivotField showAll="0"/>
    <pivotField showAll="0"/>
    <pivotField dataField="1" numFmtId="164" showAll="0"/>
    <pivotField showAll="0"/>
    <pivotField numFmtId="10" showAll="0"/>
  </pivotFields>
  <rowFields count="1">
    <field x="11"/>
  </rowFields>
  <rowItems count="11">
    <i>
      <x v="19"/>
    </i>
    <i>
      <x v="7"/>
    </i>
    <i>
      <x v="33"/>
    </i>
    <i>
      <x v="20"/>
    </i>
    <i>
      <x v="45"/>
    </i>
    <i>
      <x v="8"/>
    </i>
    <i>
      <x v="41"/>
    </i>
    <i>
      <x v="11"/>
    </i>
    <i>
      <x v="30"/>
    </i>
    <i>
      <x v="3"/>
    </i>
    <i t="grand">
      <x/>
    </i>
  </rowItems>
  <colItems count="1">
    <i/>
  </colItems>
  <dataFields count="1">
    <dataField name="Sum of Sales" fld="18" baseField="0" baseItem="0" numFmtId="165"/>
  </dataFields>
  <formats count="2">
    <format dxfId="78">
      <pivotArea outline="0" collapsedLevelsAreSubtotals="1" fieldPosition="0"/>
    </format>
    <format dxfId="77">
      <pivotArea dataOnly="0" labelOnly="1" outline="0" axis="axisValues" fieldPosition="0"/>
    </format>
  </formats>
  <chartFormats count="3">
    <chartFormat chart="0"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6"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1" type="count" evalOrder="-1" id="1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8E35B38-1BF7-3142-A0A4-E181097A8A44}" name="PivotTable5"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H44:K49" firstHeaderRow="0" firstDataRow="1" firstDataCol="1"/>
  <pivotFields count="21">
    <pivotField showAll="0"/>
    <pivotField showAll="0"/>
    <pivotField showAll="0"/>
    <pivotField showAll="0"/>
    <pivotField showAll="0"/>
    <pivotField showAll="0"/>
    <pivotField showAll="0"/>
    <pivotField showAll="0"/>
    <pivotField showAll="0"/>
    <pivotField showAll="0"/>
    <pivotField axis="axisRow" showAll="0">
      <items count="5">
        <item x="2"/>
        <item x="1"/>
        <item x="3"/>
        <item x="0"/>
        <item t="default"/>
      </items>
    </pivotField>
    <pivotField showAll="0">
      <items count="50">
        <item x="43"/>
        <item x="28"/>
        <item x="40"/>
        <item x="1"/>
        <item x="21"/>
        <item x="18"/>
        <item x="42"/>
        <item x="41"/>
        <item x="26"/>
        <item x="29"/>
        <item x="44"/>
        <item x="12"/>
        <item x="38"/>
        <item x="25"/>
        <item x="13"/>
        <item x="35"/>
        <item x="11"/>
        <item x="14"/>
        <item x="30"/>
        <item x="15"/>
        <item x="22"/>
        <item x="3"/>
        <item x="37"/>
        <item x="33"/>
        <item x="5"/>
        <item x="32"/>
        <item x="34"/>
        <item x="16"/>
        <item x="2"/>
        <item x="27"/>
        <item x="4"/>
        <item x="24"/>
        <item x="48"/>
        <item x="10"/>
        <item x="23"/>
        <item x="6"/>
        <item x="19"/>
        <item x="31"/>
        <item x="39"/>
        <item x="46"/>
        <item x="20"/>
        <item x="7"/>
        <item x="17"/>
        <item x="9"/>
        <item x="8"/>
        <item x="0"/>
        <item x="36"/>
        <item x="45"/>
        <item x="47"/>
        <item t="default"/>
      </items>
    </pivotField>
    <pivotField numFmtId="14" showAll="0"/>
    <pivotField numFmtId="14" showAll="0"/>
    <pivotField showAll="0"/>
    <pivotField showAll="0"/>
    <pivotField dataField="1" numFmtId="164" showAll="0"/>
    <pivotField showAll="0"/>
    <pivotField dataField="1" numFmtId="164" showAll="0"/>
    <pivotField showAll="0"/>
    <pivotField dataField="1" numFmtId="10" showAll="0"/>
  </pivotFields>
  <rowFields count="1">
    <field x="10"/>
  </rowFields>
  <rowItems count="5">
    <i>
      <x/>
    </i>
    <i>
      <x v="1"/>
    </i>
    <i>
      <x v="2"/>
    </i>
    <i>
      <x v="3"/>
    </i>
    <i t="grand">
      <x/>
    </i>
  </rowItems>
  <colFields count="1">
    <field x="-2"/>
  </colFields>
  <colItems count="3">
    <i>
      <x/>
    </i>
    <i i="1">
      <x v="1"/>
    </i>
    <i i="2">
      <x v="2"/>
    </i>
  </colItems>
  <dataFields count="3">
    <dataField name="Average of Profit Marginal" fld="20" subtotal="average" baseField="0" baseItem="0" numFmtId="10"/>
    <dataField name="Sum of Sales" fld="18" baseField="0" baseItem="0" numFmtId="164"/>
    <dataField name="Sum of Profit" fld="16" baseField="0" baseItem="0" numFmtId="164"/>
  </dataFields>
  <formats count="4">
    <format dxfId="82">
      <pivotArea outline="0" collapsedLevelsAreSubtotals="1" fieldPosition="0">
        <references count="1">
          <reference field="4294967294" count="2" selected="0">
            <x v="1"/>
            <x v="2"/>
          </reference>
        </references>
      </pivotArea>
    </format>
    <format dxfId="81">
      <pivotArea dataOnly="0" labelOnly="1" outline="0" fieldPosition="0">
        <references count="1">
          <reference field="4294967294" count="2">
            <x v="1"/>
            <x v="2"/>
          </reference>
        </references>
      </pivotArea>
    </format>
    <format dxfId="80">
      <pivotArea outline="0" collapsedLevelsAreSubtotals="1" fieldPosition="0">
        <references count="1">
          <reference field="4294967294" count="1" selected="0">
            <x v="0"/>
          </reference>
        </references>
      </pivotArea>
    </format>
    <format dxfId="79">
      <pivotArea dataOnly="0" labelOnly="1"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1BC4CCE-2B38-BA4B-89CF-A0FCB98DE1A8}" name="PivotTable4"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3:D50" firstHeaderRow="0" firstDataRow="1" firstDataCol="1"/>
  <pivotFields count="21">
    <pivotField showAll="0"/>
    <pivotField showAll="0"/>
    <pivotField showAll="0"/>
    <pivotField showAll="0"/>
    <pivotField showAll="0"/>
    <pivotField showAll="0"/>
    <pivotField showAll="0"/>
    <pivotField showAll="0"/>
    <pivotField showAll="0"/>
    <pivotField showAll="0"/>
    <pivotField showAll="0">
      <items count="5">
        <item x="2"/>
        <item x="1"/>
        <item x="3"/>
        <item x="0"/>
        <item t="default"/>
      </items>
    </pivotField>
    <pivotField showAll="0"/>
    <pivotField numFmtId="14" showAll="0"/>
    <pivotField numFmtId="14" showAll="0"/>
    <pivotField axis="axisRow" showAll="0">
      <items count="7">
        <item x="0"/>
        <item x="2"/>
        <item x="5"/>
        <item x="4"/>
        <item x="3"/>
        <item x="1"/>
        <item t="default"/>
      </items>
    </pivotField>
    <pivotField showAll="0"/>
    <pivotField dataField="1" numFmtId="164" showAll="0"/>
    <pivotField showAll="0"/>
    <pivotField dataField="1" numFmtId="164" showAll="0"/>
    <pivotField showAll="0"/>
    <pivotField dataField="1" numFmtId="10" showAll="0"/>
  </pivotFields>
  <rowFields count="1">
    <field x="14"/>
  </rowFields>
  <rowItems count="7">
    <i>
      <x/>
    </i>
    <i>
      <x v="1"/>
    </i>
    <i>
      <x v="2"/>
    </i>
    <i>
      <x v="3"/>
    </i>
    <i>
      <x v="4"/>
    </i>
    <i>
      <x v="5"/>
    </i>
    <i t="grand">
      <x/>
    </i>
  </rowItems>
  <colFields count="1">
    <field x="-2"/>
  </colFields>
  <colItems count="3">
    <i>
      <x/>
    </i>
    <i i="1">
      <x v="1"/>
    </i>
    <i i="2">
      <x v="2"/>
    </i>
  </colItems>
  <dataFields count="3">
    <dataField name="Average of Profit Marginal" fld="20" subtotal="average" baseField="0" baseItem="0" numFmtId="10"/>
    <dataField name="Sum of Sales" fld="18" baseField="0" baseItem="0"/>
    <dataField name="Sum of Profit" fld="16" baseField="0" baseItem="0"/>
  </dataFields>
  <formats count="3">
    <format dxfId="85">
      <pivotArea dataOnly="0" outline="0" fieldPosition="0">
        <references count="1">
          <reference field="4294967294" count="2">
            <x v="1"/>
            <x v="2"/>
          </reference>
        </references>
      </pivotArea>
    </format>
    <format dxfId="84">
      <pivotArea outline="0" collapsedLevelsAreSubtotals="1" fieldPosition="0">
        <references count="1">
          <reference field="4294967294" count="1" selected="0">
            <x v="0"/>
          </reference>
        </references>
      </pivotArea>
    </format>
    <format dxfId="83">
      <pivotArea dataOnly="0" labelOnly="1" outline="0" fieldPosition="0">
        <references count="1">
          <reference field="4294967294" count="1">
            <x v="0"/>
          </reference>
        </references>
      </pivotArea>
    </format>
  </formats>
  <conditionalFormats count="1">
    <conditionalFormat priority="6">
      <pivotAreas count="1">
        <pivotArea outline="0" fieldPosition="0">
          <references count="1">
            <reference field="4294967294" count="1">
              <x v="0"/>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9BC5B8D-EAAE-0C45-9236-E6E031B7B50C}" name="PivotTable3"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M21:N26" firstHeaderRow="1" firstDataRow="1" firstDataCol="1"/>
  <pivotFields count="21">
    <pivotField showAll="0"/>
    <pivotField showAll="0"/>
    <pivotField showAll="0"/>
    <pivotField showAll="0"/>
    <pivotField showAll="0"/>
    <pivotField showAll="0"/>
    <pivotField showAll="0"/>
    <pivotField showAll="0"/>
    <pivotField showAll="0"/>
    <pivotField showAll="0"/>
    <pivotField axis="axisRow" showAll="0">
      <items count="5">
        <item x="2"/>
        <item x="1"/>
        <item x="3"/>
        <item x="0"/>
        <item t="default"/>
      </items>
    </pivotField>
    <pivotField showAll="0">
      <items count="50">
        <item x="43"/>
        <item x="28"/>
        <item x="40"/>
        <item x="1"/>
        <item x="21"/>
        <item x="18"/>
        <item x="42"/>
        <item x="41"/>
        <item x="26"/>
        <item x="29"/>
        <item x="44"/>
        <item x="12"/>
        <item x="38"/>
        <item x="25"/>
        <item x="13"/>
        <item x="35"/>
        <item x="11"/>
        <item x="14"/>
        <item x="30"/>
        <item x="15"/>
        <item x="22"/>
        <item x="3"/>
        <item x="37"/>
        <item x="33"/>
        <item x="5"/>
        <item x="32"/>
        <item x="34"/>
        <item x="16"/>
        <item x="2"/>
        <item x="27"/>
        <item x="4"/>
        <item x="24"/>
        <item x="48"/>
        <item x="10"/>
        <item x="23"/>
        <item x="6"/>
        <item x="19"/>
        <item x="31"/>
        <item x="39"/>
        <item x="46"/>
        <item x="20"/>
        <item x="7"/>
        <item x="17"/>
        <item x="9"/>
        <item x="8"/>
        <item x="0"/>
        <item x="36"/>
        <item x="45"/>
        <item x="47"/>
        <item t="default"/>
      </items>
    </pivotField>
    <pivotField numFmtId="14" showAll="0"/>
    <pivotField numFmtId="14" showAll="0"/>
    <pivotField showAll="0">
      <items count="7">
        <item x="0"/>
        <item x="2"/>
        <item x="5"/>
        <item x="4"/>
        <item x="3"/>
        <item x="1"/>
        <item t="default"/>
      </items>
    </pivotField>
    <pivotField showAll="0"/>
    <pivotField numFmtId="164" showAll="0"/>
    <pivotField showAll="0"/>
    <pivotField dataField="1" numFmtId="164" showAll="0">
      <items count="1907">
        <item x="17"/>
        <item x="771"/>
        <item x="1146"/>
        <item x="757"/>
        <item x="713"/>
        <item x="98"/>
        <item x="536"/>
        <item x="869"/>
        <item x="1031"/>
        <item x="33"/>
        <item x="1343"/>
        <item x="532"/>
        <item x="1225"/>
        <item x="1541"/>
        <item x="469"/>
        <item x="1536"/>
        <item x="86"/>
        <item x="274"/>
        <item x="305"/>
        <item x="458"/>
        <item x="404"/>
        <item x="904"/>
        <item x="538"/>
        <item x="715"/>
        <item x="1296"/>
        <item x="1169"/>
        <item x="556"/>
        <item x="776"/>
        <item x="1065"/>
        <item x="161"/>
        <item x="1034"/>
        <item x="1050"/>
        <item x="520"/>
        <item x="1293"/>
        <item x="181"/>
        <item x="1784"/>
        <item x="1384"/>
        <item x="1316"/>
        <item x="729"/>
        <item x="251"/>
        <item x="1578"/>
        <item x="542"/>
        <item x="249"/>
        <item x="643"/>
        <item x="1134"/>
        <item x="1274"/>
        <item x="753"/>
        <item x="371"/>
        <item x="965"/>
        <item x="74"/>
        <item x="1352"/>
        <item x="1094"/>
        <item x="1002"/>
        <item x="1393"/>
        <item x="1412"/>
        <item x="1649"/>
        <item x="1529"/>
        <item x="62"/>
        <item x="1685"/>
        <item x="413"/>
        <item x="1025"/>
        <item x="560"/>
        <item x="680"/>
        <item x="1491"/>
        <item x="1836"/>
        <item x="1553"/>
        <item x="551"/>
        <item x="1804"/>
        <item x="0"/>
        <item x="675"/>
        <item x="331"/>
        <item x="929"/>
        <item x="1729"/>
        <item x="5"/>
        <item x="828"/>
        <item x="1532"/>
        <item x="1471"/>
        <item x="6"/>
        <item x="927"/>
        <item x="1817"/>
        <item x="861"/>
        <item x="80"/>
        <item x="1778"/>
        <item x="1208"/>
        <item x="1356"/>
        <item x="1088"/>
        <item x="1758"/>
        <item x="1503"/>
        <item x="447"/>
        <item x="1661"/>
        <item x="1894"/>
        <item x="518"/>
        <item x="1011"/>
        <item x="1348"/>
        <item x="1180"/>
        <item x="1622"/>
        <item x="1620"/>
        <item x="1309"/>
        <item x="507"/>
        <item x="493"/>
        <item x="853"/>
        <item x="1083"/>
        <item x="874"/>
        <item x="262"/>
        <item x="377"/>
        <item x="315"/>
        <item x="427"/>
        <item x="117"/>
        <item x="1840"/>
        <item x="1496"/>
        <item x="586"/>
        <item x="1805"/>
        <item x="1054"/>
        <item x="186"/>
        <item x="448"/>
        <item x="150"/>
        <item x="1178"/>
        <item x="541"/>
        <item x="163"/>
        <item x="881"/>
        <item x="287"/>
        <item x="9"/>
        <item x="1856"/>
        <item x="867"/>
        <item x="1747"/>
        <item x="884"/>
        <item x="1540"/>
        <item x="1182"/>
        <item x="823"/>
        <item x="1272"/>
        <item x="1593"/>
        <item x="711"/>
        <item x="918"/>
        <item x="1161"/>
        <item x="356"/>
        <item x="235"/>
        <item x="487"/>
        <item x="746"/>
        <item x="1263"/>
        <item x="956"/>
        <item x="314"/>
        <item x="65"/>
        <item x="1634"/>
        <item x="1137"/>
        <item x="406"/>
        <item x="252"/>
        <item x="1492"/>
        <item x="121"/>
        <item x="1012"/>
        <item x="376"/>
        <item x="1636"/>
        <item x="650"/>
        <item x="1248"/>
        <item x="1109"/>
        <item x="1813"/>
        <item x="462"/>
        <item x="984"/>
        <item x="1234"/>
        <item x="1861"/>
        <item x="4"/>
        <item x="934"/>
        <item x="792"/>
        <item x="1538"/>
        <item x="209"/>
        <item x="31"/>
        <item x="1542"/>
        <item x="236"/>
        <item x="875"/>
        <item x="1659"/>
        <item x="1485"/>
        <item x="318"/>
        <item x="1812"/>
        <item x="692"/>
        <item x="985"/>
        <item x="309"/>
        <item x="798"/>
        <item x="1656"/>
        <item x="1507"/>
        <item x="1842"/>
        <item x="1181"/>
        <item x="553"/>
        <item x="279"/>
        <item x="764"/>
        <item x="253"/>
        <item x="1460"/>
        <item x="1440"/>
        <item x="66"/>
        <item x="767"/>
        <item x="584"/>
        <item x="760"/>
        <item x="145"/>
        <item x="1493"/>
        <item x="484"/>
        <item x="1853"/>
        <item x="118"/>
        <item x="1876"/>
        <item x="1339"/>
        <item x="131"/>
        <item x="203"/>
        <item x="1624"/>
        <item x="533"/>
        <item x="485"/>
        <item x="638"/>
        <item x="1196"/>
        <item x="1014"/>
        <item x="1020"/>
        <item x="500"/>
        <item x="1318"/>
        <item x="85"/>
        <item x="111"/>
        <item x="844"/>
        <item x="338"/>
        <item x="1896"/>
        <item x="178"/>
        <item x="768"/>
        <item x="139"/>
        <item x="230"/>
        <item x="1300"/>
        <item x="892"/>
        <item x="63"/>
        <item x="1494"/>
        <item x="30"/>
        <item x="1427"/>
        <item x="716"/>
        <item x="1480"/>
        <item x="355"/>
        <item x="1693"/>
        <item x="1884"/>
        <item x="1423"/>
        <item x="932"/>
        <item x="1341"/>
        <item x="453"/>
        <item x="600"/>
        <item x="1543"/>
        <item x="97"/>
        <item x="291"/>
        <item x="534"/>
        <item x="479"/>
        <item x="214"/>
        <item x="1888"/>
        <item x="333"/>
        <item x="1104"/>
        <item x="772"/>
        <item x="1111"/>
        <item x="1730"/>
        <item x="505"/>
        <item x="1509"/>
        <item x="1743"/>
        <item x="1625"/>
        <item x="322"/>
        <item x="238"/>
        <item x="394"/>
        <item x="307"/>
        <item x="1087"/>
        <item x="1113"/>
        <item x="1591"/>
        <item x="130"/>
        <item x="244"/>
        <item x="7"/>
        <item x="1127"/>
        <item x="1144"/>
        <item x="709"/>
        <item x="91"/>
        <item x="1757"/>
        <item x="1155"/>
        <item x="349"/>
        <item x="1123"/>
        <item x="1862"/>
        <item x="1887"/>
        <item x="1477"/>
        <item x="644"/>
        <item x="143"/>
        <item x="115"/>
        <item x="1657"/>
        <item x="1043"/>
        <item x="1647"/>
        <item x="367"/>
        <item x="660"/>
        <item x="1710"/>
        <item x="1286"/>
        <item x="1230"/>
        <item x="233"/>
        <item x="1241"/>
        <item x="1664"/>
        <item x="702"/>
        <item x="1490"/>
        <item x="1828"/>
        <item x="1179"/>
        <item x="788"/>
        <item x="1100"/>
        <item x="1705"/>
        <item x="1867"/>
        <item x="212"/>
        <item x="1335"/>
        <item x="1572"/>
        <item x="634"/>
        <item x="922"/>
        <item x="1354"/>
        <item x="991"/>
        <item x="1358"/>
        <item x="978"/>
        <item x="319"/>
        <item x="889"/>
        <item x="545"/>
        <item x="206"/>
        <item x="1267"/>
        <item x="783"/>
        <item x="1612"/>
        <item x="1378"/>
        <item x="1122"/>
        <item x="653"/>
        <item x="1429"/>
        <item x="471"/>
        <item x="576"/>
        <item x="1759"/>
        <item x="431"/>
        <item x="1199"/>
        <item x="1559"/>
        <item x="20"/>
        <item x="972"/>
        <item x="1312"/>
        <item x="1092"/>
        <item x="182"/>
        <item x="408"/>
        <item x="1453"/>
        <item x="1668"/>
        <item x="1291"/>
        <item x="164"/>
        <item x="1063"/>
        <item x="988"/>
        <item x="1526"/>
        <item x="529"/>
        <item x="45"/>
        <item x="465"/>
        <item x="1448"/>
        <item x="827"/>
        <item x="123"/>
        <item x="1349"/>
        <item x="1395"/>
        <item x="1305"/>
        <item x="1355"/>
        <item x="1323"/>
        <item x="773"/>
        <item x="1370"/>
        <item x="1425"/>
        <item x="1077"/>
        <item x="173"/>
        <item x="412"/>
        <item x="679"/>
        <item x="1548"/>
        <item x="1367"/>
        <item x="213"/>
        <item x="1789"/>
        <item x="1547"/>
        <item x="1796"/>
        <item x="1569"/>
        <item x="436"/>
        <item x="1273"/>
        <item x="1006"/>
        <item x="491"/>
        <item x="1089"/>
        <item x="1748"/>
        <item x="1616"/>
        <item x="1613"/>
        <item x="1686"/>
        <item x="603"/>
        <item x="928"/>
        <item x="51"/>
        <item x="93"/>
        <item x="960"/>
        <item x="154"/>
        <item x="327"/>
        <item x="1070"/>
        <item x="1368"/>
        <item x="103"/>
        <item x="1436"/>
        <item x="982"/>
        <item x="766"/>
        <item x="1648"/>
        <item x="1814"/>
        <item x="599"/>
        <item x="60"/>
        <item x="738"/>
        <item x="1336"/>
        <item x="421"/>
        <item x="514"/>
        <item x="846"/>
        <item x="887"/>
        <item x="736"/>
        <item x="1798"/>
        <item x="1646"/>
        <item x="863"/>
        <item x="1247"/>
        <item x="1870"/>
        <item x="1330"/>
        <item x="1451"/>
        <item x="926"/>
        <item x="492"/>
        <item x="378"/>
        <item x="1484"/>
        <item x="1698"/>
        <item x="1855"/>
        <item x="470"/>
        <item x="450"/>
        <item x="604"/>
        <item x="1056"/>
        <item x="1360"/>
        <item x="1433"/>
        <item x="1214"/>
        <item x="198"/>
        <item x="237"/>
        <item x="749"/>
        <item x="1405"/>
        <item x="1823"/>
        <item x="959"/>
        <item x="907"/>
        <item x="1472"/>
        <item x="973"/>
        <item x="144"/>
        <item x="263"/>
        <item x="1167"/>
        <item x="24"/>
        <item x="1512"/>
        <item x="106"/>
        <item x="461"/>
        <item x="1292"/>
        <item x="761"/>
        <item x="48"/>
        <item x="1809"/>
        <item x="361"/>
        <item x="598"/>
        <item x="1320"/>
        <item x="18"/>
        <item x="1211"/>
        <item x="1003"/>
        <item x="591"/>
        <item x="1204"/>
        <item x="1633"/>
        <item x="930"/>
        <item x="189"/>
        <item x="1046"/>
        <item x="687"/>
        <item x="626"/>
        <item x="1667"/>
        <item x="1881"/>
        <item x="750"/>
        <item x="994"/>
        <item x="1793"/>
        <item x="438"/>
        <item x="1585"/>
        <item x="1701"/>
        <item x="439"/>
        <item x="570"/>
        <item x="502"/>
        <item x="1844"/>
        <item x="1847"/>
        <item x="762"/>
        <item x="285"/>
        <item x="133"/>
        <item x="917"/>
        <item x="1505"/>
        <item x="1402"/>
        <item x="64"/>
        <item x="1198"/>
        <item x="1849"/>
        <item x="1009"/>
        <item x="364"/>
        <item x="23"/>
        <item x="126"/>
        <item x="737"/>
        <item x="830"/>
        <item x="676"/>
        <item x="1890"/>
        <item x="1228"/>
        <item x="1504"/>
        <item x="1637"/>
        <item x="1608"/>
        <item x="71"/>
        <item x="1767"/>
        <item x="265"/>
        <item x="1903"/>
        <item x="1731"/>
        <item x="245"/>
        <item x="1407"/>
        <item x="1297"/>
        <item x="833"/>
        <item x="1740"/>
        <item x="160"/>
        <item x="1246"/>
        <item x="84"/>
        <item x="120"/>
        <item x="1764"/>
        <item x="490"/>
        <item x="1035"/>
        <item x="420"/>
        <item x="548"/>
        <item x="1350"/>
        <item x="859"/>
        <item x="966"/>
        <item x="79"/>
        <item x="440"/>
        <item x="1159"/>
        <item x="215"/>
        <item x="119"/>
        <item x="473"/>
        <item x="1746"/>
        <item x="578"/>
        <item x="565"/>
        <item x="791"/>
        <item x="1078"/>
        <item x="304"/>
        <item x="1854"/>
        <item x="1590"/>
        <item x="1145"/>
        <item x="286"/>
        <item x="1229"/>
        <item x="174"/>
        <item x="1872"/>
        <item x="255"/>
        <item x="259"/>
        <item x="682"/>
        <item x="624"/>
        <item x="299"/>
        <item x="411"/>
        <item x="317"/>
        <item x="1210"/>
        <item x="16"/>
        <item x="1688"/>
        <item x="148"/>
        <item x="407"/>
        <item x="1018"/>
        <item x="1452"/>
        <item x="156"/>
        <item x="405"/>
        <item x="1403"/>
        <item x="1629"/>
        <item x="1215"/>
        <item x="1868"/>
        <item x="758"/>
        <item x="717"/>
        <item x="1294"/>
        <item x="374"/>
        <item x="1641"/>
        <item x="329"/>
        <item x="169"/>
        <item x="748"/>
        <item x="1391"/>
        <item x="112"/>
        <item x="526"/>
        <item x="1250"/>
        <item x="1074"/>
        <item x="219"/>
        <item x="916"/>
        <item x="547"/>
        <item x="243"/>
        <item x="512"/>
        <item x="248"/>
        <item x="1221"/>
        <item x="743"/>
        <item x="29"/>
        <item x="224"/>
        <item x="1276"/>
        <item x="184"/>
        <item x="845"/>
        <item x="468"/>
        <item x="1497"/>
        <item x="480"/>
        <item x="1095"/>
        <item x="671"/>
        <item x="562"/>
        <item x="1687"/>
        <item x="635"/>
        <item x="1575"/>
        <item x="444"/>
        <item x="516"/>
        <item x="1244"/>
        <item x="817"/>
        <item x="1598"/>
        <item x="1295"/>
        <item x="1058"/>
        <item x="1217"/>
        <item x="69"/>
        <item x="1236"/>
        <item x="1777"/>
        <item x="384"/>
        <item x="482"/>
        <item x="1501"/>
        <item x="763"/>
        <item x="564"/>
        <item x="1865"/>
        <item x="446"/>
        <item x="968"/>
        <item x="1361"/>
        <item x="612"/>
        <item x="105"/>
        <item x="1797"/>
        <item x="135"/>
        <item x="1899"/>
        <item x="459"/>
        <item x="1581"/>
        <item x="1021"/>
        <item x="1841"/>
        <item x="1281"/>
        <item x="370"/>
        <item x="330"/>
        <item x="720"/>
        <item x="900"/>
        <item x="1675"/>
        <item x="1068"/>
        <item x="1779"/>
        <item x="398"/>
        <item x="1036"/>
        <item x="297"/>
        <item x="1206"/>
        <item x="1695"/>
        <item x="1266"/>
        <item x="1883"/>
        <item x="77"/>
        <item x="747"/>
        <item x="1141"/>
        <item x="1706"/>
        <item x="191"/>
        <item x="506"/>
        <item x="703"/>
        <item x="116"/>
        <item x="1243"/>
        <item x="475"/>
        <item x="1183"/>
        <item x="1755"/>
        <item x="1223"/>
        <item x="260"/>
        <item x="1717"/>
        <item x="1558"/>
        <item x="280"/>
        <item x="850"/>
        <item x="1571"/>
        <item x="656"/>
        <item x="1430"/>
        <item x="403"/>
        <item x="1091"/>
        <item x="989"/>
        <item x="815"/>
        <item x="661"/>
        <item x="1390"/>
        <item x="865"/>
        <item x="177"/>
        <item x="271"/>
        <item x="463"/>
        <item x="1392"/>
        <item x="1614"/>
        <item x="1560"/>
        <item x="625"/>
        <item x="42"/>
        <item x="1325"/>
        <item x="1220"/>
        <item x="1258"/>
        <item x="1308"/>
        <item x="1674"/>
        <item x="1753"/>
        <item x="432"/>
        <item x="1080"/>
        <item x="1437"/>
        <item x="1787"/>
        <item x="456"/>
        <item x="1132"/>
        <item x="1476"/>
        <item x="899"/>
        <item x="1863"/>
        <item x="73"/>
        <item x="1879"/>
        <item x="380"/>
        <item x="1418"/>
        <item x="1275"/>
        <item x="1048"/>
        <item x="1314"/>
        <item x="1342"/>
        <item x="1720"/>
        <item x="690"/>
        <item x="1819"/>
        <item x="1443"/>
        <item x="1877"/>
        <item x="1510"/>
        <item x="524"/>
        <item x="1724"/>
        <item x="579"/>
        <item x="1069"/>
        <item x="1768"/>
        <item x="336"/>
        <item x="1022"/>
        <item x="1213"/>
        <item x="445"/>
        <item x="70"/>
        <item x="1103"/>
        <item x="414"/>
        <item x="574"/>
        <item x="895"/>
        <item x="1321"/>
        <item x="1007"/>
        <item x="365"/>
        <item x="954"/>
        <item x="261"/>
        <item x="228"/>
        <item x="633"/>
        <item x="76"/>
        <item x="290"/>
        <item x="325"/>
        <item x="1642"/>
        <item x="168"/>
        <item x="1818"/>
        <item x="971"/>
        <item x="1457"/>
        <item x="175"/>
        <item x="621"/>
        <item x="192"/>
        <item x="521"/>
        <item x="632"/>
        <item x="858"/>
        <item x="977"/>
        <item x="1678"/>
        <item x="1596"/>
        <item x="796"/>
        <item x="1773"/>
        <item x="194"/>
        <item x="614"/>
        <item x="1298"/>
        <item x="140"/>
        <item x="200"/>
        <item x="1362"/>
        <item x="28"/>
        <item x="1421"/>
        <item x="1584"/>
        <item x="765"/>
        <item x="647"/>
        <item x="1442"/>
        <item x="872"/>
        <item x="185"/>
        <item x="183"/>
        <item x="1662"/>
        <item x="780"/>
        <item x="1589"/>
        <item x="1555"/>
        <item x="945"/>
        <item x="1115"/>
        <item x="1737"/>
        <item x="839"/>
        <item x="1271"/>
        <item x="1878"/>
        <item x="321"/>
        <item x="503"/>
        <item x="311"/>
        <item x="1669"/>
        <item x="873"/>
        <item x="967"/>
        <item x="995"/>
        <item x="756"/>
        <item x="1461"/>
        <item x="1766"/>
        <item x="1835"/>
        <item x="1376"/>
        <item x="558"/>
        <item x="537"/>
        <item x="1124"/>
        <item x="127"/>
        <item x="1525"/>
        <item x="793"/>
        <item x="1851"/>
        <item x="588"/>
        <item x="67"/>
        <item x="409"/>
        <item x="1513"/>
        <item x="1086"/>
        <item x="269"/>
        <item x="803"/>
        <item x="769"/>
        <item x="1131"/>
        <item x="527"/>
        <item x="1832"/>
        <item x="1397"/>
        <item x="478"/>
        <item x="1801"/>
        <item x="455"/>
        <item x="208"/>
        <item x="1826"/>
        <item x="549"/>
        <item x="481"/>
        <item x="1444"/>
        <item x="669"/>
        <item x="938"/>
        <item x="832"/>
        <item x="699"/>
        <item x="686"/>
        <item x="925"/>
        <item x="1714"/>
        <item x="1454"/>
        <item x="95"/>
        <item x="1483"/>
        <item x="1721"/>
        <item x="731"/>
        <item x="979"/>
        <item x="1850"/>
        <item x="1728"/>
        <item x="1285"/>
        <item x="50"/>
        <item x="1038"/>
        <item x="1719"/>
        <item x="1268"/>
        <item x="515"/>
        <item x="1143"/>
        <item x="866"/>
        <item x="1632"/>
        <item x="1904"/>
        <item x="1482"/>
        <item x="1253"/>
        <item x="335"/>
        <item x="1643"/>
        <item x="464"/>
        <item x="1760"/>
        <item x="496"/>
        <item x="110"/>
        <item x="1347"/>
        <item x="1713"/>
        <item x="428"/>
        <item x="1665"/>
        <item x="1790"/>
        <item x="1008"/>
        <item x="1072"/>
        <item x="1902"/>
        <item x="242"/>
        <item x="862"/>
        <item x="610"/>
        <item x="898"/>
        <item x="774"/>
        <item x="1447"/>
        <item x="1121"/>
        <item x="1428"/>
        <item x="1554"/>
        <item x="1800"/>
        <item x="1388"/>
        <item x="353"/>
        <item x="658"/>
        <item x="663"/>
        <item x="1406"/>
        <item x="903"/>
        <item x="1521"/>
        <item x="1093"/>
        <item x="818"/>
        <item x="964"/>
        <item x="569"/>
        <item x="504"/>
        <item x="501"/>
        <item x="1329"/>
        <item x="701"/>
        <item x="1808"/>
        <item x="1023"/>
        <item x="270"/>
        <item x="1125"/>
        <item x="1749"/>
        <item x="1163"/>
        <item x="350"/>
        <item x="645"/>
        <item x="1875"/>
        <item x="826"/>
        <item x="583"/>
        <item x="822"/>
        <item x="1830"/>
        <item x="877"/>
        <item x="396"/>
        <item x="1700"/>
        <item x="231"/>
        <item x="1527"/>
        <item x="1600"/>
        <item x="555"/>
        <item x="1677"/>
        <item x="840"/>
        <item x="1638"/>
        <item x="689"/>
        <item x="878"/>
        <item x="1249"/>
        <item x="104"/>
        <item x="797"/>
        <item x="1469"/>
        <item x="522"/>
        <item x="619"/>
        <item x="1327"/>
        <item x="1202"/>
        <item x="1473"/>
        <item x="312"/>
        <item x="1224"/>
        <item x="1382"/>
        <item x="47"/>
        <item x="1694"/>
        <item x="1709"/>
        <item x="851"/>
        <item x="710"/>
        <item x="122"/>
        <item x="1439"/>
        <item x="1365"/>
        <item x="659"/>
        <item x="629"/>
        <item x="1864"/>
        <item x="247"/>
        <item x="1551"/>
        <item x="1601"/>
        <item x="648"/>
        <item x="730"/>
        <item x="787"/>
        <item x="1803"/>
        <item x="1690"/>
        <item x="1187"/>
        <item x="100"/>
        <item x="868"/>
        <item x="924"/>
        <item x="288"/>
        <item x="210"/>
        <item x="159"/>
        <item x="1398"/>
        <item x="499"/>
        <item x="1269"/>
        <item x="176"/>
        <item x="166"/>
        <item x="351"/>
        <item x="640"/>
        <item x="821"/>
        <item x="82"/>
        <item x="1408"/>
        <item x="1857"/>
        <item x="395"/>
        <item x="1517"/>
        <item x="854"/>
        <item x="597"/>
        <item x="1311"/>
        <item x="1435"/>
        <item x="129"/>
        <item x="1332"/>
        <item x="489"/>
        <item x="1583"/>
        <item x="1786"/>
        <item x="1866"/>
        <item x="272"/>
        <item x="1165"/>
        <item x="1839"/>
        <item x="354"/>
        <item x="1704"/>
        <item x="1726"/>
        <item x="1238"/>
        <item x="1770"/>
        <item x="1326"/>
        <item x="993"/>
        <item x="359"/>
        <item x="1411"/>
        <item x="1666"/>
        <item x="1474"/>
        <item x="1676"/>
        <item x="107"/>
        <item x="1059"/>
        <item x="332"/>
        <item x="1060"/>
        <item x="410"/>
        <item x="1463"/>
        <item x="1901"/>
        <item x="684"/>
        <item x="152"/>
        <item x="585"/>
        <item x="400"/>
        <item x="1039"/>
        <item x="151"/>
        <item x="278"/>
        <item x="2"/>
        <item x="187"/>
        <item x="894"/>
        <item x="1419"/>
        <item x="1780"/>
        <item x="1004"/>
        <item x="52"/>
        <item x="256"/>
        <item x="75"/>
        <item x="719"/>
        <item x="1017"/>
        <item x="596"/>
        <item x="363"/>
        <item x="102"/>
        <item x="1016"/>
        <item x="109"/>
        <item x="1432"/>
        <item x="897"/>
        <item x="705"/>
        <item x="915"/>
        <item x="1628"/>
        <item x="1587"/>
        <item x="642"/>
        <item x="323"/>
        <item x="685"/>
        <item x="68"/>
        <item x="498"/>
        <item x="254"/>
        <item x="12"/>
        <item x="1565"/>
        <item x="1604"/>
        <item x="1742"/>
        <item x="223"/>
        <item x="1630"/>
        <item x="1733"/>
        <item x="733"/>
        <item x="1364"/>
        <item x="1518"/>
        <item x="1464"/>
        <item x="1166"/>
        <item x="258"/>
        <item x="1557"/>
        <item x="1609"/>
        <item x="1689"/>
        <item x="467"/>
        <item x="732"/>
        <item x="1524"/>
        <item x="1129"/>
        <item x="1164"/>
        <item x="225"/>
        <item x="888"/>
        <item x="180"/>
        <item x="430"/>
        <item x="998"/>
        <item x="531"/>
        <item x="1331"/>
        <item x="1658"/>
        <item x="1231"/>
        <item x="1168"/>
        <item x="1889"/>
        <item x="101"/>
        <item x="1696"/>
        <item x="980"/>
        <item x="807"/>
        <item x="373"/>
        <item x="1170"/>
        <item x="1147"/>
        <item x="1806"/>
        <item x="829"/>
        <item x="961"/>
        <item x="1409"/>
        <item x="425"/>
        <item x="1462"/>
        <item x="617"/>
        <item x="1337"/>
        <item x="1567"/>
        <item x="1117"/>
        <item x="1424"/>
        <item x="358"/>
        <item x="944"/>
        <item x="942"/>
        <item x="399"/>
        <item x="1511"/>
        <item x="197"/>
        <item x="654"/>
        <item x="474"/>
        <item x="935"/>
        <item x="292"/>
        <item x="652"/>
        <item x="801"/>
        <item x="1570"/>
        <item x="1075"/>
        <item x="976"/>
        <item x="611"/>
        <item x="1193"/>
        <item x="947"/>
        <item x="1586"/>
        <item x="1568"/>
        <item x="397"/>
        <item x="300"/>
        <item x="911"/>
        <item x="1404"/>
        <item x="1102"/>
        <item x="618"/>
        <item x="442"/>
        <item x="328"/>
        <item x="207"/>
        <item x="1456"/>
        <item x="171"/>
        <item x="1556"/>
        <item x="1722"/>
        <item x="1514"/>
        <item x="745"/>
        <item x="752"/>
        <item x="1259"/>
        <item x="1549"/>
        <item x="936"/>
        <item x="914"/>
        <item x="313"/>
        <item x="593"/>
        <item x="981"/>
        <item x="1837"/>
        <item x="836"/>
        <item x="1445"/>
        <item x="1255"/>
        <item x="819"/>
        <item x="1108"/>
        <item x="1120"/>
        <item x="806"/>
        <item x="388"/>
        <item x="88"/>
        <item x="476"/>
        <item x="14"/>
        <item x="1189"/>
        <item x="1707"/>
        <item x="1239"/>
        <item x="602"/>
        <item x="466"/>
        <item x="848"/>
        <item x="1156"/>
        <item x="57"/>
        <item x="146"/>
        <item x="1101"/>
        <item x="816"/>
        <item x="368"/>
        <item x="601"/>
        <item x="1278"/>
        <item x="627"/>
        <item x="1788"/>
        <item x="78"/>
        <item x="418"/>
        <item x="1306"/>
        <item x="1519"/>
        <item x="1611"/>
        <item x="607"/>
        <item x="1774"/>
        <item x="1024"/>
        <item x="941"/>
        <item x="389"/>
        <item x="577"/>
        <item x="1290"/>
        <item x="668"/>
        <item x="1644"/>
        <item x="1371"/>
        <item x="722"/>
        <item x="1545"/>
        <item x="294"/>
        <item x="1799"/>
        <item x="637"/>
        <item x="879"/>
        <item x="1157"/>
        <item x="434"/>
        <item x="1114"/>
        <item x="1455"/>
        <item x="1001"/>
        <item x="1265"/>
        <item x="1195"/>
        <item x="1032"/>
        <item x="923"/>
        <item x="441"/>
        <item x="1651"/>
        <item x="1535"/>
        <item x="510"/>
        <item x="571"/>
        <item x="1727"/>
        <item x="1602"/>
        <item x="402"/>
        <item x="424"/>
        <item x="781"/>
        <item x="1387"/>
        <item x="386"/>
        <item x="227"/>
        <item x="1852"/>
        <item x="1672"/>
        <item x="1481"/>
        <item x="1782"/>
        <item x="1566"/>
        <item x="856"/>
        <item x="1218"/>
        <item x="1081"/>
        <item x="1010"/>
        <item x="1621"/>
        <item x="1552"/>
        <item x="1829"/>
        <item x="905"/>
        <item x="452"/>
        <item x="1843"/>
        <item x="1618"/>
        <item x="1399"/>
        <item x="557"/>
        <item x="1734"/>
        <item x="1245"/>
        <item x="678"/>
        <item x="1233"/>
        <item x="1076"/>
        <item x="592"/>
        <item x="714"/>
        <item x="1807"/>
        <item x="8"/>
        <item x="1645"/>
        <item x="1785"/>
        <item x="1184"/>
        <item x="1414"/>
        <item x="1671"/>
        <item x="1005"/>
        <item x="1110"/>
        <item x="1422"/>
        <item x="1546"/>
        <item x="777"/>
        <item x="1140"/>
        <item x="860"/>
        <item x="1478"/>
        <item x="1539"/>
        <item x="196"/>
        <item x="205"/>
        <item x="523"/>
        <item x="419"/>
        <item x="220"/>
        <item x="281"/>
        <item x="590"/>
        <item x="306"/>
        <item x="958"/>
        <item x="630"/>
        <item x="1085"/>
        <item x="975"/>
        <item x="426"/>
        <item x="1816"/>
        <item x="1045"/>
        <item x="282"/>
        <item x="1324"/>
        <item x="162"/>
        <item x="901"/>
        <item x="1251"/>
        <item x="1489"/>
        <item x="1597"/>
        <item x="1148"/>
        <item x="19"/>
        <item x="1194"/>
        <item x="435"/>
        <item x="1846"/>
        <item x="804"/>
        <item x="550"/>
        <item x="234"/>
        <item x="883"/>
        <item x="1458"/>
        <item x="1334"/>
        <item x="950"/>
        <item x="1357"/>
        <item x="811"/>
        <item x="1771"/>
        <item x="778"/>
        <item x="1417"/>
        <item x="1465"/>
        <item x="125"/>
        <item x="1765"/>
        <item x="1351"/>
        <item x="955"/>
        <item x="81"/>
        <item x="1660"/>
        <item x="11"/>
        <item x="1738"/>
        <item x="1381"/>
        <item x="727"/>
        <item x="204"/>
        <item x="1226"/>
        <item x="216"/>
        <item x="1396"/>
        <item x="835"/>
        <item x="939"/>
        <item x="999"/>
        <item x="1561"/>
        <item x="1252"/>
        <item x="283"/>
        <item x="786"/>
        <item x="1374"/>
        <item x="880"/>
        <item x="595"/>
        <item x="1061"/>
        <item x="543"/>
        <item x="572"/>
        <item x="613"/>
        <item x="273"/>
        <item x="1082"/>
        <item x="785"/>
        <item x="369"/>
        <item x="239"/>
        <item x="876"/>
        <item x="1811"/>
        <item x="483"/>
        <item x="1845"/>
        <item x="511"/>
        <item x="341"/>
        <item x="32"/>
        <item x="1905"/>
        <item x="1479"/>
        <item x="1838"/>
        <item x="1783"/>
        <item x="1893"/>
        <item x="509"/>
        <item x="912"/>
        <item x="919"/>
        <item x="308"/>
        <item x="494"/>
        <item x="666"/>
        <item x="1744"/>
        <item x="1019"/>
        <item x="1892"/>
        <item x="1652"/>
        <item x="1015"/>
        <item x="782"/>
        <item x="1528"/>
        <item x="728"/>
        <item x="1834"/>
        <item x="1772"/>
        <item x="946"/>
        <item x="1869"/>
        <item x="1205"/>
        <item x="1071"/>
        <item x="813"/>
        <item x="1158"/>
        <item x="1049"/>
        <item x="1254"/>
        <item x="1051"/>
        <item x="951"/>
        <item x="1044"/>
        <item x="891"/>
        <item x="698"/>
        <item x="1112"/>
        <item x="688"/>
        <item x="454"/>
        <item x="495"/>
        <item x="1736"/>
        <item x="808"/>
        <item x="1172"/>
        <item x="1227"/>
        <item x="310"/>
        <item x="1623"/>
        <item x="1708"/>
        <item x="1073"/>
        <item x="608"/>
        <item x="34"/>
        <item x="674"/>
        <item x="497"/>
        <item x="575"/>
        <item x="1886"/>
        <item x="712"/>
        <item x="385"/>
        <item x="962"/>
        <item x="472"/>
        <item x="1562"/>
        <item x="1153"/>
        <item x="706"/>
        <item x="417"/>
        <item x="1499"/>
        <item x="443"/>
        <item x="357"/>
        <item x="582"/>
        <item x="1270"/>
        <item x="1216"/>
        <item x="540"/>
        <item x="814"/>
        <item x="26"/>
        <item x="1498"/>
        <item x="969"/>
        <item x="751"/>
        <item x="800"/>
        <item x="1283"/>
        <item x="1107"/>
        <item x="1595"/>
        <item x="1564"/>
        <item x="739"/>
        <item x="566"/>
        <item x="1066"/>
        <item x="1626"/>
        <item x="997"/>
        <item x="1821"/>
        <item x="267"/>
        <item x="25"/>
        <item x="1192"/>
        <item x="559"/>
        <item x="1135"/>
        <item x="1523"/>
        <item x="983"/>
        <item x="589"/>
        <item x="567"/>
        <item x="488"/>
        <item x="1375"/>
        <item x="594"/>
        <item x="87"/>
        <item x="1289"/>
        <item x="1815"/>
        <item x="1287"/>
        <item x="1013"/>
        <item x="726"/>
        <item x="561"/>
        <item x="1895"/>
        <item x="1871"/>
        <item x="742"/>
        <item x="477"/>
        <item x="662"/>
        <item x="707"/>
        <item x="1820"/>
        <item x="316"/>
        <item x="620"/>
        <item x="870"/>
        <item x="1338"/>
        <item x="886"/>
        <item x="1898"/>
        <item x="92"/>
        <item x="246"/>
        <item x="1712"/>
        <item x="849"/>
        <item x="1359"/>
        <item x="1175"/>
        <item x="124"/>
        <item x="1650"/>
        <item x="381"/>
        <item x="896"/>
        <item x="1508"/>
        <item x="1756"/>
        <item x="1340"/>
        <item x="825"/>
        <item x="673"/>
        <item x="1057"/>
        <item x="149"/>
        <item x="167"/>
        <item x="1882"/>
        <item x="1475"/>
        <item x="741"/>
        <item x="1185"/>
        <item x="1099"/>
        <item x="1825"/>
        <item x="1315"/>
        <item x="1802"/>
        <item x="89"/>
        <item x="517"/>
        <item x="21"/>
        <item x="138"/>
        <item x="360"/>
        <item x="137"/>
        <item x="1718"/>
        <item x="1152"/>
        <item x="1795"/>
        <item x="302"/>
        <item x="1201"/>
        <item x="1209"/>
        <item x="1563"/>
        <item x="996"/>
        <item x="546"/>
        <item x="913"/>
        <item x="974"/>
        <item x="348"/>
        <item x="1639"/>
        <item x="1516"/>
        <item x="1683"/>
        <item x="1848"/>
        <item x="362"/>
        <item x="1573"/>
        <item x="449"/>
        <item x="158"/>
        <item x="1880"/>
        <item x="1534"/>
        <item x="1261"/>
        <item x="718"/>
        <item x="1897"/>
        <item x="136"/>
        <item x="1064"/>
        <item x="1874"/>
        <item x="725"/>
        <item x="855"/>
        <item x="528"/>
        <item x="1415"/>
        <item x="1040"/>
        <item x="157"/>
        <item x="1328"/>
        <item x="920"/>
        <item x="852"/>
        <item x="155"/>
        <item x="1363"/>
        <item x="99"/>
        <item x="1619"/>
        <item x="1313"/>
        <item x="429"/>
        <item x="15"/>
        <item x="222"/>
        <item x="1515"/>
        <item x="1084"/>
        <item x="909"/>
        <item x="1029"/>
        <item x="83"/>
        <item x="1635"/>
        <item x="1116"/>
        <item x="1603"/>
        <item x="810"/>
        <item x="910"/>
        <item x="1450"/>
        <item x="10"/>
        <item x="268"/>
        <item x="334"/>
        <item x="552"/>
        <item x="226"/>
        <item x="451"/>
        <item x="820"/>
        <item x="937"/>
        <item x="754"/>
        <item x="1207"/>
        <item x="1723"/>
        <item x="1466"/>
        <item x="1810"/>
        <item x="986"/>
        <item x="1346"/>
        <item x="1307"/>
        <item x="1037"/>
        <item x="646"/>
        <item x="691"/>
        <item x="790"/>
        <item x="1822"/>
        <item x="837"/>
        <item x="486"/>
        <item x="1576"/>
        <item x="1574"/>
        <item x="342"/>
        <item x="90"/>
        <item x="1459"/>
        <item x="723"/>
        <item x="1053"/>
        <item x="1027"/>
        <item x="1128"/>
        <item x="303"/>
        <item x="1627"/>
        <item x="649"/>
        <item x="240"/>
        <item x="857"/>
        <item x="1139"/>
        <item x="1282"/>
        <item x="902"/>
        <item x="1200"/>
        <item x="672"/>
        <item x="301"/>
        <item x="1256"/>
        <item x="1319"/>
        <item x="241"/>
        <item x="568"/>
        <item x="1369"/>
        <item x="759"/>
        <item x="393"/>
        <item x="165"/>
        <item x="1262"/>
        <item x="970"/>
        <item x="1301"/>
        <item x="3"/>
        <item x="179"/>
        <item x="1697"/>
        <item x="415"/>
        <item x="1692"/>
        <item x="1769"/>
        <item x="1345"/>
        <item x="1468"/>
        <item x="1487"/>
        <item x="1310"/>
        <item x="1831"/>
        <item x="535"/>
        <item x="217"/>
        <item x="1052"/>
        <item x="35"/>
        <item x="1188"/>
        <item x="340"/>
        <item x="59"/>
        <item x="1495"/>
        <item x="36"/>
        <item x="170"/>
        <item x="992"/>
        <item x="1732"/>
        <item x="1741"/>
        <item x="1470"/>
        <item x="1655"/>
        <item x="683"/>
        <item x="153"/>
        <item x="990"/>
        <item x="147"/>
        <item x="1284"/>
        <item x="841"/>
        <item x="631"/>
        <item x="142"/>
        <item x="1606"/>
        <item x="1383"/>
        <item x="1502"/>
        <item x="387"/>
        <item x="1684"/>
        <item x="697"/>
        <item x="670"/>
        <item x="1781"/>
        <item x="433"/>
        <item x="1762"/>
        <item x="1096"/>
        <item x="1219"/>
        <item x="1149"/>
        <item x="842"/>
        <item x="40"/>
        <item x="1126"/>
        <item x="779"/>
        <item x="392"/>
        <item x="1506"/>
        <item x="201"/>
        <item x="366"/>
        <item x="1858"/>
        <item x="190"/>
        <item x="539"/>
        <item x="1413"/>
        <item x="1299"/>
        <item x="890"/>
        <item x="1716"/>
        <item x="957"/>
        <item x="1885"/>
        <item x="1794"/>
        <item x="326"/>
        <item x="530"/>
        <item x="1670"/>
        <item x="1673"/>
        <item x="55"/>
        <item x="1441"/>
        <item x="221"/>
        <item x="770"/>
        <item x="141"/>
        <item x="422"/>
        <item x="1264"/>
        <item x="1177"/>
        <item x="831"/>
        <item x="963"/>
        <item x="906"/>
        <item x="128"/>
        <item x="1212"/>
        <item x="1242"/>
        <item x="437"/>
        <item x="893"/>
        <item x="695"/>
        <item x="1197"/>
        <item x="573"/>
        <item x="1663"/>
        <item x="298"/>
        <item x="72"/>
        <item x="193"/>
        <item x="519"/>
        <item x="1288"/>
        <item x="1607"/>
        <item x="755"/>
        <item x="1386"/>
        <item x="1041"/>
        <item x="229"/>
        <item x="343"/>
        <item x="809"/>
        <item x="525"/>
        <item x="1610"/>
        <item x="1042"/>
        <item x="1420"/>
        <item x="1824"/>
        <item x="1174"/>
        <item x="1277"/>
        <item x="1640"/>
        <item x="1151"/>
        <item x="1133"/>
        <item x="41"/>
        <item x="795"/>
        <item x="1426"/>
        <item x="943"/>
        <item x="232"/>
        <item x="94"/>
        <item x="211"/>
        <item x="1322"/>
        <item x="1833"/>
        <item x="13"/>
        <item x="694"/>
        <item x="382"/>
        <item x="277"/>
        <item x="1703"/>
        <item x="346"/>
        <item x="1097"/>
        <item x="1380"/>
        <item x="1631"/>
        <item x="1761"/>
        <item x="56"/>
        <item x="885"/>
        <item x="195"/>
        <item x="218"/>
        <item x="1373"/>
        <item x="794"/>
        <item x="1237"/>
        <item x="416"/>
        <item x="838"/>
        <item x="1711"/>
        <item x="1333"/>
        <item x="460"/>
        <item x="1579"/>
        <item x="921"/>
        <item x="1366"/>
        <item x="1047"/>
        <item x="423"/>
        <item x="513"/>
        <item x="1533"/>
        <item x="948"/>
        <item x="1615"/>
        <item x="1067"/>
        <item x="784"/>
        <item x="740"/>
        <item x="1467"/>
        <item x="940"/>
        <item x="1792"/>
        <item x="1028"/>
        <item x="1860"/>
        <item x="1304"/>
        <item x="1592"/>
        <item x="508"/>
        <item x="1000"/>
        <item x="605"/>
        <item x="339"/>
        <item x="202"/>
        <item x="721"/>
        <item x="708"/>
        <item x="1752"/>
        <item x="563"/>
        <item x="108"/>
        <item x="1544"/>
        <item x="805"/>
        <item x="667"/>
        <item x="789"/>
        <item x="1745"/>
        <item x="1400"/>
        <item x="1654"/>
        <item x="1653"/>
        <item x="1682"/>
        <item x="882"/>
        <item x="834"/>
        <item x="1257"/>
        <item x="61"/>
        <item x="1190"/>
        <item x="1191"/>
        <item x="390"/>
        <item x="1725"/>
        <item x="704"/>
        <item x="587"/>
        <item x="641"/>
        <item x="1500"/>
        <item x="1699"/>
        <item x="276"/>
        <item x="1520"/>
        <item x="636"/>
        <item x="1739"/>
        <item x="1377"/>
        <item x="623"/>
        <item x="54"/>
        <item x="1098"/>
        <item x="1438"/>
        <item x="734"/>
        <item x="375"/>
        <item x="1079"/>
        <item x="1154"/>
        <item x="802"/>
        <item x="1750"/>
        <item x="1280"/>
        <item x="134"/>
        <item x="1389"/>
        <item x="544"/>
        <item x="1353"/>
        <item x="1235"/>
        <item x="46"/>
        <item x="1873"/>
        <item x="665"/>
        <item x="1222"/>
        <item x="744"/>
        <item x="113"/>
        <item x="275"/>
        <item x="44"/>
        <item x="622"/>
        <item x="1410"/>
        <item x="172"/>
        <item x="953"/>
        <item x="1680"/>
        <item x="933"/>
        <item x="27"/>
        <item x="1582"/>
        <item x="49"/>
        <item x="1130"/>
        <item x="1763"/>
        <item x="651"/>
        <item x="615"/>
        <item x="1344"/>
        <item x="1751"/>
        <item x="1062"/>
        <item x="1775"/>
        <item x="775"/>
        <item x="1033"/>
        <item x="677"/>
        <item x="1449"/>
        <item x="1279"/>
        <item x="379"/>
        <item x="657"/>
        <item x="1372"/>
        <item x="1691"/>
        <item x="22"/>
        <item x="1030"/>
        <item x="1240"/>
        <item x="639"/>
        <item x="1531"/>
        <item x="1550"/>
        <item x="1776"/>
        <item x="1173"/>
        <item x="37"/>
        <item x="1232"/>
        <item x="1530"/>
        <item x="347"/>
        <item x="1118"/>
        <item x="799"/>
        <item x="1446"/>
        <item x="812"/>
        <item x="724"/>
        <item x="664"/>
        <item x="345"/>
        <item x="1105"/>
        <item x="824"/>
        <item x="1303"/>
        <item x="616"/>
        <item x="132"/>
        <item x="1160"/>
        <item x="908"/>
        <item x="38"/>
        <item x="320"/>
        <item x="843"/>
        <item x="1055"/>
        <item x="1735"/>
        <item x="1186"/>
        <item x="266"/>
        <item x="1702"/>
        <item x="1827"/>
        <item x="1588"/>
        <item x="391"/>
        <item x="681"/>
        <item x="1580"/>
        <item x="931"/>
        <item x="188"/>
        <item x="1891"/>
        <item x="1681"/>
        <item x="1599"/>
        <item x="324"/>
        <item x="39"/>
        <item x="1203"/>
        <item x="693"/>
        <item x="1594"/>
        <item x="1171"/>
        <item x="1302"/>
        <item x="250"/>
        <item x="1176"/>
        <item x="53"/>
        <item x="1577"/>
        <item x="1317"/>
        <item x="1"/>
        <item x="581"/>
        <item x="401"/>
        <item x="1090"/>
        <item x="1150"/>
        <item x="372"/>
        <item x="1119"/>
        <item x="344"/>
        <item x="289"/>
        <item x="295"/>
        <item x="352"/>
        <item x="1488"/>
        <item x="96"/>
        <item x="554"/>
        <item x="987"/>
        <item x="1026"/>
        <item x="1617"/>
        <item x="1401"/>
        <item x="1106"/>
        <item x="864"/>
        <item x="1416"/>
        <item x="1431"/>
        <item x="1605"/>
        <item x="1138"/>
        <item x="1754"/>
        <item x="1379"/>
        <item x="1537"/>
        <item x="700"/>
        <item x="457"/>
        <item x="735"/>
        <item x="1859"/>
        <item x="284"/>
        <item x="264"/>
        <item x="1791"/>
        <item x="383"/>
        <item x="1900"/>
        <item x="696"/>
        <item x="58"/>
        <item x="606"/>
        <item x="199"/>
        <item x="337"/>
        <item x="1142"/>
        <item x="1679"/>
        <item x="1260"/>
        <item x="1162"/>
        <item x="628"/>
        <item x="1394"/>
        <item x="296"/>
        <item x="1522"/>
        <item x="1385"/>
        <item x="43"/>
        <item x="847"/>
        <item x="609"/>
        <item x="952"/>
        <item x="1715"/>
        <item x="114"/>
        <item x="1136"/>
        <item x="871"/>
        <item x="580"/>
        <item x="655"/>
        <item x="1486"/>
        <item x="1434"/>
        <item x="257"/>
        <item x="293"/>
        <item x="949"/>
        <item t="default"/>
      </items>
    </pivotField>
    <pivotField showAll="0"/>
    <pivotField numFmtId="10" showAll="0"/>
  </pivotFields>
  <rowFields count="1">
    <field x="10"/>
  </rowFields>
  <rowItems count="5">
    <i>
      <x/>
    </i>
    <i>
      <x v="1"/>
    </i>
    <i>
      <x v="2"/>
    </i>
    <i>
      <x v="3"/>
    </i>
    <i t="grand">
      <x/>
    </i>
  </rowItems>
  <colItems count="1">
    <i/>
  </colItems>
  <dataFields count="1">
    <dataField name="Sum of Sales" fld="18" baseField="0" baseItem="0" numFmtId="165"/>
  </dataFields>
  <formats count="2">
    <format dxfId="87">
      <pivotArea outline="0" collapsedLevelsAreSubtotals="1" fieldPosition="0"/>
    </format>
    <format dxfId="86">
      <pivotArea dataOnly="0" labelOnly="1" outline="0" axis="axisValues" fieldPosition="0"/>
    </format>
  </formats>
  <chartFormats count="10">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0" count="1" selected="0">
            <x v="2"/>
          </reference>
        </references>
      </pivotArea>
    </chartFormat>
    <chartFormat chart="0" format="2">
      <pivotArea type="data" outline="0" fieldPosition="0">
        <references count="2">
          <reference field="4294967294" count="1" selected="0">
            <x v="0"/>
          </reference>
          <reference field="10" count="1" selected="0">
            <x v="0"/>
          </reference>
        </references>
      </pivotArea>
    </chartFormat>
    <chartFormat chart="0" format="3">
      <pivotArea type="data" outline="0" fieldPosition="0">
        <references count="2">
          <reference field="4294967294" count="1" selected="0">
            <x v="0"/>
          </reference>
          <reference field="10" count="1" selected="0">
            <x v="3"/>
          </reference>
        </references>
      </pivotArea>
    </chartFormat>
    <chartFormat chart="0" format="4">
      <pivotArea type="data" outline="0" fieldPosition="0">
        <references count="2">
          <reference field="4294967294" count="1" selected="0">
            <x v="0"/>
          </reference>
          <reference field="10" count="1" selected="0">
            <x v="1"/>
          </reference>
        </references>
      </pivotArea>
    </chartFormat>
    <chartFormat chart="3" format="10" series="1">
      <pivotArea type="data" outline="0" fieldPosition="0">
        <references count="1">
          <reference field="4294967294" count="1" selected="0">
            <x v="0"/>
          </reference>
        </references>
      </pivotArea>
    </chartFormat>
    <chartFormat chart="3" format="11">
      <pivotArea type="data" outline="0" fieldPosition="0">
        <references count="2">
          <reference field="4294967294" count="1" selected="0">
            <x v="0"/>
          </reference>
          <reference field="10" count="1" selected="0">
            <x v="0"/>
          </reference>
        </references>
      </pivotArea>
    </chartFormat>
    <chartFormat chart="3" format="12">
      <pivotArea type="data" outline="0" fieldPosition="0">
        <references count="2">
          <reference field="4294967294" count="1" selected="0">
            <x v="0"/>
          </reference>
          <reference field="10" count="1" selected="0">
            <x v="1"/>
          </reference>
        </references>
      </pivotArea>
    </chartFormat>
    <chartFormat chart="3" format="13">
      <pivotArea type="data" outline="0" fieldPosition="0">
        <references count="2">
          <reference field="4294967294" count="1" selected="0">
            <x v="0"/>
          </reference>
          <reference field="10" count="1" selected="0">
            <x v="2"/>
          </reference>
        </references>
      </pivotArea>
    </chartFormat>
    <chartFormat chart="3" format="14">
      <pivotArea type="data" outline="0" fieldPosition="0">
        <references count="2">
          <reference field="4294967294" count="1" selected="0">
            <x v="0"/>
          </reference>
          <reference field="10"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BD48220-AED3-1A47-8075-6337AD8E1B08}" name="PivotTable2"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M4:O11" firstHeaderRow="0" firstDataRow="1" firstDataCol="1"/>
  <pivotFields count="21">
    <pivotField showAll="0"/>
    <pivotField showAll="0"/>
    <pivotField showAll="0"/>
    <pivotField showAll="0"/>
    <pivotField showAll="0"/>
    <pivotField showAll="0"/>
    <pivotField showAll="0"/>
    <pivotField showAll="0"/>
    <pivotField showAll="0"/>
    <pivotField showAll="0"/>
    <pivotField showAll="0">
      <items count="5">
        <item x="2"/>
        <item x="1"/>
        <item x="3"/>
        <item x="0"/>
        <item t="default"/>
      </items>
    </pivotField>
    <pivotField showAll="0"/>
    <pivotField numFmtId="14" showAll="0"/>
    <pivotField numFmtId="14" showAll="0"/>
    <pivotField axis="axisRow" showAll="0">
      <items count="7">
        <item x="0"/>
        <item x="2"/>
        <item x="5"/>
        <item x="4"/>
        <item x="3"/>
        <item x="1"/>
        <item t="default"/>
      </items>
    </pivotField>
    <pivotField showAll="0"/>
    <pivotField dataField="1" showAll="0"/>
    <pivotField showAll="0"/>
    <pivotField dataField="1" numFmtId="164" showAll="0"/>
    <pivotField showAll="0"/>
    <pivotField numFmtId="10" showAll="0"/>
  </pivotFields>
  <rowFields count="1">
    <field x="14"/>
  </rowFields>
  <rowItems count="7">
    <i>
      <x/>
    </i>
    <i>
      <x v="1"/>
    </i>
    <i>
      <x v="2"/>
    </i>
    <i>
      <x v="3"/>
    </i>
    <i>
      <x v="4"/>
    </i>
    <i>
      <x v="5"/>
    </i>
    <i t="grand">
      <x/>
    </i>
  </rowItems>
  <colFields count="1">
    <field x="-2"/>
  </colFields>
  <colItems count="2">
    <i>
      <x/>
    </i>
    <i i="1">
      <x v="1"/>
    </i>
  </colItems>
  <dataFields count="2">
    <dataField name="Sum of Profit" fld="16" baseField="0" baseItem="0"/>
    <dataField name="Sum of Sales" fld="18" baseField="0" baseItem="0"/>
  </dataFields>
  <formats count="2">
    <format dxfId="89">
      <pivotArea outline="0" collapsedLevelsAreSubtotals="1" fieldPosition="0"/>
    </format>
    <format dxfId="88">
      <pivotArea dataOnly="0" labelOnly="1" outline="0" fieldPosition="0">
        <references count="1">
          <reference field="4294967294" count="2">
            <x v="0"/>
            <x v="1"/>
          </reference>
        </references>
      </pivotArea>
    </format>
  </formats>
  <chartFormats count="6">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5" format="2" series="1">
      <pivotArea type="data" outline="0" fieldPosition="0">
        <references count="1">
          <reference field="4294967294" count="1" selected="0">
            <x v="0"/>
          </reference>
        </references>
      </pivotArea>
    </chartFormat>
    <chartFormat chart="5" format="3" series="1">
      <pivotArea type="data" outline="0" fieldPosition="0">
        <references count="1">
          <reference field="4294967294" count="1" selected="0">
            <x v="1"/>
          </reference>
        </references>
      </pivotArea>
    </chartFormat>
    <chartFormat chart="6" format="4" series="1">
      <pivotArea type="data" outline="0" fieldPosition="0">
        <references count="1">
          <reference field="4294967294" count="1" selected="0">
            <x v="0"/>
          </reference>
        </references>
      </pivotArea>
    </chartFormat>
    <chartFormat chart="6"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8254C6C-5DA6-A643-97DE-17A4861956A9}" sourceName="Region">
  <pivotTables>
    <pivotTable tabId="13" name="PivotTable3"/>
    <pivotTable tabId="13" name="PivotTable1"/>
    <pivotTable tabId="13" name="PivotTable15"/>
    <pivotTable tabId="13" name="PivotTable2"/>
    <pivotTable tabId="13" name="PivotTable4"/>
    <pivotTable tabId="13" name="PivotTable5"/>
  </pivotTables>
  <data>
    <tabular pivotCacheId="1182798342">
      <items count="4">
        <i x="2" s="1"/>
        <i x="1" s="1"/>
        <i x="3"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54AE0361-5154-C049-9BA8-2F01A87106D4}" sourceName="Month">
  <pivotTables>
    <pivotTable tabId="13" name="PivotTable3"/>
  </pivotTables>
  <data>
    <tabular pivotCacheId="1182798342">
      <items count="6">
        <i x="0" s="1"/>
        <i x="2" s="1"/>
        <i x="5" s="1"/>
        <i x="4" s="1"/>
        <i x="3"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32753A16-391D-1743-942E-9A4841BC7DBB}" cache="Slicer_Region" caption="Region" columnCount="4" style="SlicerStyleOther2" rowHeight="209550"/>
  <slicer name="Month" xr10:uid="{93AE497A-3C34-0948-9DEC-14A36CF86B48}" cache="Slicer_Month" caption="Month" columnCount="6" rowHeight="2095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7BACFD0-DC8C-3B47-93DA-CC917D709740}" name="Table1" displayName="Table1" ref="A1:U1937" totalsRowShown="0">
  <autoFilter ref="A1:U1937" xr:uid="{A7BACFD0-DC8C-3B47-93DA-CC917D709740}"/>
  <tableColumns count="21">
    <tableColumn id="3" xr3:uid="{A1E76BB8-5E2D-654E-BA64-FF91EAB03E8D}" name="Discount"/>
    <tableColumn id="4" xr3:uid="{857F75CD-6D34-524F-B384-93DB29ABE203}" name="Unit Price"/>
    <tableColumn id="5" xr3:uid="{72EADDB0-58B1-7547-AA3D-0AEF377DF746}" name="Shipping Cost"/>
    <tableColumn id="8" xr3:uid="{D35BB745-A1B9-634B-9AAF-84E3800C13EC}" name="Ship Mode"/>
    <tableColumn id="9" xr3:uid="{173ACEC9-8FBD-E44F-8048-FAB24F26ACE2}" name="Customer Segment"/>
    <tableColumn id="10" xr3:uid="{34A107FE-0A63-2646-B6E0-F59C523D0196}" name="Product Category"/>
    <tableColumn id="11" xr3:uid="{F0C24112-AB82-7842-ACE2-A00A5A885568}" name="Product Sub-Category"/>
    <tableColumn id="12" xr3:uid="{60040326-B4D6-0E4A-8F63-1BE6191F7A36}" name="Product Container"/>
    <tableColumn id="13" xr3:uid="{38E3F173-0D02-8749-96EC-C32DD8C42DC8}" name="Product Name"/>
    <tableColumn id="14" xr3:uid="{21A43C34-334C-214C-9F8C-A32F5C004FF9}" name="Product Base Margin"/>
    <tableColumn id="16" xr3:uid="{29C510B9-E764-F748-B0B9-7924829E80BF}" name="Region"/>
    <tableColumn id="17" xr3:uid="{7F132826-344F-AC4F-8A5E-A0A830CAF736}" name="State or Province"/>
    <tableColumn id="20" xr3:uid="{17A2266C-41F1-D848-AEEC-E96203F3A42B}" name="Order Date" dataDxfId="96"/>
    <tableColumn id="21" xr3:uid="{4CC27418-A226-3B4A-8A5E-E5296A1DFA39}" name="Ship Date" dataDxfId="95"/>
    <tableColumn id="1" xr3:uid="{F0545FEB-05E1-1140-A0FC-865D7B365A44}" name="Month" dataDxfId="94">
      <calculatedColumnFormula>TEXT(Table1[[#This Row],[Order Date]], "MMM")</calculatedColumnFormula>
    </tableColumn>
    <tableColumn id="26" xr3:uid="{74A681F2-9E31-C84D-9CBA-04935EC660A9}" name="Delivery Day" dataDxfId="93">
      <calculatedColumnFormula>Table1[[#This Row],[Ship Date]]-Table1[[#This Row],[Order Date]]</calculatedColumnFormula>
    </tableColumn>
    <tableColumn id="22" xr3:uid="{78C85668-7366-B845-8C47-2E82673FCAA5}" name="Profit" dataDxfId="92"/>
    <tableColumn id="23" xr3:uid="{A9D87F65-0ABC-034C-9CBE-21AC38BE574B}" name="Quantity ordered new"/>
    <tableColumn id="24" xr3:uid="{99919857-2E11-714C-8DB5-CFAD826A7B8F}" name="Sales" dataDxfId="91"/>
    <tableColumn id="25" xr3:uid="{CC95F3E2-440A-914C-BA8C-58BC253CD121}" name="Order ID"/>
    <tableColumn id="2" xr3:uid="{9E8590AB-C458-6649-8BBB-7CF897D86AA3}" name="Profit Marginal" dataDxfId="90">
      <calculatedColumnFormula>(Table1[[#This Row],[Profit]]/Table1[[#This Row],[Sales]])</calculatedColumnFormula>
    </tableColumn>
  </tableColumns>
  <tableStyleInfo name="TableStyleLight9"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1953"/>
  <sheetViews>
    <sheetView topLeftCell="L1" workbookViewId="0">
      <selection activeCell="X27" sqref="X27"/>
    </sheetView>
  </sheetViews>
  <sheetFormatPr baseColWidth="10" defaultColWidth="9" defaultRowHeight="13"/>
  <cols>
    <col min="1" max="1" width="11.33203125" customWidth="1"/>
    <col min="2" max="2" width="12.33203125" customWidth="1"/>
    <col min="3" max="3" width="16" customWidth="1"/>
    <col min="4" max="4" width="13.6640625" bestFit="1" customWidth="1"/>
    <col min="5" max="5" width="19.6640625" customWidth="1"/>
    <col min="6" max="6" width="18.1640625" customWidth="1"/>
    <col min="7" max="7" width="29.1640625" bestFit="1" customWidth="1"/>
    <col min="8" max="8" width="18.83203125" customWidth="1"/>
    <col min="9" max="9" width="92.1640625" bestFit="1" customWidth="1"/>
    <col min="10" max="10" width="21.1640625" customWidth="1"/>
    <col min="11" max="11" width="10" customWidth="1"/>
    <col min="12" max="12" width="18" customWidth="1"/>
    <col min="13" max="13" width="12.83203125" customWidth="1"/>
    <col min="14" max="14" width="12.1640625" customWidth="1"/>
    <col min="15" max="15" width="12.1640625" style="7" customWidth="1"/>
    <col min="16" max="16" width="12.1640625" customWidth="1"/>
    <col min="17" max="17" width="12.6640625" style="4" bestFit="1" customWidth="1"/>
    <col min="18" max="18" width="21.33203125" customWidth="1"/>
    <col min="19" max="19" width="10.6640625" style="4" bestFit="1" customWidth="1"/>
    <col min="20" max="20" width="12.33203125" customWidth="1"/>
    <col min="21" max="21" width="15.83203125" style="10" customWidth="1"/>
    <col min="24" max="24" width="13.1640625" bestFit="1" customWidth="1"/>
  </cols>
  <sheetData>
    <row r="1" spans="1:21">
      <c r="A1" t="s">
        <v>0</v>
      </c>
      <c r="B1" t="s">
        <v>1</v>
      </c>
      <c r="C1" t="s">
        <v>2</v>
      </c>
      <c r="D1" t="s">
        <v>3</v>
      </c>
      <c r="E1" t="s">
        <v>4</v>
      </c>
      <c r="F1" t="s">
        <v>5</v>
      </c>
      <c r="G1" t="s">
        <v>6</v>
      </c>
      <c r="H1" t="s">
        <v>7</v>
      </c>
      <c r="I1" t="s">
        <v>8</v>
      </c>
      <c r="J1" t="s">
        <v>9</v>
      </c>
      <c r="K1" t="s">
        <v>10</v>
      </c>
      <c r="L1" t="s">
        <v>11</v>
      </c>
      <c r="M1" t="s">
        <v>12</v>
      </c>
      <c r="N1" t="s">
        <v>13</v>
      </c>
      <c r="O1" s="6" t="s">
        <v>1031</v>
      </c>
      <c r="P1" t="s">
        <v>1025</v>
      </c>
      <c r="Q1" s="4" t="s">
        <v>14</v>
      </c>
      <c r="R1" t="s">
        <v>15</v>
      </c>
      <c r="S1" s="4" t="s">
        <v>16</v>
      </c>
      <c r="T1" s="2" t="s">
        <v>17</v>
      </c>
      <c r="U1" s="10" t="s">
        <v>1032</v>
      </c>
    </row>
    <row r="2" spans="1:21" ht="12.75" customHeight="1">
      <c r="A2">
        <v>0.01</v>
      </c>
      <c r="B2">
        <v>2.84</v>
      </c>
      <c r="C2">
        <v>0.93</v>
      </c>
      <c r="D2" t="s">
        <v>18</v>
      </c>
      <c r="E2" t="s">
        <v>19</v>
      </c>
      <c r="F2" t="s">
        <v>20</v>
      </c>
      <c r="G2" t="s">
        <v>21</v>
      </c>
      <c r="H2" t="s">
        <v>22</v>
      </c>
      <c r="I2" t="s">
        <v>23</v>
      </c>
      <c r="J2">
        <v>0.54</v>
      </c>
      <c r="K2" t="s">
        <v>24</v>
      </c>
      <c r="L2" t="s">
        <v>25</v>
      </c>
      <c r="M2" s="3">
        <v>42011</v>
      </c>
      <c r="N2" s="3">
        <v>42012</v>
      </c>
      <c r="O2" s="8" t="str">
        <f>TEXT(Table1[[#This Row],[Order Date]], "MMM")</f>
        <v>Jan</v>
      </c>
      <c r="P2">
        <f>Table1[[#This Row],[Ship Date]]-Table1[[#This Row],[Order Date]]</f>
        <v>1</v>
      </c>
      <c r="Q2" s="4">
        <v>4.5599999999999996</v>
      </c>
      <c r="R2">
        <v>4</v>
      </c>
      <c r="S2" s="4">
        <v>13.01</v>
      </c>
      <c r="T2">
        <v>88522</v>
      </c>
      <c r="U2" s="10">
        <f>(Table1[[#This Row],[Profit]]/Table1[[#This Row],[Sales]])</f>
        <v>0.35049961568024596</v>
      </c>
    </row>
    <row r="3" spans="1:21" ht="12.75" customHeight="1">
      <c r="A3">
        <v>0.02</v>
      </c>
      <c r="B3">
        <v>500.98</v>
      </c>
      <c r="C3">
        <v>26</v>
      </c>
      <c r="D3" t="s">
        <v>26</v>
      </c>
      <c r="E3" t="s">
        <v>27</v>
      </c>
      <c r="F3" t="s">
        <v>28</v>
      </c>
      <c r="G3" t="s">
        <v>29</v>
      </c>
      <c r="H3" t="s">
        <v>30</v>
      </c>
      <c r="I3" t="s">
        <v>31</v>
      </c>
      <c r="J3">
        <v>0.6</v>
      </c>
      <c r="K3" t="s">
        <v>24</v>
      </c>
      <c r="L3" t="s">
        <v>32</v>
      </c>
      <c r="M3" s="3">
        <v>42168</v>
      </c>
      <c r="N3" s="3">
        <v>42170</v>
      </c>
      <c r="O3" s="8" t="str">
        <f>TEXT(Table1[[#This Row],[Order Date]], "MMM")</f>
        <v>Jun</v>
      </c>
      <c r="P3">
        <f>Table1[[#This Row],[Ship Date]]-Table1[[#This Row],[Order Date]]</f>
        <v>2</v>
      </c>
      <c r="Q3" s="4">
        <v>4390.3665000000001</v>
      </c>
      <c r="R3">
        <v>12</v>
      </c>
      <c r="S3" s="4">
        <v>6362.85</v>
      </c>
      <c r="T3">
        <v>90193</v>
      </c>
      <c r="U3" s="10">
        <f>(Table1[[#This Row],[Profit]]/Table1[[#This Row],[Sales]])</f>
        <v>0.69</v>
      </c>
    </row>
    <row r="4" spans="1:21" ht="12.75" customHeight="1">
      <c r="A4">
        <v>0.06</v>
      </c>
      <c r="B4">
        <v>9.48</v>
      </c>
      <c r="C4">
        <v>7.29</v>
      </c>
      <c r="D4" t="s">
        <v>33</v>
      </c>
      <c r="E4" t="s">
        <v>27</v>
      </c>
      <c r="F4" t="s">
        <v>28</v>
      </c>
      <c r="G4" t="s">
        <v>34</v>
      </c>
      <c r="H4" t="s">
        <v>35</v>
      </c>
      <c r="I4" t="s">
        <v>36</v>
      </c>
      <c r="J4">
        <v>0.45</v>
      </c>
      <c r="K4" t="s">
        <v>37</v>
      </c>
      <c r="L4" t="s">
        <v>38</v>
      </c>
      <c r="M4" s="3">
        <v>42050</v>
      </c>
      <c r="N4" s="3">
        <v>42052</v>
      </c>
      <c r="O4" s="8" t="str">
        <f>TEXT(Table1[[#This Row],[Order Date]], "MMM")</f>
        <v>Feb</v>
      </c>
      <c r="P4">
        <f>Table1[[#This Row],[Ship Date]]-Table1[[#This Row],[Order Date]]</f>
        <v>2</v>
      </c>
      <c r="Q4" s="4">
        <v>-53.809600000000003</v>
      </c>
      <c r="R4">
        <v>22</v>
      </c>
      <c r="S4" s="4">
        <v>211.15</v>
      </c>
      <c r="T4">
        <v>90192</v>
      </c>
      <c r="U4" s="10">
        <f>(Table1[[#This Row],[Profit]]/Table1[[#This Row],[Sales]])</f>
        <v>-0.25484063461993844</v>
      </c>
    </row>
    <row r="5" spans="1:21" ht="12.75" customHeight="1">
      <c r="A5">
        <v>0.09</v>
      </c>
      <c r="B5">
        <v>78.69</v>
      </c>
      <c r="C5">
        <v>19.989999999999998</v>
      </c>
      <c r="D5" t="s">
        <v>33</v>
      </c>
      <c r="E5" t="s">
        <v>39</v>
      </c>
      <c r="F5" t="s">
        <v>28</v>
      </c>
      <c r="G5" t="s">
        <v>34</v>
      </c>
      <c r="H5" t="s">
        <v>40</v>
      </c>
      <c r="I5" t="s">
        <v>41</v>
      </c>
      <c r="J5">
        <v>0.43</v>
      </c>
      <c r="K5" t="s">
        <v>42</v>
      </c>
      <c r="L5" t="s">
        <v>43</v>
      </c>
      <c r="M5" s="3">
        <v>42136</v>
      </c>
      <c r="N5" s="3">
        <v>42138</v>
      </c>
      <c r="O5" s="8" t="str">
        <f>TEXT(Table1[[#This Row],[Order Date]], "MMM")</f>
        <v>May</v>
      </c>
      <c r="P5">
        <f>Table1[[#This Row],[Ship Date]]-Table1[[#This Row],[Order Date]]</f>
        <v>2</v>
      </c>
      <c r="Q5" s="4">
        <v>803.47050000000002</v>
      </c>
      <c r="R5">
        <v>16</v>
      </c>
      <c r="S5" s="4">
        <v>1164.45</v>
      </c>
      <c r="T5">
        <v>86838</v>
      </c>
      <c r="U5" s="10">
        <f>(Table1[[#This Row],[Profit]]/Table1[[#This Row],[Sales]])</f>
        <v>0.69</v>
      </c>
    </row>
    <row r="6" spans="1:21" ht="12.75" customHeight="1">
      <c r="A6">
        <v>0.08</v>
      </c>
      <c r="B6">
        <v>3.28</v>
      </c>
      <c r="C6">
        <v>2.31</v>
      </c>
      <c r="D6" t="s">
        <v>33</v>
      </c>
      <c r="E6" t="s">
        <v>39</v>
      </c>
      <c r="F6" t="s">
        <v>20</v>
      </c>
      <c r="G6" t="s">
        <v>21</v>
      </c>
      <c r="H6" t="s">
        <v>22</v>
      </c>
      <c r="I6" t="s">
        <v>44</v>
      </c>
      <c r="J6">
        <v>0.56000000000000005</v>
      </c>
      <c r="K6" t="s">
        <v>42</v>
      </c>
      <c r="L6" t="s">
        <v>43</v>
      </c>
      <c r="M6" s="3">
        <v>42136</v>
      </c>
      <c r="N6" s="3">
        <v>42137</v>
      </c>
      <c r="O6" s="8" t="str">
        <f>TEXT(Table1[[#This Row],[Order Date]], "MMM")</f>
        <v>May</v>
      </c>
      <c r="P6">
        <f>Table1[[#This Row],[Ship Date]]-Table1[[#This Row],[Order Date]]</f>
        <v>1</v>
      </c>
      <c r="Q6" s="4">
        <v>-24.03</v>
      </c>
      <c r="R6">
        <v>7</v>
      </c>
      <c r="S6" s="4">
        <v>22.23</v>
      </c>
      <c r="T6">
        <v>86838</v>
      </c>
      <c r="U6" s="10">
        <f>(Table1[[#This Row],[Profit]]/Table1[[#This Row],[Sales]])</f>
        <v>-1.0809716599190284</v>
      </c>
    </row>
    <row r="7" spans="1:21" ht="12.75" customHeight="1">
      <c r="A7">
        <v>0.05</v>
      </c>
      <c r="B7">
        <v>3.28</v>
      </c>
      <c r="C7">
        <v>4.2</v>
      </c>
      <c r="D7" t="s">
        <v>33</v>
      </c>
      <c r="E7" t="s">
        <v>39</v>
      </c>
      <c r="F7" t="s">
        <v>20</v>
      </c>
      <c r="G7" t="s">
        <v>21</v>
      </c>
      <c r="H7" t="s">
        <v>22</v>
      </c>
      <c r="I7" t="s">
        <v>45</v>
      </c>
      <c r="J7">
        <v>0.56000000000000005</v>
      </c>
      <c r="K7" t="s">
        <v>42</v>
      </c>
      <c r="L7" t="s">
        <v>43</v>
      </c>
      <c r="M7" s="3">
        <v>42136</v>
      </c>
      <c r="N7" s="3">
        <v>42137</v>
      </c>
      <c r="O7" s="8" t="str">
        <f>TEXT(Table1[[#This Row],[Order Date]], "MMM")</f>
        <v>May</v>
      </c>
      <c r="P7">
        <f>Table1[[#This Row],[Ship Date]]-Table1[[#This Row],[Order Date]]</f>
        <v>1</v>
      </c>
      <c r="Q7" s="4">
        <v>-37.03</v>
      </c>
      <c r="R7">
        <v>4</v>
      </c>
      <c r="S7" s="4">
        <v>13.99</v>
      </c>
      <c r="T7">
        <v>86838</v>
      </c>
      <c r="U7" s="10">
        <f>(Table1[[#This Row],[Profit]]/Table1[[#This Row],[Sales]])</f>
        <v>-2.6468906361686919</v>
      </c>
    </row>
    <row r="8" spans="1:21" ht="12.75" customHeight="1">
      <c r="A8">
        <v>0.05</v>
      </c>
      <c r="B8">
        <v>3.58</v>
      </c>
      <c r="C8">
        <v>1.63</v>
      </c>
      <c r="D8" t="s">
        <v>33</v>
      </c>
      <c r="E8" t="s">
        <v>39</v>
      </c>
      <c r="F8" t="s">
        <v>20</v>
      </c>
      <c r="G8" t="s">
        <v>46</v>
      </c>
      <c r="H8" t="s">
        <v>22</v>
      </c>
      <c r="I8" t="s">
        <v>47</v>
      </c>
      <c r="J8">
        <v>0.36</v>
      </c>
      <c r="K8" t="s">
        <v>42</v>
      </c>
      <c r="L8" t="s">
        <v>43</v>
      </c>
      <c r="M8" s="3">
        <v>42136</v>
      </c>
      <c r="N8" s="3">
        <v>42137</v>
      </c>
      <c r="O8" s="8" t="str">
        <f>TEXT(Table1[[#This Row],[Order Date]], "MMM")</f>
        <v>May</v>
      </c>
      <c r="P8">
        <f>Table1[[#This Row],[Ship Date]]-Table1[[#This Row],[Order Date]]</f>
        <v>1</v>
      </c>
      <c r="Q8" s="4">
        <v>-0.71</v>
      </c>
      <c r="R8">
        <v>4</v>
      </c>
      <c r="S8" s="4">
        <v>14.26</v>
      </c>
      <c r="T8">
        <v>86838</v>
      </c>
      <c r="U8" s="10">
        <f>(Table1[[#This Row],[Profit]]/Table1[[#This Row],[Sales]])</f>
        <v>-4.978962131837307E-2</v>
      </c>
    </row>
    <row r="9" spans="1:21" ht="12.75" customHeight="1">
      <c r="A9">
        <v>0</v>
      </c>
      <c r="B9">
        <v>4.42</v>
      </c>
      <c r="C9">
        <v>4.99</v>
      </c>
      <c r="D9" t="s">
        <v>33</v>
      </c>
      <c r="E9" t="s">
        <v>39</v>
      </c>
      <c r="F9" t="s">
        <v>20</v>
      </c>
      <c r="G9" t="s">
        <v>48</v>
      </c>
      <c r="H9" t="s">
        <v>40</v>
      </c>
      <c r="I9" t="s">
        <v>49</v>
      </c>
      <c r="J9">
        <v>0.38</v>
      </c>
      <c r="K9" t="s">
        <v>37</v>
      </c>
      <c r="L9" t="s">
        <v>50</v>
      </c>
      <c r="M9" s="3">
        <v>42102</v>
      </c>
      <c r="N9" s="3">
        <v>42103</v>
      </c>
      <c r="O9" s="8" t="str">
        <f>TEXT(Table1[[#This Row],[Order Date]], "MMM")</f>
        <v>Apr</v>
      </c>
      <c r="P9">
        <f>Table1[[#This Row],[Ship Date]]-Table1[[#This Row],[Order Date]]</f>
        <v>1</v>
      </c>
      <c r="Q9" s="4">
        <v>-59.82</v>
      </c>
      <c r="R9">
        <v>7</v>
      </c>
      <c r="S9" s="4">
        <v>33.47</v>
      </c>
      <c r="T9">
        <v>86837</v>
      </c>
      <c r="U9" s="10">
        <f>(Table1[[#This Row],[Profit]]/Table1[[#This Row],[Sales]])</f>
        <v>-1.7872721840454138</v>
      </c>
    </row>
    <row r="10" spans="1:21" ht="12.75" customHeight="1">
      <c r="A10">
        <v>0.01</v>
      </c>
      <c r="B10">
        <v>35.94</v>
      </c>
      <c r="C10">
        <v>6.66</v>
      </c>
      <c r="D10" t="s">
        <v>33</v>
      </c>
      <c r="E10" t="s">
        <v>39</v>
      </c>
      <c r="F10" t="s">
        <v>20</v>
      </c>
      <c r="G10" t="s">
        <v>48</v>
      </c>
      <c r="H10" t="s">
        <v>40</v>
      </c>
      <c r="I10" t="s">
        <v>51</v>
      </c>
      <c r="J10">
        <v>0.4</v>
      </c>
      <c r="K10" t="s">
        <v>37</v>
      </c>
      <c r="L10" t="s">
        <v>50</v>
      </c>
      <c r="M10" s="3">
        <v>42152</v>
      </c>
      <c r="N10" s="3">
        <v>42152</v>
      </c>
      <c r="O10" s="8" t="str">
        <f>TEXT(Table1[[#This Row],[Order Date]], "MMM")</f>
        <v>May</v>
      </c>
      <c r="P10">
        <f>Table1[[#This Row],[Ship Date]]-Table1[[#This Row],[Order Date]]</f>
        <v>0</v>
      </c>
      <c r="Q10" s="4">
        <v>261.87569999999994</v>
      </c>
      <c r="R10">
        <v>10</v>
      </c>
      <c r="S10" s="4">
        <v>379.53</v>
      </c>
      <c r="T10">
        <v>86839</v>
      </c>
      <c r="U10" s="10">
        <f>(Table1[[#This Row],[Profit]]/Table1[[#This Row],[Sales]])</f>
        <v>0.68999999999999984</v>
      </c>
    </row>
    <row r="11" spans="1:21" ht="12.75" customHeight="1">
      <c r="A11">
        <v>0.04</v>
      </c>
      <c r="B11">
        <v>2.98</v>
      </c>
      <c r="C11">
        <v>1.58</v>
      </c>
      <c r="D11" t="s">
        <v>33</v>
      </c>
      <c r="E11" t="s">
        <v>39</v>
      </c>
      <c r="F11" t="s">
        <v>20</v>
      </c>
      <c r="G11" t="s">
        <v>46</v>
      </c>
      <c r="H11" t="s">
        <v>22</v>
      </c>
      <c r="I11" t="s">
        <v>52</v>
      </c>
      <c r="J11">
        <v>0.39</v>
      </c>
      <c r="K11" t="s">
        <v>37</v>
      </c>
      <c r="L11" t="s">
        <v>50</v>
      </c>
      <c r="M11" s="3">
        <v>42047</v>
      </c>
      <c r="N11" s="3">
        <v>42050</v>
      </c>
      <c r="O11" s="8" t="str">
        <f>TEXT(Table1[[#This Row],[Order Date]], "MMM")</f>
        <v>Feb</v>
      </c>
      <c r="P11">
        <f>Table1[[#This Row],[Ship Date]]-Table1[[#This Row],[Order Date]]</f>
        <v>3</v>
      </c>
      <c r="Q11" s="4">
        <v>2.63</v>
      </c>
      <c r="R11">
        <v>6</v>
      </c>
      <c r="S11" s="4">
        <v>18.8</v>
      </c>
      <c r="T11">
        <v>86836</v>
      </c>
      <c r="U11" s="10">
        <f>(Table1[[#This Row],[Profit]]/Table1[[#This Row],[Sales]])</f>
        <v>0.13989361702127659</v>
      </c>
    </row>
    <row r="12" spans="1:21" ht="12.75" customHeight="1">
      <c r="A12">
        <v>0.05</v>
      </c>
      <c r="B12">
        <v>115.99</v>
      </c>
      <c r="C12">
        <v>2.5</v>
      </c>
      <c r="D12" t="s">
        <v>33</v>
      </c>
      <c r="E12" t="s">
        <v>39</v>
      </c>
      <c r="F12" t="s">
        <v>53</v>
      </c>
      <c r="G12" t="s">
        <v>54</v>
      </c>
      <c r="H12" t="s">
        <v>40</v>
      </c>
      <c r="I12" t="s">
        <v>55</v>
      </c>
      <c r="J12">
        <v>0.55000000000000004</v>
      </c>
      <c r="K12" t="s">
        <v>37</v>
      </c>
      <c r="L12" t="s">
        <v>50</v>
      </c>
      <c r="M12" s="3">
        <v>42047</v>
      </c>
      <c r="N12" s="3">
        <v>42049</v>
      </c>
      <c r="O12" s="8" t="str">
        <f>TEXT(Table1[[#This Row],[Order Date]], "MMM")</f>
        <v>Feb</v>
      </c>
      <c r="P12">
        <f>Table1[[#This Row],[Ship Date]]-Table1[[#This Row],[Order Date]]</f>
        <v>2</v>
      </c>
      <c r="Q12" s="4">
        <v>652.73309999999992</v>
      </c>
      <c r="R12">
        <v>10</v>
      </c>
      <c r="S12" s="4">
        <v>945.99</v>
      </c>
      <c r="T12">
        <v>86836</v>
      </c>
      <c r="U12" s="10">
        <f>(Table1[[#This Row],[Profit]]/Table1[[#This Row],[Sales]])</f>
        <v>0.69</v>
      </c>
    </row>
    <row r="13" spans="1:21" ht="12.75" customHeight="1">
      <c r="A13">
        <v>0.05</v>
      </c>
      <c r="B13">
        <v>26.48</v>
      </c>
      <c r="C13">
        <v>6.93</v>
      </c>
      <c r="D13" t="s">
        <v>33</v>
      </c>
      <c r="E13" t="s">
        <v>39</v>
      </c>
      <c r="F13" t="s">
        <v>28</v>
      </c>
      <c r="G13" t="s">
        <v>34</v>
      </c>
      <c r="H13" t="s">
        <v>40</v>
      </c>
      <c r="I13" t="s">
        <v>56</v>
      </c>
      <c r="J13">
        <v>0.49</v>
      </c>
      <c r="K13" t="s">
        <v>24</v>
      </c>
      <c r="L13" t="s">
        <v>57</v>
      </c>
      <c r="M13" s="3">
        <v>42139</v>
      </c>
      <c r="N13" s="3">
        <v>42140</v>
      </c>
      <c r="O13" s="8" t="str">
        <f>TEXT(Table1[[#This Row],[Order Date]], "MMM")</f>
        <v>May</v>
      </c>
      <c r="P13">
        <f>Table1[[#This Row],[Ship Date]]-Table1[[#This Row],[Order Date]]</f>
        <v>1</v>
      </c>
      <c r="Q13" s="4">
        <v>314.48129999999998</v>
      </c>
      <c r="R13">
        <v>17</v>
      </c>
      <c r="S13" s="4">
        <v>455.77</v>
      </c>
      <c r="T13">
        <v>90031</v>
      </c>
      <c r="U13" s="10">
        <f>(Table1[[#This Row],[Profit]]/Table1[[#This Row],[Sales]])</f>
        <v>0.69</v>
      </c>
    </row>
    <row r="14" spans="1:21" ht="12.75" customHeight="1">
      <c r="A14">
        <v>7.0000000000000007E-2</v>
      </c>
      <c r="B14">
        <v>12.99</v>
      </c>
      <c r="C14">
        <v>9.44</v>
      </c>
      <c r="D14" t="s">
        <v>33</v>
      </c>
      <c r="E14" t="s">
        <v>39</v>
      </c>
      <c r="F14" t="s">
        <v>53</v>
      </c>
      <c r="G14" t="s">
        <v>58</v>
      </c>
      <c r="H14" t="s">
        <v>59</v>
      </c>
      <c r="I14" t="s">
        <v>60</v>
      </c>
      <c r="J14">
        <v>0.39</v>
      </c>
      <c r="K14" t="s">
        <v>24</v>
      </c>
      <c r="L14" t="s">
        <v>57</v>
      </c>
      <c r="M14" s="3">
        <v>42145</v>
      </c>
      <c r="N14" s="3">
        <v>42147</v>
      </c>
      <c r="O14" s="8" t="str">
        <f>TEXT(Table1[[#This Row],[Order Date]], "MMM")</f>
        <v>May</v>
      </c>
      <c r="P14">
        <f>Table1[[#This Row],[Ship Date]]-Table1[[#This Row],[Order Date]]</f>
        <v>2</v>
      </c>
      <c r="Q14" s="4">
        <v>-114.63990000000001</v>
      </c>
      <c r="R14">
        <v>18</v>
      </c>
      <c r="S14" s="4">
        <v>231.79</v>
      </c>
      <c r="T14">
        <v>90032</v>
      </c>
      <c r="U14" s="10">
        <f>(Table1[[#This Row],[Profit]]/Table1[[#This Row],[Sales]])</f>
        <v>-0.4945851848656112</v>
      </c>
    </row>
    <row r="15" spans="1:21" ht="12.75" customHeight="1">
      <c r="A15">
        <v>0.05</v>
      </c>
      <c r="B15">
        <v>26.48</v>
      </c>
      <c r="C15">
        <v>6.93</v>
      </c>
      <c r="D15" t="s">
        <v>33</v>
      </c>
      <c r="E15" t="s">
        <v>39</v>
      </c>
      <c r="F15" t="s">
        <v>28</v>
      </c>
      <c r="G15" t="s">
        <v>34</v>
      </c>
      <c r="H15" t="s">
        <v>40</v>
      </c>
      <c r="I15" t="s">
        <v>56</v>
      </c>
      <c r="J15">
        <v>0.49</v>
      </c>
      <c r="K15" t="s">
        <v>37</v>
      </c>
      <c r="L15" t="s">
        <v>50</v>
      </c>
      <c r="M15" s="3">
        <v>42139</v>
      </c>
      <c r="N15" s="3">
        <v>42140</v>
      </c>
      <c r="O15" s="8" t="str">
        <f>TEXT(Table1[[#This Row],[Order Date]], "MMM")</f>
        <v>May</v>
      </c>
      <c r="P15">
        <f>Table1[[#This Row],[Ship Date]]-Table1[[#This Row],[Order Date]]</f>
        <v>1</v>
      </c>
      <c r="Q15" s="4">
        <v>384.38</v>
      </c>
      <c r="R15">
        <v>70</v>
      </c>
      <c r="S15" s="4">
        <v>1876.69</v>
      </c>
      <c r="T15">
        <v>41793</v>
      </c>
      <c r="U15" s="10">
        <f>(Table1[[#This Row],[Profit]]/Table1[[#This Row],[Sales]])</f>
        <v>0.20481805732433167</v>
      </c>
    </row>
    <row r="16" spans="1:21" ht="12.75" customHeight="1">
      <c r="A16">
        <v>0.08</v>
      </c>
      <c r="B16">
        <v>5</v>
      </c>
      <c r="C16">
        <v>3.39</v>
      </c>
      <c r="D16" t="s">
        <v>33</v>
      </c>
      <c r="E16" t="s">
        <v>39</v>
      </c>
      <c r="F16" t="s">
        <v>20</v>
      </c>
      <c r="G16" t="s">
        <v>46</v>
      </c>
      <c r="H16" t="s">
        <v>22</v>
      </c>
      <c r="I16" t="s">
        <v>61</v>
      </c>
      <c r="J16">
        <v>0.37</v>
      </c>
      <c r="K16" t="s">
        <v>37</v>
      </c>
      <c r="L16" t="s">
        <v>50</v>
      </c>
      <c r="M16" s="3">
        <v>42145</v>
      </c>
      <c r="N16" s="3">
        <v>42146</v>
      </c>
      <c r="O16" s="8" t="str">
        <f>TEXT(Table1[[#This Row],[Order Date]], "MMM")</f>
        <v>May</v>
      </c>
      <c r="P16">
        <f>Table1[[#This Row],[Ship Date]]-Table1[[#This Row],[Order Date]]</f>
        <v>1</v>
      </c>
      <c r="Q16" s="4">
        <v>-17.489999999999998</v>
      </c>
      <c r="R16">
        <v>58</v>
      </c>
      <c r="S16" s="4">
        <v>293.06</v>
      </c>
      <c r="T16">
        <v>42949</v>
      </c>
      <c r="U16" s="10">
        <f>(Table1[[#This Row],[Profit]]/Table1[[#This Row],[Sales]])</f>
        <v>-5.9680611478878043E-2</v>
      </c>
    </row>
    <row r="17" spans="1:24" ht="12.75" customHeight="1">
      <c r="A17">
        <v>7.0000000000000007E-2</v>
      </c>
      <c r="B17">
        <v>12.99</v>
      </c>
      <c r="C17">
        <v>9.44</v>
      </c>
      <c r="D17" t="s">
        <v>33</v>
      </c>
      <c r="E17" t="s">
        <v>39</v>
      </c>
      <c r="F17" t="s">
        <v>53</v>
      </c>
      <c r="G17" t="s">
        <v>58</v>
      </c>
      <c r="H17" t="s">
        <v>59</v>
      </c>
      <c r="I17" t="s">
        <v>60</v>
      </c>
      <c r="J17">
        <v>0.39</v>
      </c>
      <c r="K17" t="s">
        <v>37</v>
      </c>
      <c r="L17" t="s">
        <v>50</v>
      </c>
      <c r="M17" s="3">
        <v>42145</v>
      </c>
      <c r="N17" s="3">
        <v>42147</v>
      </c>
      <c r="O17" s="8" t="str">
        <f>TEXT(Table1[[#This Row],[Order Date]], "MMM")</f>
        <v>May</v>
      </c>
      <c r="P17">
        <f>Table1[[#This Row],[Ship Date]]-Table1[[#This Row],[Order Date]]</f>
        <v>2</v>
      </c>
      <c r="Q17" s="4">
        <v>-114.63990000000001</v>
      </c>
      <c r="R17">
        <v>71</v>
      </c>
      <c r="S17" s="4">
        <v>914.29</v>
      </c>
      <c r="T17">
        <v>42949</v>
      </c>
      <c r="U17" s="10">
        <f>(Table1[[#This Row],[Profit]]/Table1[[#This Row],[Sales]])</f>
        <v>-0.12538680287436155</v>
      </c>
      <c r="X17" s="4">
        <f>SUM(S:S)</f>
        <v>1881524.7699999996</v>
      </c>
    </row>
    <row r="18" spans="1:24" ht="12.75" customHeight="1">
      <c r="A18">
        <v>0.06</v>
      </c>
      <c r="B18">
        <v>55.48</v>
      </c>
      <c r="C18">
        <v>14.3</v>
      </c>
      <c r="D18" t="s">
        <v>33</v>
      </c>
      <c r="E18" t="s">
        <v>19</v>
      </c>
      <c r="F18" t="s">
        <v>20</v>
      </c>
      <c r="G18" t="s">
        <v>62</v>
      </c>
      <c r="H18" t="s">
        <v>40</v>
      </c>
      <c r="I18" t="s">
        <v>63</v>
      </c>
      <c r="J18">
        <v>0.37</v>
      </c>
      <c r="K18" t="s">
        <v>24</v>
      </c>
      <c r="L18" t="s">
        <v>32</v>
      </c>
      <c r="M18" s="3">
        <v>42032</v>
      </c>
      <c r="N18" s="3">
        <v>42033</v>
      </c>
      <c r="O18" s="8" t="str">
        <f>TEXT(Table1[[#This Row],[Order Date]], "MMM")</f>
        <v>Jan</v>
      </c>
      <c r="P18">
        <f>Table1[[#This Row],[Ship Date]]-Table1[[#This Row],[Order Date]]</f>
        <v>1</v>
      </c>
      <c r="Q18" s="4">
        <v>-28.296800000000001</v>
      </c>
      <c r="R18">
        <v>1</v>
      </c>
      <c r="S18" s="4">
        <v>67.489999999999995</v>
      </c>
      <c r="T18">
        <v>87651</v>
      </c>
      <c r="U18" s="10">
        <f>(Table1[[#This Row],[Profit]]/Table1[[#This Row],[Sales]])</f>
        <v>-0.41927396651355764</v>
      </c>
      <c r="X18" s="4">
        <f>SUM(S:S)</f>
        <v>1881524.7699999996</v>
      </c>
    </row>
    <row r="19" spans="1:24" ht="12.75" customHeight="1">
      <c r="A19">
        <v>0.02</v>
      </c>
      <c r="B19">
        <v>1.68</v>
      </c>
      <c r="C19">
        <v>1.57</v>
      </c>
      <c r="D19" t="s">
        <v>33</v>
      </c>
      <c r="E19" t="s">
        <v>19</v>
      </c>
      <c r="F19" t="s">
        <v>20</v>
      </c>
      <c r="G19" t="s">
        <v>21</v>
      </c>
      <c r="H19" t="s">
        <v>22</v>
      </c>
      <c r="I19" t="s">
        <v>64</v>
      </c>
      <c r="J19">
        <v>0.59</v>
      </c>
      <c r="K19" t="s">
        <v>24</v>
      </c>
      <c r="L19" t="s">
        <v>32</v>
      </c>
      <c r="M19" s="3">
        <v>42032</v>
      </c>
      <c r="N19" s="3">
        <v>42034</v>
      </c>
      <c r="O19" s="8" t="str">
        <f>TEXT(Table1[[#This Row],[Order Date]], "MMM")</f>
        <v>Jan</v>
      </c>
      <c r="P19">
        <f>Table1[[#This Row],[Ship Date]]-Table1[[#This Row],[Order Date]]</f>
        <v>2</v>
      </c>
      <c r="Q19" s="4">
        <v>-5.3071999999999999</v>
      </c>
      <c r="R19">
        <v>1</v>
      </c>
      <c r="S19" s="4">
        <v>2.25</v>
      </c>
      <c r="T19">
        <v>87651</v>
      </c>
      <c r="U19" s="10">
        <f>(Table1[[#This Row],[Profit]]/Table1[[#This Row],[Sales]])</f>
        <v>-2.3587555555555557</v>
      </c>
    </row>
    <row r="20" spans="1:24" ht="12.75" customHeight="1">
      <c r="A20">
        <v>0.04</v>
      </c>
      <c r="B20">
        <v>4.1399999999999997</v>
      </c>
      <c r="C20">
        <v>6.6</v>
      </c>
      <c r="D20" t="s">
        <v>33</v>
      </c>
      <c r="E20" t="s">
        <v>19</v>
      </c>
      <c r="F20" t="s">
        <v>28</v>
      </c>
      <c r="G20" t="s">
        <v>34</v>
      </c>
      <c r="H20" t="s">
        <v>40</v>
      </c>
      <c r="I20" t="s">
        <v>65</v>
      </c>
      <c r="J20">
        <v>0.49</v>
      </c>
      <c r="K20" t="s">
        <v>24</v>
      </c>
      <c r="L20" t="s">
        <v>32</v>
      </c>
      <c r="M20" s="3">
        <v>42126</v>
      </c>
      <c r="N20" s="3">
        <v>42128</v>
      </c>
      <c r="O20" s="8" t="str">
        <f>TEXT(Table1[[#This Row],[Order Date]], "MMM")</f>
        <v>May</v>
      </c>
      <c r="P20">
        <f>Table1[[#This Row],[Ship Date]]-Table1[[#This Row],[Order Date]]</f>
        <v>2</v>
      </c>
      <c r="Q20" s="4">
        <v>8.8940000000000055</v>
      </c>
      <c r="R20">
        <v>12</v>
      </c>
      <c r="S20" s="4">
        <v>54.78</v>
      </c>
      <c r="T20">
        <v>87652</v>
      </c>
      <c r="U20" s="10">
        <f>(Table1[[#This Row],[Profit]]/Table1[[#This Row],[Sales]])</f>
        <v>0.16235852500912751</v>
      </c>
    </row>
    <row r="21" spans="1:24" ht="12.75" customHeight="1">
      <c r="A21">
        <v>0.08</v>
      </c>
      <c r="B21">
        <v>34.99</v>
      </c>
      <c r="C21">
        <v>7.73</v>
      </c>
      <c r="D21" t="s">
        <v>33</v>
      </c>
      <c r="E21" t="s">
        <v>19</v>
      </c>
      <c r="F21" t="s">
        <v>20</v>
      </c>
      <c r="G21" t="s">
        <v>21</v>
      </c>
      <c r="H21" t="s">
        <v>40</v>
      </c>
      <c r="I21" t="s">
        <v>66</v>
      </c>
      <c r="J21">
        <v>0.59</v>
      </c>
      <c r="K21" t="s">
        <v>24</v>
      </c>
      <c r="L21" t="s">
        <v>67</v>
      </c>
      <c r="M21" s="3">
        <v>42057</v>
      </c>
      <c r="N21" s="3">
        <v>42058</v>
      </c>
      <c r="O21" s="8" t="str">
        <f>TEXT(Table1[[#This Row],[Order Date]], "MMM")</f>
        <v>Feb</v>
      </c>
      <c r="P21">
        <f>Table1[[#This Row],[Ship Date]]-Table1[[#This Row],[Order Date]]</f>
        <v>1</v>
      </c>
      <c r="Q21" s="4">
        <v>144.69</v>
      </c>
      <c r="R21">
        <v>13</v>
      </c>
      <c r="S21" s="4">
        <v>424.68</v>
      </c>
      <c r="T21">
        <v>89199</v>
      </c>
      <c r="U21" s="10">
        <f>(Table1[[#This Row],[Profit]]/Table1[[#This Row],[Sales]])</f>
        <v>0.34070358858434585</v>
      </c>
    </row>
    <row r="22" spans="1:24" ht="12.75" customHeight="1">
      <c r="A22">
        <v>0.01</v>
      </c>
      <c r="B22">
        <v>17.98</v>
      </c>
      <c r="C22">
        <v>8.51</v>
      </c>
      <c r="D22" t="s">
        <v>33</v>
      </c>
      <c r="E22" t="s">
        <v>19</v>
      </c>
      <c r="F22" t="s">
        <v>53</v>
      </c>
      <c r="G22" t="s">
        <v>58</v>
      </c>
      <c r="H22" t="s">
        <v>59</v>
      </c>
      <c r="I22" t="s">
        <v>68</v>
      </c>
      <c r="J22">
        <v>0.4</v>
      </c>
      <c r="K22" t="s">
        <v>24</v>
      </c>
      <c r="L22" t="s">
        <v>67</v>
      </c>
      <c r="M22" s="3">
        <v>42090</v>
      </c>
      <c r="N22" s="3">
        <v>42091</v>
      </c>
      <c r="O22" s="8" t="str">
        <f>TEXT(Table1[[#This Row],[Order Date]], "MMM")</f>
        <v>Mar</v>
      </c>
      <c r="P22">
        <f>Table1[[#This Row],[Ship Date]]-Table1[[#This Row],[Order Date]]</f>
        <v>1</v>
      </c>
      <c r="Q22" s="4">
        <v>-35.878799999999998</v>
      </c>
      <c r="R22">
        <v>2</v>
      </c>
      <c r="S22" s="4">
        <v>40.17</v>
      </c>
      <c r="T22">
        <v>89200</v>
      </c>
      <c r="U22" s="10">
        <f>(Table1[[#This Row],[Profit]]/Table1[[#This Row],[Sales]])</f>
        <v>-0.89317401045556377</v>
      </c>
      <c r="X22" s="4">
        <f>SUM(Q:Q)</f>
        <v>215023.39973714991</v>
      </c>
    </row>
    <row r="23" spans="1:24" ht="12.75" customHeight="1">
      <c r="A23">
        <v>0.09</v>
      </c>
      <c r="B23">
        <v>125.99</v>
      </c>
      <c r="C23">
        <v>7.69</v>
      </c>
      <c r="D23" t="s">
        <v>18</v>
      </c>
      <c r="E23" t="s">
        <v>19</v>
      </c>
      <c r="F23" t="s">
        <v>53</v>
      </c>
      <c r="G23" t="s">
        <v>54</v>
      </c>
      <c r="H23" t="s">
        <v>40</v>
      </c>
      <c r="I23" t="s">
        <v>69</v>
      </c>
      <c r="J23">
        <v>0.59</v>
      </c>
      <c r="K23" t="s">
        <v>24</v>
      </c>
      <c r="L23" t="s">
        <v>67</v>
      </c>
      <c r="M23" s="3">
        <v>42024</v>
      </c>
      <c r="N23" s="3">
        <v>42026</v>
      </c>
      <c r="O23" s="8" t="str">
        <f>TEXT(Table1[[#This Row],[Order Date]], "MMM")</f>
        <v>Jan</v>
      </c>
      <c r="P23">
        <f>Table1[[#This Row],[Ship Date]]-Table1[[#This Row],[Order Date]]</f>
        <v>2</v>
      </c>
      <c r="Q23" s="4">
        <v>209.99700000000001</v>
      </c>
      <c r="R23">
        <v>8</v>
      </c>
      <c r="S23" s="4">
        <v>783.55</v>
      </c>
      <c r="T23">
        <v>89202</v>
      </c>
      <c r="U23" s="10">
        <f>(Table1[[#This Row],[Profit]]/Table1[[#This Row],[Sales]])</f>
        <v>0.26800714695935168</v>
      </c>
    </row>
    <row r="24" spans="1:24" ht="12.75" customHeight="1">
      <c r="A24">
        <v>0.06</v>
      </c>
      <c r="B24">
        <v>205.99</v>
      </c>
      <c r="C24">
        <v>8.99</v>
      </c>
      <c r="D24" t="s">
        <v>33</v>
      </c>
      <c r="E24" t="s">
        <v>19</v>
      </c>
      <c r="F24" t="s">
        <v>53</v>
      </c>
      <c r="G24" t="s">
        <v>54</v>
      </c>
      <c r="H24" t="s">
        <v>40</v>
      </c>
      <c r="I24" t="s">
        <v>70</v>
      </c>
      <c r="J24">
        <v>0.56000000000000005</v>
      </c>
      <c r="K24" t="s">
        <v>24</v>
      </c>
      <c r="L24" t="s">
        <v>67</v>
      </c>
      <c r="M24" s="3">
        <v>42075</v>
      </c>
      <c r="N24" s="3">
        <v>42082</v>
      </c>
      <c r="O24" s="8" t="str">
        <f>TEXT(Table1[[#This Row],[Order Date]], "MMM")</f>
        <v>Mar</v>
      </c>
      <c r="P24">
        <f>Table1[[#This Row],[Ship Date]]-Table1[[#This Row],[Order Date]]</f>
        <v>7</v>
      </c>
      <c r="Q24" s="4">
        <v>3568.096</v>
      </c>
      <c r="R24">
        <v>22</v>
      </c>
      <c r="S24" s="4">
        <v>3838.14</v>
      </c>
      <c r="T24">
        <v>89203</v>
      </c>
      <c r="U24" s="10">
        <f>(Table1[[#This Row],[Profit]]/Table1[[#This Row],[Sales]])</f>
        <v>0.92964196199200655</v>
      </c>
    </row>
    <row r="25" spans="1:24" ht="12.75" customHeight="1">
      <c r="A25">
        <v>0.03</v>
      </c>
      <c r="B25">
        <v>4.24</v>
      </c>
      <c r="C25">
        <v>5.41</v>
      </c>
      <c r="D25" t="s">
        <v>33</v>
      </c>
      <c r="E25" t="s">
        <v>19</v>
      </c>
      <c r="F25" t="s">
        <v>20</v>
      </c>
      <c r="G25" t="s">
        <v>71</v>
      </c>
      <c r="H25" t="s">
        <v>40</v>
      </c>
      <c r="I25" t="s">
        <v>72</v>
      </c>
      <c r="J25">
        <v>0.35</v>
      </c>
      <c r="K25" t="s">
        <v>24</v>
      </c>
      <c r="L25" t="s">
        <v>67</v>
      </c>
      <c r="M25" s="3">
        <v>42170</v>
      </c>
      <c r="N25" s="3">
        <v>42172</v>
      </c>
      <c r="O25" s="8" t="str">
        <f>TEXT(Table1[[#This Row],[Order Date]], "MMM")</f>
        <v>Jun</v>
      </c>
      <c r="P25">
        <f>Table1[[#This Row],[Ship Date]]-Table1[[#This Row],[Order Date]]</f>
        <v>2</v>
      </c>
      <c r="Q25" s="4">
        <v>-84.437600000000003</v>
      </c>
      <c r="R25">
        <v>13</v>
      </c>
      <c r="S25" s="4">
        <v>58.68</v>
      </c>
      <c r="T25">
        <v>89201</v>
      </c>
      <c r="U25" s="10">
        <f>(Table1[[#This Row],[Profit]]/Table1[[#This Row],[Sales]])</f>
        <v>-1.4389502385821404</v>
      </c>
    </row>
    <row r="26" spans="1:24" ht="12.75" customHeight="1">
      <c r="A26">
        <v>0.04</v>
      </c>
      <c r="B26">
        <v>2.94</v>
      </c>
      <c r="C26">
        <v>0.7</v>
      </c>
      <c r="D26" t="s">
        <v>33</v>
      </c>
      <c r="E26" t="s">
        <v>19</v>
      </c>
      <c r="F26" t="s">
        <v>20</v>
      </c>
      <c r="G26" t="s">
        <v>21</v>
      </c>
      <c r="H26" t="s">
        <v>22</v>
      </c>
      <c r="I26" t="s">
        <v>73</v>
      </c>
      <c r="J26">
        <v>0.57999999999999996</v>
      </c>
      <c r="K26" t="s">
        <v>24</v>
      </c>
      <c r="L26" t="s">
        <v>67</v>
      </c>
      <c r="M26" s="3">
        <v>42170</v>
      </c>
      <c r="N26" s="3">
        <v>42171</v>
      </c>
      <c r="O26" s="8" t="str">
        <f>TEXT(Table1[[#This Row],[Order Date]], "MMM")</f>
        <v>Jun</v>
      </c>
      <c r="P26">
        <f>Table1[[#This Row],[Ship Date]]-Table1[[#This Row],[Order Date]]</f>
        <v>1</v>
      </c>
      <c r="Q26" s="4">
        <v>24.312000000000001</v>
      </c>
      <c r="R26">
        <v>18</v>
      </c>
      <c r="S26" s="4">
        <v>53.1</v>
      </c>
      <c r="T26">
        <v>89201</v>
      </c>
      <c r="U26" s="10">
        <f>(Table1[[#This Row],[Profit]]/Table1[[#This Row],[Sales]])</f>
        <v>0.4578531073446328</v>
      </c>
      <c r="X26" s="10">
        <f>AVERAGE(U:U)</f>
        <v>-2.0489305233876716E-2</v>
      </c>
    </row>
    <row r="27" spans="1:24" ht="12.75" customHeight="1">
      <c r="A27">
        <v>0</v>
      </c>
      <c r="B27">
        <v>99.99</v>
      </c>
      <c r="C27">
        <v>19.989999999999998</v>
      </c>
      <c r="D27" t="s">
        <v>33</v>
      </c>
      <c r="E27" t="s">
        <v>74</v>
      </c>
      <c r="F27" t="s">
        <v>53</v>
      </c>
      <c r="G27" t="s">
        <v>58</v>
      </c>
      <c r="H27" t="s">
        <v>40</v>
      </c>
      <c r="I27" t="s">
        <v>75</v>
      </c>
      <c r="J27">
        <v>0.52</v>
      </c>
      <c r="K27" t="s">
        <v>24</v>
      </c>
      <c r="L27" t="s">
        <v>25</v>
      </c>
      <c r="M27" s="3">
        <v>42134</v>
      </c>
      <c r="N27" s="3">
        <v>42135</v>
      </c>
      <c r="O27" s="8" t="str">
        <f>TEXT(Table1[[#This Row],[Order Date]], "MMM")</f>
        <v>May</v>
      </c>
      <c r="P27">
        <f>Table1[[#This Row],[Ship Date]]-Table1[[#This Row],[Order Date]]</f>
        <v>1</v>
      </c>
      <c r="Q27" s="4">
        <v>25.913820000000015</v>
      </c>
      <c r="R27">
        <v>6</v>
      </c>
      <c r="S27" s="4">
        <v>647.07000000000005</v>
      </c>
      <c r="T27">
        <v>91454</v>
      </c>
      <c r="U27" s="10">
        <f>(Table1[[#This Row],[Profit]]/Table1[[#This Row],[Sales]])</f>
        <v>4.0047939171959777E-2</v>
      </c>
    </row>
    <row r="28" spans="1:24" ht="12.75" customHeight="1">
      <c r="A28">
        <v>0</v>
      </c>
      <c r="B28">
        <v>115.99</v>
      </c>
      <c r="C28">
        <v>2.5</v>
      </c>
      <c r="D28" t="s">
        <v>33</v>
      </c>
      <c r="E28" t="s">
        <v>19</v>
      </c>
      <c r="F28" t="s">
        <v>53</v>
      </c>
      <c r="G28" t="s">
        <v>54</v>
      </c>
      <c r="H28" t="s">
        <v>40</v>
      </c>
      <c r="I28" t="s">
        <v>76</v>
      </c>
      <c r="J28">
        <v>0.56999999999999995</v>
      </c>
      <c r="K28" t="s">
        <v>24</v>
      </c>
      <c r="L28" t="s">
        <v>25</v>
      </c>
      <c r="M28" s="3">
        <v>42073</v>
      </c>
      <c r="N28" s="3">
        <v>42073</v>
      </c>
      <c r="O28" s="8" t="str">
        <f>TEXT(Table1[[#This Row],[Order Date]], "MMM")</f>
        <v>Mar</v>
      </c>
      <c r="P28">
        <f>Table1[[#This Row],[Ship Date]]-Table1[[#This Row],[Order Date]]</f>
        <v>0</v>
      </c>
      <c r="Q28" s="4">
        <v>162.666</v>
      </c>
      <c r="R28">
        <v>6</v>
      </c>
      <c r="S28" s="4">
        <v>627.04</v>
      </c>
      <c r="T28">
        <v>88426</v>
      </c>
      <c r="U28" s="10">
        <f>(Table1[[#This Row],[Profit]]/Table1[[#This Row],[Sales]])</f>
        <v>0.25941885685123756</v>
      </c>
    </row>
    <row r="29" spans="1:24" ht="12.75" customHeight="1">
      <c r="A29">
        <v>7.0000000000000007E-2</v>
      </c>
      <c r="B29">
        <v>3502.14</v>
      </c>
      <c r="C29">
        <v>8.73</v>
      </c>
      <c r="D29" t="s">
        <v>26</v>
      </c>
      <c r="E29" t="s">
        <v>19</v>
      </c>
      <c r="F29" t="s">
        <v>53</v>
      </c>
      <c r="G29" t="s">
        <v>58</v>
      </c>
      <c r="H29" t="s">
        <v>77</v>
      </c>
      <c r="I29" t="s">
        <v>78</v>
      </c>
      <c r="J29">
        <v>0.56999999999999995</v>
      </c>
      <c r="K29" t="s">
        <v>24</v>
      </c>
      <c r="L29" t="s">
        <v>25</v>
      </c>
      <c r="M29" s="3">
        <v>42032</v>
      </c>
      <c r="N29" s="3">
        <v>42034</v>
      </c>
      <c r="O29" s="8" t="str">
        <f>TEXT(Table1[[#This Row],[Order Date]], "MMM")</f>
        <v>Jan</v>
      </c>
      <c r="P29">
        <f>Table1[[#This Row],[Ship Date]]-Table1[[#This Row],[Order Date]]</f>
        <v>2</v>
      </c>
      <c r="Q29" s="4">
        <v>-6923.5991999999997</v>
      </c>
      <c r="R29">
        <v>1</v>
      </c>
      <c r="S29" s="4">
        <v>3267.55</v>
      </c>
      <c r="T29">
        <v>88425</v>
      </c>
      <c r="U29" s="10">
        <f>(Table1[[#This Row],[Profit]]/Table1[[#This Row],[Sales]])</f>
        <v>-2.1188961760340312</v>
      </c>
    </row>
    <row r="30" spans="1:24" ht="12.75" customHeight="1">
      <c r="A30">
        <v>0.02</v>
      </c>
      <c r="B30">
        <v>5.98</v>
      </c>
      <c r="C30">
        <v>5.79</v>
      </c>
      <c r="D30" t="s">
        <v>33</v>
      </c>
      <c r="E30" t="s">
        <v>19</v>
      </c>
      <c r="F30" t="s">
        <v>20</v>
      </c>
      <c r="G30" t="s">
        <v>62</v>
      </c>
      <c r="H30" t="s">
        <v>40</v>
      </c>
      <c r="I30" t="s">
        <v>79</v>
      </c>
      <c r="J30">
        <v>0.36</v>
      </c>
      <c r="K30" t="s">
        <v>24</v>
      </c>
      <c r="L30" t="s">
        <v>25</v>
      </c>
      <c r="M30" s="3">
        <v>42073</v>
      </c>
      <c r="N30" s="3">
        <v>42074</v>
      </c>
      <c r="O30" s="8" t="str">
        <f>TEXT(Table1[[#This Row],[Order Date]], "MMM")</f>
        <v>Mar</v>
      </c>
      <c r="P30">
        <f>Table1[[#This Row],[Ship Date]]-Table1[[#This Row],[Order Date]]</f>
        <v>1</v>
      </c>
      <c r="Q30" s="4">
        <v>-67.489999999999995</v>
      </c>
      <c r="R30">
        <v>17</v>
      </c>
      <c r="S30" s="4">
        <v>110.19</v>
      </c>
      <c r="T30">
        <v>88426</v>
      </c>
      <c r="U30" s="10">
        <f>(Table1[[#This Row],[Profit]]/Table1[[#This Row],[Sales]])</f>
        <v>-0.61248752155368003</v>
      </c>
    </row>
    <row r="31" spans="1:24" ht="12.75" customHeight="1">
      <c r="A31">
        <v>0.06</v>
      </c>
      <c r="B31">
        <v>3.8</v>
      </c>
      <c r="C31">
        <v>1.49</v>
      </c>
      <c r="D31" t="s">
        <v>33</v>
      </c>
      <c r="E31" t="s">
        <v>74</v>
      </c>
      <c r="F31" t="s">
        <v>20</v>
      </c>
      <c r="G31" t="s">
        <v>71</v>
      </c>
      <c r="H31" t="s">
        <v>40</v>
      </c>
      <c r="I31" t="s">
        <v>80</v>
      </c>
      <c r="J31">
        <v>0.38</v>
      </c>
      <c r="K31" t="s">
        <v>37</v>
      </c>
      <c r="L31" t="s">
        <v>50</v>
      </c>
      <c r="M31" s="3">
        <v>42114</v>
      </c>
      <c r="N31" s="3">
        <v>42115</v>
      </c>
      <c r="O31" s="8" t="str">
        <f>TEXT(Table1[[#This Row],[Order Date]], "MMM")</f>
        <v>Apr</v>
      </c>
      <c r="P31">
        <f>Table1[[#This Row],[Ship Date]]-Table1[[#This Row],[Order Date]]</f>
        <v>1</v>
      </c>
      <c r="Q31" s="4">
        <v>19.6282</v>
      </c>
      <c r="R31">
        <v>20</v>
      </c>
      <c r="S31" s="4">
        <v>73.55</v>
      </c>
      <c r="T31">
        <v>88075</v>
      </c>
      <c r="U31" s="10">
        <f>(Table1[[#This Row],[Profit]]/Table1[[#This Row],[Sales]])</f>
        <v>0.26686879673691366</v>
      </c>
    </row>
    <row r="32" spans="1:24" ht="12.75" customHeight="1">
      <c r="A32">
        <v>0.06</v>
      </c>
      <c r="B32">
        <v>1.76</v>
      </c>
      <c r="C32">
        <v>0.7</v>
      </c>
      <c r="D32" t="s">
        <v>33</v>
      </c>
      <c r="E32" t="s">
        <v>74</v>
      </c>
      <c r="F32" t="s">
        <v>20</v>
      </c>
      <c r="G32" t="s">
        <v>21</v>
      </c>
      <c r="H32" t="s">
        <v>22</v>
      </c>
      <c r="I32" t="s">
        <v>81</v>
      </c>
      <c r="J32">
        <v>0.56000000000000005</v>
      </c>
      <c r="K32" t="s">
        <v>37</v>
      </c>
      <c r="L32" t="s">
        <v>50</v>
      </c>
      <c r="M32" s="3">
        <v>42114</v>
      </c>
      <c r="N32" s="3">
        <v>42115</v>
      </c>
      <c r="O32" s="8" t="str">
        <f>TEXT(Table1[[#This Row],[Order Date]], "MMM")</f>
        <v>Apr</v>
      </c>
      <c r="P32">
        <f>Table1[[#This Row],[Ship Date]]-Table1[[#This Row],[Order Date]]</f>
        <v>1</v>
      </c>
      <c r="Q32" s="4">
        <v>-1.6524000000000001</v>
      </c>
      <c r="R32">
        <v>17</v>
      </c>
      <c r="S32" s="4">
        <v>29.57</v>
      </c>
      <c r="T32">
        <v>88075</v>
      </c>
      <c r="U32" s="10">
        <f>(Table1[[#This Row],[Profit]]/Table1[[#This Row],[Sales]])</f>
        <v>-5.5880960432871156E-2</v>
      </c>
    </row>
    <row r="33" spans="1:21" ht="12.75" customHeight="1">
      <c r="A33">
        <v>0.02</v>
      </c>
      <c r="B33">
        <v>5.98</v>
      </c>
      <c r="C33">
        <v>5.15</v>
      </c>
      <c r="D33" t="s">
        <v>33</v>
      </c>
      <c r="E33" t="s">
        <v>19</v>
      </c>
      <c r="F33" t="s">
        <v>20</v>
      </c>
      <c r="G33" t="s">
        <v>62</v>
      </c>
      <c r="H33" t="s">
        <v>40</v>
      </c>
      <c r="I33" t="s">
        <v>82</v>
      </c>
      <c r="J33">
        <v>0.36</v>
      </c>
      <c r="K33" t="s">
        <v>42</v>
      </c>
      <c r="L33" t="s">
        <v>83</v>
      </c>
      <c r="M33" s="3">
        <v>42133</v>
      </c>
      <c r="N33" s="3">
        <v>42135</v>
      </c>
      <c r="O33" s="8" t="str">
        <f>TEXT(Table1[[#This Row],[Order Date]], "MMM")</f>
        <v>May</v>
      </c>
      <c r="P33">
        <f>Table1[[#This Row],[Ship Date]]-Table1[[#This Row],[Order Date]]</f>
        <v>2</v>
      </c>
      <c r="Q33" s="4">
        <v>2.1400000000000023</v>
      </c>
      <c r="R33">
        <v>3</v>
      </c>
      <c r="S33" s="4">
        <v>22.85</v>
      </c>
      <c r="T33">
        <v>87407</v>
      </c>
      <c r="U33" s="10">
        <f>(Table1[[#This Row],[Profit]]/Table1[[#This Row],[Sales]])</f>
        <v>9.3654266958424603E-2</v>
      </c>
    </row>
    <row r="34" spans="1:21" ht="12.75" customHeight="1">
      <c r="A34">
        <v>0.04</v>
      </c>
      <c r="B34">
        <v>29.14</v>
      </c>
      <c r="C34">
        <v>4.8600000000000003</v>
      </c>
      <c r="D34" t="s">
        <v>33</v>
      </c>
      <c r="E34" t="s">
        <v>19</v>
      </c>
      <c r="F34" t="s">
        <v>20</v>
      </c>
      <c r="G34" t="s">
        <v>62</v>
      </c>
      <c r="H34" t="s">
        <v>22</v>
      </c>
      <c r="I34" t="s">
        <v>84</v>
      </c>
      <c r="J34">
        <v>0.38</v>
      </c>
      <c r="K34" t="s">
        <v>42</v>
      </c>
      <c r="L34" t="s">
        <v>83</v>
      </c>
      <c r="M34" s="3">
        <v>42167</v>
      </c>
      <c r="N34" s="3">
        <v>42169</v>
      </c>
      <c r="O34" s="8" t="str">
        <f>TEXT(Table1[[#This Row],[Order Date]], "MMM")</f>
        <v>Jun</v>
      </c>
      <c r="P34">
        <f>Table1[[#This Row],[Ship Date]]-Table1[[#This Row],[Order Date]]</f>
        <v>2</v>
      </c>
      <c r="Q34" s="4">
        <v>349.40909999999997</v>
      </c>
      <c r="R34">
        <v>17</v>
      </c>
      <c r="S34" s="4">
        <v>506.39</v>
      </c>
      <c r="T34">
        <v>87408</v>
      </c>
      <c r="U34" s="10">
        <f>(Table1[[#This Row],[Profit]]/Table1[[#This Row],[Sales]])</f>
        <v>0.69</v>
      </c>
    </row>
    <row r="35" spans="1:21" ht="12.75" customHeight="1">
      <c r="A35">
        <v>0</v>
      </c>
      <c r="B35">
        <v>3.69</v>
      </c>
      <c r="C35">
        <v>0.5</v>
      </c>
      <c r="D35" t="s">
        <v>33</v>
      </c>
      <c r="E35" t="s">
        <v>39</v>
      </c>
      <c r="F35" t="s">
        <v>20</v>
      </c>
      <c r="G35" t="s">
        <v>85</v>
      </c>
      <c r="H35" t="s">
        <v>40</v>
      </c>
      <c r="I35" t="s">
        <v>86</v>
      </c>
      <c r="J35">
        <v>0.38</v>
      </c>
      <c r="K35" t="s">
        <v>87</v>
      </c>
      <c r="L35" t="s">
        <v>88</v>
      </c>
      <c r="M35" s="3">
        <v>42065</v>
      </c>
      <c r="N35" s="3">
        <v>42067</v>
      </c>
      <c r="O35" s="8" t="str">
        <f>TEXT(Table1[[#This Row],[Order Date]], "MMM")</f>
        <v>Mar</v>
      </c>
      <c r="P35">
        <f>Table1[[#This Row],[Ship Date]]-Table1[[#This Row],[Order Date]]</f>
        <v>2</v>
      </c>
      <c r="Q35" s="4">
        <v>-37.5291</v>
      </c>
      <c r="R35">
        <v>1</v>
      </c>
      <c r="S35" s="4">
        <v>4</v>
      </c>
      <c r="T35">
        <v>87406</v>
      </c>
      <c r="U35" s="10">
        <f>(Table1[[#This Row],[Profit]]/Table1[[#This Row],[Sales]])</f>
        <v>-9.3822749999999999</v>
      </c>
    </row>
    <row r="36" spans="1:21" ht="12.75" customHeight="1">
      <c r="A36">
        <v>0.02</v>
      </c>
      <c r="B36">
        <v>175.99</v>
      </c>
      <c r="C36">
        <v>4.99</v>
      </c>
      <c r="D36" t="s">
        <v>18</v>
      </c>
      <c r="E36" t="s">
        <v>39</v>
      </c>
      <c r="F36" t="s">
        <v>53</v>
      </c>
      <c r="G36" t="s">
        <v>54</v>
      </c>
      <c r="H36" t="s">
        <v>40</v>
      </c>
      <c r="I36" t="s">
        <v>89</v>
      </c>
      <c r="J36">
        <v>0.59</v>
      </c>
      <c r="K36" t="s">
        <v>87</v>
      </c>
      <c r="L36" t="s">
        <v>88</v>
      </c>
      <c r="M36" s="3">
        <v>42065</v>
      </c>
      <c r="N36" s="3">
        <v>42065</v>
      </c>
      <c r="O36" s="8" t="str">
        <f>TEXT(Table1[[#This Row],[Order Date]], "MMM")</f>
        <v>Mar</v>
      </c>
      <c r="P36">
        <f>Table1[[#This Row],[Ship Date]]-Table1[[#This Row],[Order Date]]</f>
        <v>0</v>
      </c>
      <c r="Q36" s="4">
        <v>101.49</v>
      </c>
      <c r="R36">
        <v>4</v>
      </c>
      <c r="S36" s="4">
        <v>589.79999999999995</v>
      </c>
      <c r="T36">
        <v>87406</v>
      </c>
      <c r="U36" s="10">
        <f>(Table1[[#This Row],[Profit]]/Table1[[#This Row],[Sales]])</f>
        <v>0.17207527975584944</v>
      </c>
    </row>
    <row r="37" spans="1:21" ht="12.75" customHeight="1">
      <c r="A37">
        <v>0.05</v>
      </c>
      <c r="B37">
        <v>155.06</v>
      </c>
      <c r="C37">
        <v>7.07</v>
      </c>
      <c r="D37" t="s">
        <v>33</v>
      </c>
      <c r="E37" t="s">
        <v>19</v>
      </c>
      <c r="F37" t="s">
        <v>20</v>
      </c>
      <c r="G37" t="s">
        <v>90</v>
      </c>
      <c r="H37" t="s">
        <v>40</v>
      </c>
      <c r="I37" t="s">
        <v>91</v>
      </c>
      <c r="J37">
        <v>0.59</v>
      </c>
      <c r="K37" t="s">
        <v>24</v>
      </c>
      <c r="L37" t="s">
        <v>32</v>
      </c>
      <c r="M37" s="3">
        <v>42006</v>
      </c>
      <c r="N37" s="3">
        <v>42013</v>
      </c>
      <c r="O37" s="8" t="str">
        <f>TEXT(Table1[[#This Row],[Order Date]], "MMM")</f>
        <v>Jan</v>
      </c>
      <c r="P37">
        <f>Table1[[#This Row],[Ship Date]]-Table1[[#This Row],[Order Date]]</f>
        <v>7</v>
      </c>
      <c r="Q37" s="4">
        <v>845.66399999999987</v>
      </c>
      <c r="R37">
        <v>8</v>
      </c>
      <c r="S37" s="4">
        <v>1225.5999999999999</v>
      </c>
      <c r="T37">
        <v>87946</v>
      </c>
      <c r="U37" s="10">
        <f>(Table1[[#This Row],[Profit]]/Table1[[#This Row],[Sales]])</f>
        <v>0.69</v>
      </c>
    </row>
    <row r="38" spans="1:21" ht="12.75" customHeight="1">
      <c r="A38">
        <v>0</v>
      </c>
      <c r="B38">
        <v>291.73</v>
      </c>
      <c r="C38">
        <v>48.8</v>
      </c>
      <c r="D38" t="s">
        <v>26</v>
      </c>
      <c r="E38" t="s">
        <v>19</v>
      </c>
      <c r="F38" t="s">
        <v>28</v>
      </c>
      <c r="G38" t="s">
        <v>29</v>
      </c>
      <c r="H38" t="s">
        <v>30</v>
      </c>
      <c r="I38" t="s">
        <v>92</v>
      </c>
      <c r="J38">
        <v>0.56000000000000005</v>
      </c>
      <c r="K38" t="s">
        <v>37</v>
      </c>
      <c r="L38" t="s">
        <v>50</v>
      </c>
      <c r="M38" s="3">
        <v>42006</v>
      </c>
      <c r="N38" s="3">
        <v>42006</v>
      </c>
      <c r="O38" s="8" t="str">
        <f>TEXT(Table1[[#This Row],[Order Date]], "MMM")</f>
        <v>Jan</v>
      </c>
      <c r="P38">
        <f>Table1[[#This Row],[Ship Date]]-Table1[[#This Row],[Order Date]]</f>
        <v>0</v>
      </c>
      <c r="Q38" s="4">
        <v>-308.928</v>
      </c>
      <c r="R38">
        <v>4</v>
      </c>
      <c r="S38" s="4">
        <v>1239.06</v>
      </c>
      <c r="T38">
        <v>37537</v>
      </c>
      <c r="U38" s="10">
        <f>(Table1[[#This Row],[Profit]]/Table1[[#This Row],[Sales]])</f>
        <v>-0.24932448791826062</v>
      </c>
    </row>
    <row r="39" spans="1:21" ht="12.75" customHeight="1">
      <c r="A39">
        <v>7.0000000000000007E-2</v>
      </c>
      <c r="B39">
        <v>100.98</v>
      </c>
      <c r="C39">
        <v>45</v>
      </c>
      <c r="D39" t="s">
        <v>26</v>
      </c>
      <c r="E39" t="s">
        <v>19</v>
      </c>
      <c r="F39" t="s">
        <v>28</v>
      </c>
      <c r="G39" t="s">
        <v>29</v>
      </c>
      <c r="H39" t="s">
        <v>30</v>
      </c>
      <c r="I39" t="s">
        <v>93</v>
      </c>
      <c r="J39">
        <v>0.69</v>
      </c>
      <c r="K39" t="s">
        <v>37</v>
      </c>
      <c r="L39" t="s">
        <v>50</v>
      </c>
      <c r="M39" s="3">
        <v>42006</v>
      </c>
      <c r="N39" s="3">
        <v>42008</v>
      </c>
      <c r="O39" s="8" t="str">
        <f>TEXT(Table1[[#This Row],[Order Date]], "MMM")</f>
        <v>Jan</v>
      </c>
      <c r="P39">
        <f>Table1[[#This Row],[Ship Date]]-Table1[[#This Row],[Order Date]]</f>
        <v>2</v>
      </c>
      <c r="Q39" s="4">
        <v>-1679.7599999999998</v>
      </c>
      <c r="R39">
        <v>43</v>
      </c>
      <c r="S39" s="4">
        <v>4083.19</v>
      </c>
      <c r="T39">
        <v>37537</v>
      </c>
      <c r="U39" s="10">
        <f>(Table1[[#This Row],[Profit]]/Table1[[#This Row],[Sales]])</f>
        <v>-0.41138423634462262</v>
      </c>
    </row>
    <row r="40" spans="1:21" ht="12.75" customHeight="1">
      <c r="A40">
        <v>0.05</v>
      </c>
      <c r="B40">
        <v>155.06</v>
      </c>
      <c r="C40">
        <v>7.07</v>
      </c>
      <c r="D40" t="s">
        <v>33</v>
      </c>
      <c r="E40" t="s">
        <v>19</v>
      </c>
      <c r="F40" t="s">
        <v>20</v>
      </c>
      <c r="G40" t="s">
        <v>90</v>
      </c>
      <c r="H40" t="s">
        <v>40</v>
      </c>
      <c r="I40" t="s">
        <v>91</v>
      </c>
      <c r="J40">
        <v>0.59</v>
      </c>
      <c r="K40" t="s">
        <v>37</v>
      </c>
      <c r="L40" t="s">
        <v>50</v>
      </c>
      <c r="M40" s="3">
        <v>42006</v>
      </c>
      <c r="N40" s="3">
        <v>42013</v>
      </c>
      <c r="O40" s="8" t="str">
        <f>TEXT(Table1[[#This Row],[Order Date]], "MMM")</f>
        <v>Jan</v>
      </c>
      <c r="P40">
        <f>Table1[[#This Row],[Ship Date]]-Table1[[#This Row],[Order Date]]</f>
        <v>7</v>
      </c>
      <c r="Q40" s="4">
        <v>575.39600000000007</v>
      </c>
      <c r="R40">
        <v>32</v>
      </c>
      <c r="S40" s="4">
        <v>4902.38</v>
      </c>
      <c r="T40">
        <v>37537</v>
      </c>
      <c r="U40" s="10">
        <f>(Table1[[#This Row],[Profit]]/Table1[[#This Row],[Sales]])</f>
        <v>0.11737074645376329</v>
      </c>
    </row>
    <row r="41" spans="1:21" ht="12.75" customHeight="1">
      <c r="A41">
        <v>0.09</v>
      </c>
      <c r="B41">
        <v>122.99</v>
      </c>
      <c r="C41">
        <v>70.2</v>
      </c>
      <c r="D41" t="s">
        <v>26</v>
      </c>
      <c r="E41" t="s">
        <v>19</v>
      </c>
      <c r="F41" t="s">
        <v>28</v>
      </c>
      <c r="G41" t="s">
        <v>29</v>
      </c>
      <c r="H41" t="s">
        <v>30</v>
      </c>
      <c r="I41" t="s">
        <v>94</v>
      </c>
      <c r="J41">
        <v>0.74</v>
      </c>
      <c r="K41" t="s">
        <v>37</v>
      </c>
      <c r="L41" t="s">
        <v>50</v>
      </c>
      <c r="M41" s="3">
        <v>42037</v>
      </c>
      <c r="N41" s="3">
        <v>42039</v>
      </c>
      <c r="O41" s="8" t="str">
        <f>TEXT(Table1[[#This Row],[Order Date]], "MMM")</f>
        <v>Feb</v>
      </c>
      <c r="P41">
        <f>Table1[[#This Row],[Ship Date]]-Table1[[#This Row],[Order Date]]</f>
        <v>2</v>
      </c>
      <c r="Q41" s="4">
        <v>-2426.5500000000002</v>
      </c>
      <c r="R41">
        <v>49</v>
      </c>
      <c r="S41" s="4">
        <v>5718.85</v>
      </c>
      <c r="T41">
        <v>55713</v>
      </c>
      <c r="U41" s="10">
        <f>(Table1[[#This Row],[Profit]]/Table1[[#This Row],[Sales]])</f>
        <v>-0.42430733451655489</v>
      </c>
    </row>
    <row r="42" spans="1:21" ht="12.75" customHeight="1">
      <c r="A42">
        <v>0.09</v>
      </c>
      <c r="B42">
        <v>122.99</v>
      </c>
      <c r="C42">
        <v>70.2</v>
      </c>
      <c r="D42" t="s">
        <v>26</v>
      </c>
      <c r="E42" t="s">
        <v>19</v>
      </c>
      <c r="F42" t="s">
        <v>28</v>
      </c>
      <c r="G42" t="s">
        <v>29</v>
      </c>
      <c r="H42" t="s">
        <v>30</v>
      </c>
      <c r="I42" t="s">
        <v>94</v>
      </c>
      <c r="J42">
        <v>0.74</v>
      </c>
      <c r="K42" t="s">
        <v>37</v>
      </c>
      <c r="L42" t="s">
        <v>95</v>
      </c>
      <c r="M42" s="3">
        <v>42037</v>
      </c>
      <c r="N42" s="3">
        <v>42039</v>
      </c>
      <c r="O42" s="8" t="str">
        <f>TEXT(Table1[[#This Row],[Order Date]], "MMM")</f>
        <v>Feb</v>
      </c>
      <c r="P42">
        <f>Table1[[#This Row],[Ship Date]]-Table1[[#This Row],[Order Date]]</f>
        <v>2</v>
      </c>
      <c r="Q42" s="4">
        <v>-2426.5500000000002</v>
      </c>
      <c r="R42">
        <v>12</v>
      </c>
      <c r="S42" s="4">
        <v>1400.53</v>
      </c>
      <c r="T42">
        <v>87947</v>
      </c>
      <c r="U42" s="10">
        <f>(Table1[[#This Row],[Profit]]/Table1[[#This Row],[Sales]])</f>
        <v>-1.732594089380449</v>
      </c>
    </row>
    <row r="43" spans="1:21" ht="12.75" customHeight="1">
      <c r="A43">
        <v>0.04</v>
      </c>
      <c r="B43">
        <v>296.18</v>
      </c>
      <c r="C43">
        <v>54.12</v>
      </c>
      <c r="D43" t="s">
        <v>26</v>
      </c>
      <c r="E43" t="s">
        <v>19</v>
      </c>
      <c r="F43" t="s">
        <v>28</v>
      </c>
      <c r="G43" t="s">
        <v>96</v>
      </c>
      <c r="H43" t="s">
        <v>77</v>
      </c>
      <c r="I43" t="s">
        <v>97</v>
      </c>
      <c r="J43">
        <v>0.76</v>
      </c>
      <c r="K43" t="s">
        <v>37</v>
      </c>
      <c r="L43" t="s">
        <v>98</v>
      </c>
      <c r="M43" s="3">
        <v>42078</v>
      </c>
      <c r="N43" s="3">
        <v>42078</v>
      </c>
      <c r="O43" s="8" t="str">
        <f>TEXT(Table1[[#This Row],[Order Date]], "MMM")</f>
        <v>Mar</v>
      </c>
      <c r="P43">
        <f>Table1[[#This Row],[Ship Date]]-Table1[[#This Row],[Order Date]]</f>
        <v>0</v>
      </c>
      <c r="Q43" s="4">
        <v>-715.7782060000003</v>
      </c>
      <c r="R43">
        <v>6</v>
      </c>
      <c r="S43" s="4">
        <v>1821.89</v>
      </c>
      <c r="T43">
        <v>87365</v>
      </c>
      <c r="U43" s="10">
        <f>(Table1[[#This Row],[Profit]]/Table1[[#This Row],[Sales]])</f>
        <v>-0.39287674118635058</v>
      </c>
    </row>
    <row r="44" spans="1:21" ht="12.75" customHeight="1">
      <c r="A44">
        <v>0</v>
      </c>
      <c r="B44">
        <v>8.09</v>
      </c>
      <c r="C44">
        <v>7.96</v>
      </c>
      <c r="D44" t="s">
        <v>33</v>
      </c>
      <c r="E44" t="s">
        <v>74</v>
      </c>
      <c r="F44" t="s">
        <v>28</v>
      </c>
      <c r="G44" t="s">
        <v>34</v>
      </c>
      <c r="H44" t="s">
        <v>40</v>
      </c>
      <c r="I44" t="s">
        <v>99</v>
      </c>
      <c r="J44">
        <v>0.49</v>
      </c>
      <c r="K44" t="s">
        <v>37</v>
      </c>
      <c r="L44" t="s">
        <v>98</v>
      </c>
      <c r="M44" s="3">
        <v>42037</v>
      </c>
      <c r="N44" s="3">
        <v>42038</v>
      </c>
      <c r="O44" s="8" t="str">
        <f>TEXT(Table1[[#This Row],[Order Date]], "MMM")</f>
        <v>Feb</v>
      </c>
      <c r="P44">
        <f>Table1[[#This Row],[Ship Date]]-Table1[[#This Row],[Order Date]]</f>
        <v>1</v>
      </c>
      <c r="Q44" s="4">
        <v>-144.56</v>
      </c>
      <c r="R44">
        <v>11</v>
      </c>
      <c r="S44" s="4">
        <v>90.98</v>
      </c>
      <c r="T44">
        <v>87364</v>
      </c>
      <c r="U44" s="10">
        <f>(Table1[[#This Row],[Profit]]/Table1[[#This Row],[Sales]])</f>
        <v>-1.5889206418993185</v>
      </c>
    </row>
    <row r="45" spans="1:21" ht="12.75" customHeight="1">
      <c r="A45">
        <v>0.08</v>
      </c>
      <c r="B45">
        <v>896.99</v>
      </c>
      <c r="C45">
        <v>19.989999999999998</v>
      </c>
      <c r="D45" t="s">
        <v>33</v>
      </c>
      <c r="E45" t="s">
        <v>19</v>
      </c>
      <c r="F45" t="s">
        <v>20</v>
      </c>
      <c r="G45" t="s">
        <v>71</v>
      </c>
      <c r="H45" t="s">
        <v>40</v>
      </c>
      <c r="I45" t="s">
        <v>100</v>
      </c>
      <c r="J45">
        <v>0.38</v>
      </c>
      <c r="K45" t="s">
        <v>37</v>
      </c>
      <c r="L45" t="s">
        <v>98</v>
      </c>
      <c r="M45" s="3">
        <v>42093</v>
      </c>
      <c r="N45" s="3">
        <v>42096</v>
      </c>
      <c r="O45" s="8" t="str">
        <f>TEXT(Table1[[#This Row],[Order Date]], "MMM")</f>
        <v>Mar</v>
      </c>
      <c r="P45">
        <f>Table1[[#This Row],[Ship Date]]-Table1[[#This Row],[Order Date]]</f>
        <v>3</v>
      </c>
      <c r="Q45" s="4">
        <v>7402.32</v>
      </c>
      <c r="R45">
        <v>13</v>
      </c>
      <c r="S45" s="4">
        <v>10728</v>
      </c>
      <c r="T45">
        <v>87366</v>
      </c>
      <c r="U45" s="10">
        <f>(Table1[[#This Row],[Profit]]/Table1[[#This Row],[Sales]])</f>
        <v>0.69</v>
      </c>
    </row>
    <row r="46" spans="1:21" ht="12.75" customHeight="1">
      <c r="A46">
        <v>0.05</v>
      </c>
      <c r="B46">
        <v>161.55000000000001</v>
      </c>
      <c r="C46">
        <v>19.989999999999998</v>
      </c>
      <c r="D46" t="s">
        <v>33</v>
      </c>
      <c r="E46" t="s">
        <v>19</v>
      </c>
      <c r="F46" t="s">
        <v>20</v>
      </c>
      <c r="G46" t="s">
        <v>90</v>
      </c>
      <c r="H46" t="s">
        <v>40</v>
      </c>
      <c r="I46" t="s">
        <v>101</v>
      </c>
      <c r="J46">
        <v>0.66</v>
      </c>
      <c r="K46" t="s">
        <v>24</v>
      </c>
      <c r="L46" t="s">
        <v>32</v>
      </c>
      <c r="M46" s="3">
        <v>42158</v>
      </c>
      <c r="N46" s="3">
        <v>42163</v>
      </c>
      <c r="O46" s="8" t="str">
        <f>TEXT(Table1[[#This Row],[Order Date]], "MMM")</f>
        <v>Jun</v>
      </c>
      <c r="P46">
        <f>Table1[[#This Row],[Ship Date]]-Table1[[#This Row],[Order Date]]</f>
        <v>5</v>
      </c>
      <c r="Q46" s="4">
        <v>1892.424</v>
      </c>
      <c r="R46">
        <v>19</v>
      </c>
      <c r="S46" s="4">
        <v>3127.69</v>
      </c>
      <c r="T46">
        <v>90596</v>
      </c>
      <c r="U46" s="10">
        <f>(Table1[[#This Row],[Profit]]/Table1[[#This Row],[Sales]])</f>
        <v>0.60505484878616489</v>
      </c>
    </row>
    <row r="47" spans="1:21" ht="12.75" customHeight="1">
      <c r="A47">
        <v>0.09</v>
      </c>
      <c r="B47">
        <v>4.91</v>
      </c>
      <c r="C47">
        <v>0.5</v>
      </c>
      <c r="D47" t="s">
        <v>33</v>
      </c>
      <c r="E47" t="s">
        <v>19</v>
      </c>
      <c r="F47" t="s">
        <v>20</v>
      </c>
      <c r="G47" t="s">
        <v>85</v>
      </c>
      <c r="H47" t="s">
        <v>40</v>
      </c>
      <c r="I47" t="s">
        <v>102</v>
      </c>
      <c r="J47">
        <v>0.36</v>
      </c>
      <c r="K47" t="s">
        <v>24</v>
      </c>
      <c r="L47" t="s">
        <v>32</v>
      </c>
      <c r="M47" s="3">
        <v>42085</v>
      </c>
      <c r="N47" s="3">
        <v>42086</v>
      </c>
      <c r="O47" s="8" t="str">
        <f>TEXT(Table1[[#This Row],[Order Date]], "MMM")</f>
        <v>Mar</v>
      </c>
      <c r="P47">
        <f>Table1[[#This Row],[Ship Date]]-Table1[[#This Row],[Order Date]]</f>
        <v>1</v>
      </c>
      <c r="Q47" s="4">
        <v>28.855799999999999</v>
      </c>
      <c r="R47">
        <v>9</v>
      </c>
      <c r="S47" s="4">
        <v>41.82</v>
      </c>
      <c r="T47">
        <v>90597</v>
      </c>
      <c r="U47" s="10">
        <f>(Table1[[#This Row],[Profit]]/Table1[[#This Row],[Sales]])</f>
        <v>0.69</v>
      </c>
    </row>
    <row r="48" spans="1:21" ht="12.75" customHeight="1">
      <c r="A48">
        <v>0.01</v>
      </c>
      <c r="B48">
        <v>296.18</v>
      </c>
      <c r="C48">
        <v>54.12</v>
      </c>
      <c r="D48" t="s">
        <v>26</v>
      </c>
      <c r="E48" t="s">
        <v>19</v>
      </c>
      <c r="F48" t="s">
        <v>28</v>
      </c>
      <c r="G48" t="s">
        <v>96</v>
      </c>
      <c r="H48" t="s">
        <v>77</v>
      </c>
      <c r="I48" t="s">
        <v>97</v>
      </c>
      <c r="J48">
        <v>0.76</v>
      </c>
      <c r="K48" t="s">
        <v>24</v>
      </c>
      <c r="L48" t="s">
        <v>32</v>
      </c>
      <c r="M48" s="3">
        <v>42085</v>
      </c>
      <c r="N48" s="3">
        <v>42088</v>
      </c>
      <c r="O48" s="8" t="str">
        <f>TEXT(Table1[[#This Row],[Order Date]], "MMM")</f>
        <v>Mar</v>
      </c>
      <c r="P48">
        <f>Table1[[#This Row],[Ship Date]]-Table1[[#This Row],[Order Date]]</f>
        <v>3</v>
      </c>
      <c r="Q48" s="4">
        <v>173.48</v>
      </c>
      <c r="R48">
        <v>9</v>
      </c>
      <c r="S48" s="4">
        <v>2875.72</v>
      </c>
      <c r="T48">
        <v>90597</v>
      </c>
      <c r="U48" s="10">
        <f>(Table1[[#This Row],[Profit]]/Table1[[#This Row],[Sales]])</f>
        <v>6.0325761896151228E-2</v>
      </c>
    </row>
    <row r="49" spans="1:21" ht="12.75" customHeight="1">
      <c r="A49">
        <v>7.0000000000000007E-2</v>
      </c>
      <c r="B49">
        <v>19.84</v>
      </c>
      <c r="C49">
        <v>4.0999999999999996</v>
      </c>
      <c r="D49" t="s">
        <v>33</v>
      </c>
      <c r="E49" t="s">
        <v>27</v>
      </c>
      <c r="F49" t="s">
        <v>20</v>
      </c>
      <c r="G49" t="s">
        <v>21</v>
      </c>
      <c r="H49" t="s">
        <v>22</v>
      </c>
      <c r="I49" t="s">
        <v>103</v>
      </c>
      <c r="J49">
        <v>0.44</v>
      </c>
      <c r="K49" t="s">
        <v>24</v>
      </c>
      <c r="L49" t="s">
        <v>32</v>
      </c>
      <c r="M49" s="3">
        <v>42141</v>
      </c>
      <c r="N49" s="3">
        <v>42142</v>
      </c>
      <c r="O49" s="8" t="str">
        <f>TEXT(Table1[[#This Row],[Order Date]], "MMM")</f>
        <v>May</v>
      </c>
      <c r="P49">
        <f>Table1[[#This Row],[Ship Date]]-Table1[[#This Row],[Order Date]]</f>
        <v>1</v>
      </c>
      <c r="Q49" s="4">
        <v>117.852</v>
      </c>
      <c r="R49">
        <v>9</v>
      </c>
      <c r="S49" s="4">
        <v>170.8</v>
      </c>
      <c r="T49">
        <v>87175</v>
      </c>
      <c r="U49" s="10">
        <f>(Table1[[#This Row],[Profit]]/Table1[[#This Row],[Sales]])</f>
        <v>0.69</v>
      </c>
    </row>
    <row r="50" spans="1:21" ht="12.75" customHeight="1">
      <c r="A50">
        <v>0.05</v>
      </c>
      <c r="B50">
        <v>5.18</v>
      </c>
      <c r="C50">
        <v>2.04</v>
      </c>
      <c r="D50" t="s">
        <v>33</v>
      </c>
      <c r="E50" t="s">
        <v>27</v>
      </c>
      <c r="F50" t="s">
        <v>20</v>
      </c>
      <c r="G50" t="s">
        <v>62</v>
      </c>
      <c r="H50" t="s">
        <v>22</v>
      </c>
      <c r="I50" t="s">
        <v>104</v>
      </c>
      <c r="J50">
        <v>0.36</v>
      </c>
      <c r="K50" t="s">
        <v>24</v>
      </c>
      <c r="L50" t="s">
        <v>32</v>
      </c>
      <c r="M50" s="3">
        <v>42053</v>
      </c>
      <c r="N50" s="3">
        <v>42055</v>
      </c>
      <c r="O50" s="8" t="str">
        <f>TEXT(Table1[[#This Row],[Order Date]], "MMM")</f>
        <v>Feb</v>
      </c>
      <c r="P50">
        <f>Table1[[#This Row],[Ship Date]]-Table1[[#This Row],[Order Date]]</f>
        <v>2</v>
      </c>
      <c r="Q50" s="4">
        <v>34.010400000000004</v>
      </c>
      <c r="R50">
        <v>10</v>
      </c>
      <c r="S50" s="4">
        <v>53.54</v>
      </c>
      <c r="T50">
        <v>87176</v>
      </c>
      <c r="U50" s="10">
        <f>(Table1[[#This Row],[Profit]]/Table1[[#This Row],[Sales]])</f>
        <v>0.6352334703025776</v>
      </c>
    </row>
    <row r="51" spans="1:21" ht="12.75" customHeight="1">
      <c r="A51">
        <v>0.06</v>
      </c>
      <c r="B51">
        <v>175.99</v>
      </c>
      <c r="C51">
        <v>8.99</v>
      </c>
      <c r="D51" t="s">
        <v>33</v>
      </c>
      <c r="E51" t="s">
        <v>19</v>
      </c>
      <c r="F51" t="s">
        <v>53</v>
      </c>
      <c r="G51" t="s">
        <v>54</v>
      </c>
      <c r="H51" t="s">
        <v>40</v>
      </c>
      <c r="I51" t="s">
        <v>105</v>
      </c>
      <c r="J51">
        <v>0.56999999999999995</v>
      </c>
      <c r="K51" t="s">
        <v>24</v>
      </c>
      <c r="L51" t="s">
        <v>32</v>
      </c>
      <c r="M51" s="3">
        <v>42067</v>
      </c>
      <c r="N51" s="3">
        <v>42069</v>
      </c>
      <c r="O51" s="8" t="str">
        <f>TEXT(Table1[[#This Row],[Order Date]], "MMM")</f>
        <v>Mar</v>
      </c>
      <c r="P51">
        <f>Table1[[#This Row],[Ship Date]]-Table1[[#This Row],[Order Date]]</f>
        <v>2</v>
      </c>
      <c r="Q51" s="4">
        <v>2031.5070000000001</v>
      </c>
      <c r="R51">
        <v>23</v>
      </c>
      <c r="S51" s="4">
        <v>3363.53</v>
      </c>
      <c r="T51">
        <v>87177</v>
      </c>
      <c r="U51" s="10">
        <f>(Table1[[#This Row],[Profit]]/Table1[[#This Row],[Sales]])</f>
        <v>0.60398063938778601</v>
      </c>
    </row>
    <row r="52" spans="1:21" ht="12.75" customHeight="1">
      <c r="A52">
        <v>7.0000000000000007E-2</v>
      </c>
      <c r="B52">
        <v>8.34</v>
      </c>
      <c r="C52">
        <v>1.43</v>
      </c>
      <c r="D52" t="s">
        <v>33</v>
      </c>
      <c r="E52" t="s">
        <v>27</v>
      </c>
      <c r="F52" t="s">
        <v>20</v>
      </c>
      <c r="G52" t="s">
        <v>62</v>
      </c>
      <c r="H52" t="s">
        <v>22</v>
      </c>
      <c r="I52" t="s">
        <v>106</v>
      </c>
      <c r="J52">
        <v>0.35</v>
      </c>
      <c r="K52" t="s">
        <v>87</v>
      </c>
      <c r="L52" t="s">
        <v>107</v>
      </c>
      <c r="M52" s="3">
        <v>42141</v>
      </c>
      <c r="N52" s="3">
        <v>42143</v>
      </c>
      <c r="O52" s="8" t="str">
        <f>TEXT(Table1[[#This Row],[Order Date]], "MMM")</f>
        <v>May</v>
      </c>
      <c r="P52">
        <f>Table1[[#This Row],[Ship Date]]-Table1[[#This Row],[Order Date]]</f>
        <v>2</v>
      </c>
      <c r="Q52" s="4">
        <v>-190.67999999999998</v>
      </c>
      <c r="R52">
        <v>16</v>
      </c>
      <c r="S52" s="4">
        <v>132.08000000000001</v>
      </c>
      <c r="T52">
        <v>87175</v>
      </c>
      <c r="U52" s="10">
        <f>(Table1[[#This Row],[Profit]]/Table1[[#This Row],[Sales]])</f>
        <v>-1.4436705027256205</v>
      </c>
    </row>
    <row r="53" spans="1:21" ht="12.75" customHeight="1">
      <c r="A53">
        <v>0.09</v>
      </c>
      <c r="B53">
        <v>4.9800000000000004</v>
      </c>
      <c r="C53">
        <v>6.07</v>
      </c>
      <c r="D53" t="s">
        <v>33</v>
      </c>
      <c r="E53" t="s">
        <v>27</v>
      </c>
      <c r="F53" t="s">
        <v>20</v>
      </c>
      <c r="G53" t="s">
        <v>62</v>
      </c>
      <c r="H53" t="s">
        <v>40</v>
      </c>
      <c r="I53" t="s">
        <v>108</v>
      </c>
      <c r="J53">
        <v>0.36</v>
      </c>
      <c r="K53" t="s">
        <v>87</v>
      </c>
      <c r="L53" t="s">
        <v>107</v>
      </c>
      <c r="M53" s="3">
        <v>42141</v>
      </c>
      <c r="N53" s="3">
        <v>42142</v>
      </c>
      <c r="O53" s="8" t="str">
        <f>TEXT(Table1[[#This Row],[Order Date]], "MMM")</f>
        <v>May</v>
      </c>
      <c r="P53">
        <f>Table1[[#This Row],[Ship Date]]-Table1[[#This Row],[Order Date]]</f>
        <v>1</v>
      </c>
      <c r="Q53" s="4">
        <v>325.39800000000002</v>
      </c>
      <c r="R53">
        <v>9</v>
      </c>
      <c r="S53" s="4">
        <v>45.34</v>
      </c>
      <c r="T53">
        <v>87175</v>
      </c>
      <c r="U53" s="10">
        <f>(Table1[[#This Row],[Profit]]/Table1[[#This Row],[Sales]])</f>
        <v>7.176841640935157</v>
      </c>
    </row>
    <row r="54" spans="1:21" ht="12.75" customHeight="1">
      <c r="A54">
        <v>0.04</v>
      </c>
      <c r="B54">
        <v>12.98</v>
      </c>
      <c r="C54">
        <v>3.14</v>
      </c>
      <c r="D54" t="s">
        <v>18</v>
      </c>
      <c r="E54" t="s">
        <v>19</v>
      </c>
      <c r="F54" t="s">
        <v>20</v>
      </c>
      <c r="G54" t="s">
        <v>109</v>
      </c>
      <c r="H54" t="s">
        <v>35</v>
      </c>
      <c r="I54" t="s">
        <v>110</v>
      </c>
      <c r="J54">
        <v>0.6</v>
      </c>
      <c r="K54" t="s">
        <v>87</v>
      </c>
      <c r="L54" t="s">
        <v>107</v>
      </c>
      <c r="M54" s="3">
        <v>42162</v>
      </c>
      <c r="N54" s="3">
        <v>42164</v>
      </c>
      <c r="O54" s="8" t="str">
        <f>TEXT(Table1[[#This Row],[Order Date]], "MMM")</f>
        <v>Jun</v>
      </c>
      <c r="P54">
        <f>Table1[[#This Row],[Ship Date]]-Table1[[#This Row],[Order Date]]</f>
        <v>2</v>
      </c>
      <c r="Q54" s="4">
        <v>22.817999999999998</v>
      </c>
      <c r="R54">
        <v>16</v>
      </c>
      <c r="S54" s="4">
        <v>216.04</v>
      </c>
      <c r="T54">
        <v>87178</v>
      </c>
      <c r="U54" s="10">
        <f>(Table1[[#This Row],[Profit]]/Table1[[#This Row],[Sales]])</f>
        <v>0.1056193297537493</v>
      </c>
    </row>
    <row r="55" spans="1:21" ht="12.75" customHeight="1">
      <c r="A55">
        <v>0.04</v>
      </c>
      <c r="B55">
        <v>160.97999999999999</v>
      </c>
      <c r="C55">
        <v>30</v>
      </c>
      <c r="D55" t="s">
        <v>26</v>
      </c>
      <c r="E55" t="s">
        <v>27</v>
      </c>
      <c r="F55" t="s">
        <v>28</v>
      </c>
      <c r="G55" t="s">
        <v>29</v>
      </c>
      <c r="H55" t="s">
        <v>30</v>
      </c>
      <c r="I55" t="s">
        <v>111</v>
      </c>
      <c r="J55">
        <v>0.62</v>
      </c>
      <c r="K55" t="s">
        <v>42</v>
      </c>
      <c r="L55" t="s">
        <v>112</v>
      </c>
      <c r="M55" s="3">
        <v>42127</v>
      </c>
      <c r="N55" s="3">
        <v>42129</v>
      </c>
      <c r="O55" s="8" t="str">
        <f>TEXT(Table1[[#This Row],[Order Date]], "MMM")</f>
        <v>May</v>
      </c>
      <c r="P55">
        <f>Table1[[#This Row],[Ship Date]]-Table1[[#This Row],[Order Date]]</f>
        <v>2</v>
      </c>
      <c r="Q55" s="4">
        <v>116.1</v>
      </c>
      <c r="R55">
        <v>37</v>
      </c>
      <c r="S55" s="4">
        <v>6276.34</v>
      </c>
      <c r="T55">
        <v>44231</v>
      </c>
      <c r="U55" s="10">
        <f>(Table1[[#This Row],[Profit]]/Table1[[#This Row],[Sales]])</f>
        <v>1.8498041852417171E-2</v>
      </c>
    </row>
    <row r="56" spans="1:21" ht="12.75" customHeight="1">
      <c r="A56">
        <v>0.01</v>
      </c>
      <c r="B56">
        <v>17.98</v>
      </c>
      <c r="C56">
        <v>4</v>
      </c>
      <c r="D56" t="s">
        <v>33</v>
      </c>
      <c r="E56" t="s">
        <v>27</v>
      </c>
      <c r="F56" t="s">
        <v>53</v>
      </c>
      <c r="G56" t="s">
        <v>113</v>
      </c>
      <c r="H56" t="s">
        <v>40</v>
      </c>
      <c r="I56" t="s">
        <v>114</v>
      </c>
      <c r="J56">
        <v>0.79</v>
      </c>
      <c r="K56" t="s">
        <v>42</v>
      </c>
      <c r="L56" t="s">
        <v>112</v>
      </c>
      <c r="M56" s="3">
        <v>42127</v>
      </c>
      <c r="N56" s="3">
        <v>42129</v>
      </c>
      <c r="O56" s="8" t="str">
        <f>TEXT(Table1[[#This Row],[Order Date]], "MMM")</f>
        <v>May</v>
      </c>
      <c r="P56">
        <f>Table1[[#This Row],[Ship Date]]-Table1[[#This Row],[Order Date]]</f>
        <v>2</v>
      </c>
      <c r="Q56" s="4">
        <v>-87.96</v>
      </c>
      <c r="R56">
        <v>146</v>
      </c>
      <c r="S56" s="4">
        <v>2664.4</v>
      </c>
      <c r="T56">
        <v>44231</v>
      </c>
      <c r="U56" s="10">
        <f>(Table1[[#This Row],[Profit]]/Table1[[#This Row],[Sales]])</f>
        <v>-3.3013061101936643E-2</v>
      </c>
    </row>
    <row r="57" spans="1:21" ht="12.75" customHeight="1">
      <c r="A57">
        <v>0.04</v>
      </c>
      <c r="B57">
        <v>160.97999999999999</v>
      </c>
      <c r="C57">
        <v>30</v>
      </c>
      <c r="D57" t="s">
        <v>26</v>
      </c>
      <c r="E57" t="s">
        <v>27</v>
      </c>
      <c r="F57" t="s">
        <v>28</v>
      </c>
      <c r="G57" t="s">
        <v>29</v>
      </c>
      <c r="H57" t="s">
        <v>30</v>
      </c>
      <c r="I57" t="s">
        <v>111</v>
      </c>
      <c r="J57">
        <v>0.62</v>
      </c>
      <c r="K57" t="s">
        <v>42</v>
      </c>
      <c r="L57" t="s">
        <v>115</v>
      </c>
      <c r="M57" s="3">
        <v>42127</v>
      </c>
      <c r="N57" s="3">
        <v>42129</v>
      </c>
      <c r="O57" s="8" t="str">
        <f>TEXT(Table1[[#This Row],[Order Date]], "MMM")</f>
        <v>May</v>
      </c>
      <c r="P57">
        <f>Table1[[#This Row],[Ship Date]]-Table1[[#This Row],[Order Date]]</f>
        <v>2</v>
      </c>
      <c r="Q57" s="4">
        <v>255.42000000000002</v>
      </c>
      <c r="R57">
        <v>9</v>
      </c>
      <c r="S57" s="4">
        <v>1526.68</v>
      </c>
      <c r="T57">
        <v>87306</v>
      </c>
      <c r="U57" s="10">
        <f>(Table1[[#This Row],[Profit]]/Table1[[#This Row],[Sales]])</f>
        <v>0.16730421568370582</v>
      </c>
    </row>
    <row r="58" spans="1:21" ht="12.75" customHeight="1">
      <c r="A58">
        <v>0.06</v>
      </c>
      <c r="B58">
        <v>115.99</v>
      </c>
      <c r="C58">
        <v>8.99</v>
      </c>
      <c r="D58" t="s">
        <v>33</v>
      </c>
      <c r="E58" t="s">
        <v>27</v>
      </c>
      <c r="F58" t="s">
        <v>53</v>
      </c>
      <c r="G58" t="s">
        <v>54</v>
      </c>
      <c r="H58" t="s">
        <v>40</v>
      </c>
      <c r="I58" t="s">
        <v>116</v>
      </c>
      <c r="J58">
        <v>0.57999999999999996</v>
      </c>
      <c r="K58" t="s">
        <v>42</v>
      </c>
      <c r="L58" t="s">
        <v>115</v>
      </c>
      <c r="M58" s="3">
        <v>42127</v>
      </c>
      <c r="N58" s="3">
        <v>42128</v>
      </c>
      <c r="O58" s="8" t="str">
        <f>TEXT(Table1[[#This Row],[Order Date]], "MMM")</f>
        <v>May</v>
      </c>
      <c r="P58">
        <f>Table1[[#This Row],[Ship Date]]-Table1[[#This Row],[Order Date]]</f>
        <v>1</v>
      </c>
      <c r="Q58" s="4">
        <v>685.6146</v>
      </c>
      <c r="R58">
        <v>20</v>
      </c>
      <c r="S58" s="4">
        <v>1952.56</v>
      </c>
      <c r="T58">
        <v>87306</v>
      </c>
      <c r="U58" s="10">
        <f>(Table1[[#This Row],[Profit]]/Table1[[#This Row],[Sales]])</f>
        <v>0.35113625189494818</v>
      </c>
    </row>
    <row r="59" spans="1:21" ht="12.75" customHeight="1">
      <c r="A59">
        <v>0.1</v>
      </c>
      <c r="B59">
        <v>19.98</v>
      </c>
      <c r="C59">
        <v>4</v>
      </c>
      <c r="D59" t="s">
        <v>33</v>
      </c>
      <c r="E59" t="s">
        <v>74</v>
      </c>
      <c r="F59" t="s">
        <v>53</v>
      </c>
      <c r="G59" t="s">
        <v>113</v>
      </c>
      <c r="H59" t="s">
        <v>40</v>
      </c>
      <c r="I59" t="s">
        <v>117</v>
      </c>
      <c r="J59">
        <v>0.68</v>
      </c>
      <c r="K59" t="s">
        <v>37</v>
      </c>
      <c r="L59" t="s">
        <v>118</v>
      </c>
      <c r="M59" s="3">
        <v>42177</v>
      </c>
      <c r="N59" s="3">
        <v>42179</v>
      </c>
      <c r="O59" s="8" t="str">
        <f>TEXT(Table1[[#This Row],[Order Date]], "MMM")</f>
        <v>Jun</v>
      </c>
      <c r="P59">
        <f>Table1[[#This Row],[Ship Date]]-Table1[[#This Row],[Order Date]]</f>
        <v>2</v>
      </c>
      <c r="Q59" s="4">
        <v>-16.2</v>
      </c>
      <c r="R59">
        <v>16</v>
      </c>
      <c r="S59" s="4">
        <v>303.58999999999997</v>
      </c>
      <c r="T59">
        <v>88205</v>
      </c>
      <c r="U59" s="10">
        <f>(Table1[[#This Row],[Profit]]/Table1[[#This Row],[Sales]])</f>
        <v>-5.3361441417701508E-2</v>
      </c>
    </row>
    <row r="60" spans="1:21" ht="12.75" customHeight="1">
      <c r="A60">
        <v>0.04</v>
      </c>
      <c r="B60">
        <v>300.98</v>
      </c>
      <c r="C60">
        <v>54.92</v>
      </c>
      <c r="D60" t="s">
        <v>26</v>
      </c>
      <c r="E60" t="s">
        <v>74</v>
      </c>
      <c r="F60" t="s">
        <v>28</v>
      </c>
      <c r="G60" t="s">
        <v>119</v>
      </c>
      <c r="H60" t="s">
        <v>77</v>
      </c>
      <c r="I60" t="s">
        <v>120</v>
      </c>
      <c r="J60">
        <v>0.55000000000000004</v>
      </c>
      <c r="K60" t="s">
        <v>37</v>
      </c>
      <c r="L60" t="s">
        <v>121</v>
      </c>
      <c r="M60" s="3">
        <v>42100</v>
      </c>
      <c r="N60" s="3">
        <v>42101</v>
      </c>
      <c r="O60" s="8" t="str">
        <f>TEXT(Table1[[#This Row],[Order Date]], "MMM")</f>
        <v>Apr</v>
      </c>
      <c r="P60">
        <f>Table1[[#This Row],[Ship Date]]-Table1[[#This Row],[Order Date]]</f>
        <v>1</v>
      </c>
      <c r="Q60" s="4">
        <v>2023.75</v>
      </c>
      <c r="R60">
        <v>31</v>
      </c>
      <c r="S60" s="4">
        <v>9459.94</v>
      </c>
      <c r="T60">
        <v>42599</v>
      </c>
      <c r="U60" s="10">
        <f>(Table1[[#This Row],[Profit]]/Table1[[#This Row],[Sales]])</f>
        <v>0.21392841815064365</v>
      </c>
    </row>
    <row r="61" spans="1:21" ht="12.75" customHeight="1">
      <c r="A61">
        <v>0.1</v>
      </c>
      <c r="B61">
        <v>19.98</v>
      </c>
      <c r="C61">
        <v>4</v>
      </c>
      <c r="D61" t="s">
        <v>33</v>
      </c>
      <c r="E61" t="s">
        <v>74</v>
      </c>
      <c r="F61" t="s">
        <v>53</v>
      </c>
      <c r="G61" t="s">
        <v>113</v>
      </c>
      <c r="H61" t="s">
        <v>40</v>
      </c>
      <c r="I61" t="s">
        <v>117</v>
      </c>
      <c r="J61">
        <v>0.68</v>
      </c>
      <c r="K61" t="s">
        <v>37</v>
      </c>
      <c r="L61" t="s">
        <v>121</v>
      </c>
      <c r="M61" s="3">
        <v>42177</v>
      </c>
      <c r="N61" s="3">
        <v>42179</v>
      </c>
      <c r="O61" s="8" t="str">
        <f>TEXT(Table1[[#This Row],[Order Date]], "MMM")</f>
        <v>Jun</v>
      </c>
      <c r="P61">
        <f>Table1[[#This Row],[Ship Date]]-Table1[[#This Row],[Order Date]]</f>
        <v>2</v>
      </c>
      <c r="Q61" s="4">
        <v>-20.25</v>
      </c>
      <c r="R61">
        <v>65</v>
      </c>
      <c r="S61" s="4">
        <v>1233.32</v>
      </c>
      <c r="T61">
        <v>3397</v>
      </c>
      <c r="U61" s="10">
        <f>(Table1[[#This Row],[Profit]]/Table1[[#This Row],[Sales]])</f>
        <v>-1.641909642266403E-2</v>
      </c>
    </row>
    <row r="62" spans="1:21" ht="12.75" customHeight="1">
      <c r="A62">
        <v>0.09</v>
      </c>
      <c r="B62">
        <v>2.88</v>
      </c>
      <c r="C62">
        <v>1.49</v>
      </c>
      <c r="D62" t="s">
        <v>33</v>
      </c>
      <c r="E62" t="s">
        <v>74</v>
      </c>
      <c r="F62" t="s">
        <v>20</v>
      </c>
      <c r="G62" t="s">
        <v>71</v>
      </c>
      <c r="H62" t="s">
        <v>40</v>
      </c>
      <c r="I62" t="s">
        <v>122</v>
      </c>
      <c r="J62">
        <v>0.36</v>
      </c>
      <c r="K62" t="s">
        <v>37</v>
      </c>
      <c r="L62" t="s">
        <v>121</v>
      </c>
      <c r="M62" s="3">
        <v>42177</v>
      </c>
      <c r="N62" s="3">
        <v>42178</v>
      </c>
      <c r="O62" s="8" t="str">
        <f>TEXT(Table1[[#This Row],[Order Date]], "MMM")</f>
        <v>Jun</v>
      </c>
      <c r="P62">
        <f>Table1[[#This Row],[Ship Date]]-Table1[[#This Row],[Order Date]]</f>
        <v>1</v>
      </c>
      <c r="Q62" s="4">
        <v>-3.3809999999999998</v>
      </c>
      <c r="R62">
        <v>17</v>
      </c>
      <c r="S62" s="4">
        <v>47.31</v>
      </c>
      <c r="T62">
        <v>3397</v>
      </c>
      <c r="U62" s="10">
        <f>(Table1[[#This Row],[Profit]]/Table1[[#This Row],[Sales]])</f>
        <v>-7.1464806594800243E-2</v>
      </c>
    </row>
    <row r="63" spans="1:21" ht="12.75" customHeight="1">
      <c r="A63">
        <v>0.04</v>
      </c>
      <c r="B63">
        <v>300.98</v>
      </c>
      <c r="C63">
        <v>54.92</v>
      </c>
      <c r="D63" t="s">
        <v>26</v>
      </c>
      <c r="E63" t="s">
        <v>74</v>
      </c>
      <c r="F63" t="s">
        <v>28</v>
      </c>
      <c r="G63" t="s">
        <v>119</v>
      </c>
      <c r="H63" t="s">
        <v>77</v>
      </c>
      <c r="I63" t="s">
        <v>120</v>
      </c>
      <c r="J63">
        <v>0.55000000000000004</v>
      </c>
      <c r="K63" t="s">
        <v>37</v>
      </c>
      <c r="L63" t="s">
        <v>123</v>
      </c>
      <c r="M63" s="3">
        <v>42100</v>
      </c>
      <c r="N63" s="3">
        <v>42101</v>
      </c>
      <c r="O63" s="8" t="str">
        <f>TEXT(Table1[[#This Row],[Order Date]], "MMM")</f>
        <v>Apr</v>
      </c>
      <c r="P63">
        <f>Table1[[#This Row],[Ship Date]]-Table1[[#This Row],[Order Date]]</f>
        <v>1</v>
      </c>
      <c r="Q63" s="4">
        <v>1684.4762999999998</v>
      </c>
      <c r="R63">
        <v>8</v>
      </c>
      <c r="S63" s="4">
        <v>2441.27</v>
      </c>
      <c r="T63">
        <v>88204</v>
      </c>
      <c r="U63" s="10">
        <f>(Table1[[#This Row],[Profit]]/Table1[[#This Row],[Sales]])</f>
        <v>0.69</v>
      </c>
    </row>
    <row r="64" spans="1:21" ht="12.75" customHeight="1">
      <c r="A64">
        <v>0.09</v>
      </c>
      <c r="B64">
        <v>2.88</v>
      </c>
      <c r="C64">
        <v>1.49</v>
      </c>
      <c r="D64" t="s">
        <v>33</v>
      </c>
      <c r="E64" t="s">
        <v>74</v>
      </c>
      <c r="F64" t="s">
        <v>20</v>
      </c>
      <c r="G64" t="s">
        <v>71</v>
      </c>
      <c r="H64" t="s">
        <v>40</v>
      </c>
      <c r="I64" t="s">
        <v>122</v>
      </c>
      <c r="J64">
        <v>0.36</v>
      </c>
      <c r="K64" t="s">
        <v>37</v>
      </c>
      <c r="L64" t="s">
        <v>38</v>
      </c>
      <c r="M64" s="3">
        <v>42177</v>
      </c>
      <c r="N64" s="3">
        <v>42178</v>
      </c>
      <c r="O64" s="8" t="str">
        <f>TEXT(Table1[[#This Row],[Order Date]], "MMM")</f>
        <v>Jun</v>
      </c>
      <c r="P64">
        <f>Table1[[#This Row],[Ship Date]]-Table1[[#This Row],[Order Date]]</f>
        <v>1</v>
      </c>
      <c r="Q64" s="4">
        <v>-2.7047999999999996</v>
      </c>
      <c r="R64">
        <v>4</v>
      </c>
      <c r="S64" s="4">
        <v>11.13</v>
      </c>
      <c r="T64">
        <v>88205</v>
      </c>
      <c r="U64" s="10">
        <f>(Table1[[#This Row],[Profit]]/Table1[[#This Row],[Sales]])</f>
        <v>-0.24301886792452826</v>
      </c>
    </row>
    <row r="65" spans="1:21" ht="12.75" customHeight="1">
      <c r="A65">
        <v>0.03</v>
      </c>
      <c r="B65">
        <v>4.26</v>
      </c>
      <c r="C65">
        <v>1.2</v>
      </c>
      <c r="D65" t="s">
        <v>33</v>
      </c>
      <c r="E65" t="s">
        <v>27</v>
      </c>
      <c r="F65" t="s">
        <v>20</v>
      </c>
      <c r="G65" t="s">
        <v>21</v>
      </c>
      <c r="H65" t="s">
        <v>22</v>
      </c>
      <c r="I65" t="s">
        <v>124</v>
      </c>
      <c r="J65">
        <v>0.44</v>
      </c>
      <c r="K65" t="s">
        <v>24</v>
      </c>
      <c r="L65" t="s">
        <v>67</v>
      </c>
      <c r="M65" s="3">
        <v>42007</v>
      </c>
      <c r="N65" s="3">
        <v>42008</v>
      </c>
      <c r="O65" s="8" t="str">
        <f>TEXT(Table1[[#This Row],[Order Date]], "MMM")</f>
        <v>Jan</v>
      </c>
      <c r="P65">
        <f>Table1[[#This Row],[Ship Date]]-Table1[[#This Row],[Order Date]]</f>
        <v>1</v>
      </c>
      <c r="Q65" s="4">
        <v>18.658000000000001</v>
      </c>
      <c r="R65">
        <v>7</v>
      </c>
      <c r="S65" s="4">
        <v>29.5</v>
      </c>
      <c r="T65">
        <v>89583</v>
      </c>
      <c r="U65" s="10">
        <f>(Table1[[#This Row],[Profit]]/Table1[[#This Row],[Sales]])</f>
        <v>0.63247457627118653</v>
      </c>
    </row>
    <row r="66" spans="1:21" ht="12.75" customHeight="1">
      <c r="A66">
        <v>0.01</v>
      </c>
      <c r="B66">
        <v>4.91</v>
      </c>
      <c r="C66">
        <v>0.5</v>
      </c>
      <c r="D66" t="s">
        <v>33</v>
      </c>
      <c r="E66" t="s">
        <v>27</v>
      </c>
      <c r="F66" t="s">
        <v>20</v>
      </c>
      <c r="G66" t="s">
        <v>85</v>
      </c>
      <c r="H66" t="s">
        <v>40</v>
      </c>
      <c r="I66" t="s">
        <v>102</v>
      </c>
      <c r="J66">
        <v>0.36</v>
      </c>
      <c r="K66" t="s">
        <v>24</v>
      </c>
      <c r="L66" t="s">
        <v>67</v>
      </c>
      <c r="M66" s="3">
        <v>42098</v>
      </c>
      <c r="N66" s="3">
        <v>42100</v>
      </c>
      <c r="O66" s="8" t="str">
        <f>TEXT(Table1[[#This Row],[Order Date]], "MMM")</f>
        <v>Apr</v>
      </c>
      <c r="P66">
        <f>Table1[[#This Row],[Ship Date]]-Table1[[#This Row],[Order Date]]</f>
        <v>2</v>
      </c>
      <c r="Q66" s="4">
        <v>40.247699999999995</v>
      </c>
      <c r="R66">
        <v>12</v>
      </c>
      <c r="S66" s="4">
        <v>58.33</v>
      </c>
      <c r="T66">
        <v>89584</v>
      </c>
      <c r="U66" s="10">
        <f>(Table1[[#This Row],[Profit]]/Table1[[#This Row],[Sales]])</f>
        <v>0.69</v>
      </c>
    </row>
    <row r="67" spans="1:21" ht="12.75" customHeight="1">
      <c r="A67">
        <v>0.09</v>
      </c>
      <c r="B67">
        <v>4</v>
      </c>
      <c r="C67">
        <v>1.3</v>
      </c>
      <c r="D67" t="s">
        <v>18</v>
      </c>
      <c r="E67" t="s">
        <v>27</v>
      </c>
      <c r="F67" t="s">
        <v>20</v>
      </c>
      <c r="G67" t="s">
        <v>62</v>
      </c>
      <c r="H67" t="s">
        <v>22</v>
      </c>
      <c r="I67" t="s">
        <v>125</v>
      </c>
      <c r="J67">
        <v>0.37</v>
      </c>
      <c r="K67" t="s">
        <v>24</v>
      </c>
      <c r="L67" t="s">
        <v>67</v>
      </c>
      <c r="M67" s="3">
        <v>42098</v>
      </c>
      <c r="N67" s="3">
        <v>42100</v>
      </c>
      <c r="O67" s="8" t="str">
        <f>TEXT(Table1[[#This Row],[Order Date]], "MMM")</f>
        <v>Apr</v>
      </c>
      <c r="P67">
        <f>Table1[[#This Row],[Ship Date]]-Table1[[#This Row],[Order Date]]</f>
        <v>2</v>
      </c>
      <c r="Q67" s="4">
        <v>14.0898</v>
      </c>
      <c r="R67">
        <v>5</v>
      </c>
      <c r="S67" s="4">
        <v>20.420000000000002</v>
      </c>
      <c r="T67">
        <v>89584</v>
      </c>
      <c r="U67" s="10">
        <f>(Table1[[#This Row],[Profit]]/Table1[[#This Row],[Sales]])</f>
        <v>0.69</v>
      </c>
    </row>
    <row r="68" spans="1:21" ht="12.75" customHeight="1">
      <c r="A68">
        <v>7.0000000000000007E-2</v>
      </c>
      <c r="B68">
        <v>2.12</v>
      </c>
      <c r="C68">
        <v>1.99</v>
      </c>
      <c r="D68" t="s">
        <v>33</v>
      </c>
      <c r="E68" t="s">
        <v>27</v>
      </c>
      <c r="F68" t="s">
        <v>53</v>
      </c>
      <c r="G68" t="s">
        <v>113</v>
      </c>
      <c r="H68" t="s">
        <v>35</v>
      </c>
      <c r="I68" t="s">
        <v>126</v>
      </c>
      <c r="J68">
        <v>0.55000000000000004</v>
      </c>
      <c r="K68" t="s">
        <v>24</v>
      </c>
      <c r="L68" t="s">
        <v>67</v>
      </c>
      <c r="M68" s="3">
        <v>42103</v>
      </c>
      <c r="N68" s="3">
        <v>42105</v>
      </c>
      <c r="O68" s="8" t="str">
        <f>TEXT(Table1[[#This Row],[Order Date]], "MMM")</f>
        <v>Apr</v>
      </c>
      <c r="P68">
        <f>Table1[[#This Row],[Ship Date]]-Table1[[#This Row],[Order Date]]</f>
        <v>2</v>
      </c>
      <c r="Q68" s="4">
        <v>-55.84</v>
      </c>
      <c r="R68">
        <v>12</v>
      </c>
      <c r="S68" s="4">
        <v>26.07</v>
      </c>
      <c r="T68">
        <v>89585</v>
      </c>
      <c r="U68" s="10">
        <f>(Table1[[#This Row],[Profit]]/Table1[[#This Row],[Sales]])</f>
        <v>-2.1419255849635599</v>
      </c>
    </row>
    <row r="69" spans="1:21" ht="12.75" customHeight="1">
      <c r="A69">
        <v>0.03</v>
      </c>
      <c r="B69">
        <v>4.26</v>
      </c>
      <c r="C69">
        <v>1.2</v>
      </c>
      <c r="D69" t="s">
        <v>33</v>
      </c>
      <c r="E69" t="s">
        <v>27</v>
      </c>
      <c r="F69" t="s">
        <v>20</v>
      </c>
      <c r="G69" t="s">
        <v>21</v>
      </c>
      <c r="H69" t="s">
        <v>22</v>
      </c>
      <c r="I69" t="s">
        <v>124</v>
      </c>
      <c r="J69">
        <v>0.44</v>
      </c>
      <c r="K69" t="s">
        <v>24</v>
      </c>
      <c r="L69" t="s">
        <v>25</v>
      </c>
      <c r="M69" s="3">
        <v>42007</v>
      </c>
      <c r="N69" s="3">
        <v>42008</v>
      </c>
      <c r="O69" s="8" t="str">
        <f>TEXT(Table1[[#This Row],[Order Date]], "MMM")</f>
        <v>Jan</v>
      </c>
      <c r="P69">
        <f>Table1[[#This Row],[Ship Date]]-Table1[[#This Row],[Order Date]]</f>
        <v>1</v>
      </c>
      <c r="Q69" s="4">
        <v>9.82</v>
      </c>
      <c r="R69">
        <v>29</v>
      </c>
      <c r="S69" s="4">
        <v>122.23</v>
      </c>
      <c r="T69">
        <v>7909</v>
      </c>
      <c r="U69" s="10">
        <f>(Table1[[#This Row],[Profit]]/Table1[[#This Row],[Sales]])</f>
        <v>8.034034197823775E-2</v>
      </c>
    </row>
    <row r="70" spans="1:21" ht="12.75" customHeight="1">
      <c r="A70">
        <v>0.01</v>
      </c>
      <c r="B70">
        <v>4.91</v>
      </c>
      <c r="C70">
        <v>0.5</v>
      </c>
      <c r="D70" t="s">
        <v>33</v>
      </c>
      <c r="E70" t="s">
        <v>27</v>
      </c>
      <c r="F70" t="s">
        <v>20</v>
      </c>
      <c r="G70" t="s">
        <v>85</v>
      </c>
      <c r="H70" t="s">
        <v>40</v>
      </c>
      <c r="I70" t="s">
        <v>102</v>
      </c>
      <c r="J70">
        <v>0.36</v>
      </c>
      <c r="K70" t="s">
        <v>24</v>
      </c>
      <c r="L70" t="s">
        <v>25</v>
      </c>
      <c r="M70" s="3">
        <v>42098</v>
      </c>
      <c r="N70" s="3">
        <v>42100</v>
      </c>
      <c r="O70" s="8" t="str">
        <f>TEXT(Table1[[#This Row],[Order Date]], "MMM")</f>
        <v>Apr</v>
      </c>
      <c r="P70">
        <f>Table1[[#This Row],[Ship Date]]-Table1[[#This Row],[Order Date]]</f>
        <v>2</v>
      </c>
      <c r="Q70" s="4">
        <v>112.06</v>
      </c>
      <c r="R70">
        <v>47</v>
      </c>
      <c r="S70" s="4">
        <v>228.46</v>
      </c>
      <c r="T70">
        <v>13959</v>
      </c>
      <c r="U70" s="10">
        <f>(Table1[[#This Row],[Profit]]/Table1[[#This Row],[Sales]])</f>
        <v>0.49050161953952554</v>
      </c>
    </row>
    <row r="71" spans="1:21" ht="12.75" customHeight="1">
      <c r="A71">
        <v>0.09</v>
      </c>
      <c r="B71">
        <v>4</v>
      </c>
      <c r="C71">
        <v>1.3</v>
      </c>
      <c r="D71" t="s">
        <v>18</v>
      </c>
      <c r="E71" t="s">
        <v>27</v>
      </c>
      <c r="F71" t="s">
        <v>20</v>
      </c>
      <c r="G71" t="s">
        <v>62</v>
      </c>
      <c r="H71" t="s">
        <v>22</v>
      </c>
      <c r="I71" t="s">
        <v>125</v>
      </c>
      <c r="J71">
        <v>0.37</v>
      </c>
      <c r="K71" t="s">
        <v>24</v>
      </c>
      <c r="L71" t="s">
        <v>25</v>
      </c>
      <c r="M71" s="3">
        <v>42098</v>
      </c>
      <c r="N71" s="3">
        <v>42100</v>
      </c>
      <c r="O71" s="8" t="str">
        <f>TEXT(Table1[[#This Row],[Order Date]], "MMM")</f>
        <v>Apr</v>
      </c>
      <c r="P71">
        <f>Table1[[#This Row],[Ship Date]]-Table1[[#This Row],[Order Date]]</f>
        <v>2</v>
      </c>
      <c r="Q71" s="4">
        <v>16.79</v>
      </c>
      <c r="R71">
        <v>19</v>
      </c>
      <c r="S71" s="4">
        <v>77.61</v>
      </c>
      <c r="T71">
        <v>13959</v>
      </c>
      <c r="U71" s="10">
        <f>(Table1[[#This Row],[Profit]]/Table1[[#This Row],[Sales]])</f>
        <v>0.21633810076021132</v>
      </c>
    </row>
    <row r="72" spans="1:21" ht="12.75" customHeight="1">
      <c r="A72">
        <v>7.0000000000000007E-2</v>
      </c>
      <c r="B72">
        <v>2.12</v>
      </c>
      <c r="C72">
        <v>1.99</v>
      </c>
      <c r="D72" t="s">
        <v>33</v>
      </c>
      <c r="E72" t="s">
        <v>27</v>
      </c>
      <c r="F72" t="s">
        <v>53</v>
      </c>
      <c r="G72" t="s">
        <v>113</v>
      </c>
      <c r="H72" t="s">
        <v>35</v>
      </c>
      <c r="I72" t="s">
        <v>126</v>
      </c>
      <c r="J72">
        <v>0.55000000000000004</v>
      </c>
      <c r="K72" t="s">
        <v>24</v>
      </c>
      <c r="L72" t="s">
        <v>25</v>
      </c>
      <c r="M72" s="3">
        <v>42103</v>
      </c>
      <c r="N72" s="3">
        <v>42105</v>
      </c>
      <c r="O72" s="8" t="str">
        <f>TEXT(Table1[[#This Row],[Order Date]], "MMM")</f>
        <v>Apr</v>
      </c>
      <c r="P72">
        <f>Table1[[#This Row],[Ship Date]]-Table1[[#This Row],[Order Date]]</f>
        <v>2</v>
      </c>
      <c r="Q72" s="4">
        <v>-55.84</v>
      </c>
      <c r="R72">
        <v>46</v>
      </c>
      <c r="S72" s="4">
        <v>99.94</v>
      </c>
      <c r="T72">
        <v>58914</v>
      </c>
      <c r="U72" s="10">
        <f>(Table1[[#This Row],[Profit]]/Table1[[#This Row],[Sales]])</f>
        <v>-0.55873524114468687</v>
      </c>
    </row>
    <row r="73" spans="1:21" ht="12.75" customHeight="1">
      <c r="A73">
        <v>0.05</v>
      </c>
      <c r="B73">
        <v>6.3</v>
      </c>
      <c r="C73">
        <v>0.5</v>
      </c>
      <c r="D73" t="s">
        <v>33</v>
      </c>
      <c r="E73" t="s">
        <v>19</v>
      </c>
      <c r="F73" t="s">
        <v>20</v>
      </c>
      <c r="G73" t="s">
        <v>85</v>
      </c>
      <c r="H73" t="s">
        <v>40</v>
      </c>
      <c r="I73" t="s">
        <v>127</v>
      </c>
      <c r="J73">
        <v>0.39</v>
      </c>
      <c r="K73" t="s">
        <v>24</v>
      </c>
      <c r="L73" t="s">
        <v>128</v>
      </c>
      <c r="M73" s="3">
        <v>42016</v>
      </c>
      <c r="N73" s="3">
        <v>42017</v>
      </c>
      <c r="O73" s="8" t="str">
        <f>TEXT(Table1[[#This Row],[Order Date]], "MMM")</f>
        <v>Jan</v>
      </c>
      <c r="P73">
        <f>Table1[[#This Row],[Ship Date]]-Table1[[#This Row],[Order Date]]</f>
        <v>1</v>
      </c>
      <c r="Q73" s="4">
        <v>41.296499999999995</v>
      </c>
      <c r="R73">
        <v>10</v>
      </c>
      <c r="S73" s="4">
        <v>59.85</v>
      </c>
      <c r="T73">
        <v>86520</v>
      </c>
      <c r="U73" s="10">
        <f>(Table1[[#This Row],[Profit]]/Table1[[#This Row],[Sales]])</f>
        <v>0.69</v>
      </c>
    </row>
    <row r="74" spans="1:21" ht="12.75" customHeight="1">
      <c r="A74">
        <v>0.09</v>
      </c>
      <c r="B74">
        <v>205.99</v>
      </c>
      <c r="C74">
        <v>3</v>
      </c>
      <c r="D74" t="s">
        <v>18</v>
      </c>
      <c r="E74" t="s">
        <v>19</v>
      </c>
      <c r="F74" t="s">
        <v>53</v>
      </c>
      <c r="G74" t="s">
        <v>54</v>
      </c>
      <c r="H74" t="s">
        <v>40</v>
      </c>
      <c r="I74" t="s">
        <v>129</v>
      </c>
      <c r="J74">
        <v>0.57999999999999996</v>
      </c>
      <c r="K74" t="s">
        <v>24</v>
      </c>
      <c r="L74" t="s">
        <v>128</v>
      </c>
      <c r="M74" s="3">
        <v>42016</v>
      </c>
      <c r="N74" s="3">
        <v>42018</v>
      </c>
      <c r="O74" s="8" t="str">
        <f>TEXT(Table1[[#This Row],[Order Date]], "MMM")</f>
        <v>Jan</v>
      </c>
      <c r="P74">
        <f>Table1[[#This Row],[Ship Date]]-Table1[[#This Row],[Order Date]]</f>
        <v>2</v>
      </c>
      <c r="Q74" s="4">
        <v>1179.0237</v>
      </c>
      <c r="R74">
        <v>10</v>
      </c>
      <c r="S74" s="4">
        <v>1708.73</v>
      </c>
      <c r="T74">
        <v>86520</v>
      </c>
      <c r="U74" s="10">
        <f>(Table1[[#This Row],[Profit]]/Table1[[#This Row],[Sales]])</f>
        <v>0.69</v>
      </c>
    </row>
    <row r="75" spans="1:21" ht="12.75" customHeight="1">
      <c r="A75">
        <v>0.06</v>
      </c>
      <c r="B75">
        <v>8.57</v>
      </c>
      <c r="C75">
        <v>6.14</v>
      </c>
      <c r="D75" t="s">
        <v>33</v>
      </c>
      <c r="E75" t="s">
        <v>27</v>
      </c>
      <c r="F75" t="s">
        <v>20</v>
      </c>
      <c r="G75" t="s">
        <v>109</v>
      </c>
      <c r="H75" t="s">
        <v>35</v>
      </c>
      <c r="I75" t="s">
        <v>130</v>
      </c>
      <c r="J75">
        <v>0.59</v>
      </c>
      <c r="K75" t="s">
        <v>87</v>
      </c>
      <c r="L75" t="s">
        <v>88</v>
      </c>
      <c r="M75" s="3">
        <v>42103</v>
      </c>
      <c r="N75" s="3">
        <v>42104</v>
      </c>
      <c r="O75" s="8" t="str">
        <f>TEXT(Table1[[#This Row],[Order Date]], "MMM")</f>
        <v>Apr</v>
      </c>
      <c r="P75">
        <f>Table1[[#This Row],[Ship Date]]-Table1[[#This Row],[Order Date]]</f>
        <v>1</v>
      </c>
      <c r="Q75" s="4">
        <v>105.678</v>
      </c>
      <c r="R75">
        <v>11</v>
      </c>
      <c r="S75" s="4">
        <v>94.97</v>
      </c>
      <c r="T75">
        <v>90669</v>
      </c>
      <c r="U75" s="10">
        <f>(Table1[[#This Row],[Profit]]/Table1[[#This Row],[Sales]])</f>
        <v>1.1127513951774244</v>
      </c>
    </row>
    <row r="76" spans="1:21" ht="12.75" customHeight="1">
      <c r="A76">
        <v>0.02</v>
      </c>
      <c r="B76">
        <v>1.74</v>
      </c>
      <c r="C76">
        <v>4.08</v>
      </c>
      <c r="D76" t="s">
        <v>33</v>
      </c>
      <c r="E76" t="s">
        <v>39</v>
      </c>
      <c r="F76" t="s">
        <v>28</v>
      </c>
      <c r="G76" t="s">
        <v>34</v>
      </c>
      <c r="H76" t="s">
        <v>35</v>
      </c>
      <c r="I76" t="s">
        <v>131</v>
      </c>
      <c r="J76">
        <v>0.53</v>
      </c>
      <c r="K76" t="s">
        <v>42</v>
      </c>
      <c r="L76" t="s">
        <v>112</v>
      </c>
      <c r="M76" s="3">
        <v>42031</v>
      </c>
      <c r="N76" s="3">
        <v>42032</v>
      </c>
      <c r="O76" s="8" t="str">
        <f>TEXT(Table1[[#This Row],[Order Date]], "MMM")</f>
        <v>Jan</v>
      </c>
      <c r="P76">
        <f>Table1[[#This Row],[Ship Date]]-Table1[[#This Row],[Order Date]]</f>
        <v>1</v>
      </c>
      <c r="Q76" s="4">
        <v>-37.39</v>
      </c>
      <c r="R76">
        <v>5</v>
      </c>
      <c r="S76" s="4">
        <v>10.23</v>
      </c>
      <c r="T76">
        <v>86693</v>
      </c>
      <c r="U76" s="10">
        <f>(Table1[[#This Row],[Profit]]/Table1[[#This Row],[Sales]])</f>
        <v>-3.6549364613880742</v>
      </c>
    </row>
    <row r="77" spans="1:21" ht="12.75" customHeight="1">
      <c r="A77">
        <v>7.0000000000000007E-2</v>
      </c>
      <c r="B77">
        <v>15.74</v>
      </c>
      <c r="C77">
        <v>1.39</v>
      </c>
      <c r="D77" t="s">
        <v>33</v>
      </c>
      <c r="E77" t="s">
        <v>39</v>
      </c>
      <c r="F77" t="s">
        <v>20</v>
      </c>
      <c r="G77" t="s">
        <v>48</v>
      </c>
      <c r="H77" t="s">
        <v>40</v>
      </c>
      <c r="I77" t="s">
        <v>132</v>
      </c>
      <c r="J77">
        <v>0.4</v>
      </c>
      <c r="K77" t="s">
        <v>42</v>
      </c>
      <c r="L77" t="s">
        <v>112</v>
      </c>
      <c r="M77" s="3">
        <v>42149</v>
      </c>
      <c r="N77" s="3">
        <v>42150</v>
      </c>
      <c r="O77" s="8" t="str">
        <f>TEXT(Table1[[#This Row],[Order Date]], "MMM")</f>
        <v>May</v>
      </c>
      <c r="P77">
        <f>Table1[[#This Row],[Ship Date]]-Table1[[#This Row],[Order Date]]</f>
        <v>1</v>
      </c>
      <c r="Q77" s="4">
        <v>149.88869999999997</v>
      </c>
      <c r="R77">
        <v>14</v>
      </c>
      <c r="S77" s="4">
        <v>217.23</v>
      </c>
      <c r="T77">
        <v>86694</v>
      </c>
      <c r="U77" s="10">
        <f>(Table1[[#This Row],[Profit]]/Table1[[#This Row],[Sales]])</f>
        <v>0.69</v>
      </c>
    </row>
    <row r="78" spans="1:21" ht="12.75" customHeight="1">
      <c r="A78">
        <v>0.04</v>
      </c>
      <c r="B78">
        <v>18.97</v>
      </c>
      <c r="C78">
        <v>9.5399999999999991</v>
      </c>
      <c r="D78" t="s">
        <v>33</v>
      </c>
      <c r="E78" t="s">
        <v>39</v>
      </c>
      <c r="F78" t="s">
        <v>20</v>
      </c>
      <c r="G78" t="s">
        <v>62</v>
      </c>
      <c r="H78" t="s">
        <v>40</v>
      </c>
      <c r="I78" t="s">
        <v>133</v>
      </c>
      <c r="J78">
        <v>0.37</v>
      </c>
      <c r="K78" t="s">
        <v>24</v>
      </c>
      <c r="L78" t="s">
        <v>32</v>
      </c>
      <c r="M78" s="3">
        <v>42140</v>
      </c>
      <c r="N78" s="3">
        <v>42141</v>
      </c>
      <c r="O78" s="8" t="str">
        <f>TEXT(Table1[[#This Row],[Order Date]], "MMM")</f>
        <v>May</v>
      </c>
      <c r="P78">
        <f>Table1[[#This Row],[Ship Date]]-Table1[[#This Row],[Order Date]]</f>
        <v>1</v>
      </c>
      <c r="Q78" s="4">
        <v>3.0400000000000027</v>
      </c>
      <c r="R78">
        <v>5</v>
      </c>
      <c r="S78" s="4">
        <v>101.74</v>
      </c>
      <c r="T78">
        <v>88534</v>
      </c>
      <c r="U78" s="10">
        <f>(Table1[[#This Row],[Profit]]/Table1[[#This Row],[Sales]])</f>
        <v>2.9880086494987249E-2</v>
      </c>
    </row>
    <row r="79" spans="1:21" ht="12.75" customHeight="1">
      <c r="A79">
        <v>0.09</v>
      </c>
      <c r="B79">
        <v>10.98</v>
      </c>
      <c r="C79">
        <v>3.37</v>
      </c>
      <c r="D79" t="s">
        <v>33</v>
      </c>
      <c r="E79" t="s">
        <v>39</v>
      </c>
      <c r="F79" t="s">
        <v>20</v>
      </c>
      <c r="G79" t="s">
        <v>109</v>
      </c>
      <c r="H79" t="s">
        <v>35</v>
      </c>
      <c r="I79" t="s">
        <v>134</v>
      </c>
      <c r="J79">
        <v>0.56999999999999995</v>
      </c>
      <c r="K79" t="s">
        <v>24</v>
      </c>
      <c r="L79" t="s">
        <v>32</v>
      </c>
      <c r="M79" s="3">
        <v>42140</v>
      </c>
      <c r="N79" s="3">
        <v>42141</v>
      </c>
      <c r="O79" s="8" t="str">
        <f>TEXT(Table1[[#This Row],[Order Date]], "MMM")</f>
        <v>May</v>
      </c>
      <c r="P79">
        <f>Table1[[#This Row],[Ship Date]]-Table1[[#This Row],[Order Date]]</f>
        <v>1</v>
      </c>
      <c r="Q79" s="4">
        <v>2.7060000000000013</v>
      </c>
      <c r="R79">
        <v>8</v>
      </c>
      <c r="S79" s="4">
        <v>84.52</v>
      </c>
      <c r="T79">
        <v>88534</v>
      </c>
      <c r="U79" s="10">
        <f>(Table1[[#This Row],[Profit]]/Table1[[#This Row],[Sales]])</f>
        <v>3.2016090866067222E-2</v>
      </c>
    </row>
    <row r="80" spans="1:21" ht="12.75" customHeight="1">
      <c r="A80">
        <v>0.03</v>
      </c>
      <c r="B80">
        <v>22.84</v>
      </c>
      <c r="C80">
        <v>11.54</v>
      </c>
      <c r="D80" t="s">
        <v>33</v>
      </c>
      <c r="E80" t="s">
        <v>39</v>
      </c>
      <c r="F80" t="s">
        <v>20</v>
      </c>
      <c r="G80" t="s">
        <v>62</v>
      </c>
      <c r="H80" t="s">
        <v>40</v>
      </c>
      <c r="I80" t="s">
        <v>135</v>
      </c>
      <c r="J80">
        <v>0.39</v>
      </c>
      <c r="K80" t="s">
        <v>37</v>
      </c>
      <c r="L80" t="s">
        <v>136</v>
      </c>
      <c r="M80" s="3">
        <v>42157</v>
      </c>
      <c r="N80" s="3">
        <v>42158</v>
      </c>
      <c r="O80" s="8" t="str">
        <f>TEXT(Table1[[#This Row],[Order Date]], "MMM")</f>
        <v>Jun</v>
      </c>
      <c r="P80">
        <f>Table1[[#This Row],[Ship Date]]-Table1[[#This Row],[Order Date]]</f>
        <v>1</v>
      </c>
      <c r="Q80" s="4">
        <v>91.955999999999989</v>
      </c>
      <c r="R80">
        <v>13</v>
      </c>
      <c r="S80" s="4">
        <v>312.58999999999997</v>
      </c>
      <c r="T80">
        <v>91087</v>
      </c>
      <c r="U80" s="10">
        <f>(Table1[[#This Row],[Profit]]/Table1[[#This Row],[Sales]])</f>
        <v>0.29417447775040789</v>
      </c>
    </row>
    <row r="81" spans="1:21" ht="12.75" customHeight="1">
      <c r="A81">
        <v>0.05</v>
      </c>
      <c r="B81">
        <v>10.98</v>
      </c>
      <c r="C81">
        <v>3.37</v>
      </c>
      <c r="D81" t="s">
        <v>33</v>
      </c>
      <c r="E81" t="s">
        <v>39</v>
      </c>
      <c r="F81" t="s">
        <v>20</v>
      </c>
      <c r="G81" t="s">
        <v>109</v>
      </c>
      <c r="H81" t="s">
        <v>35</v>
      </c>
      <c r="I81" t="s">
        <v>134</v>
      </c>
      <c r="J81">
        <v>0.56999999999999995</v>
      </c>
      <c r="K81" t="s">
        <v>37</v>
      </c>
      <c r="L81" t="s">
        <v>121</v>
      </c>
      <c r="M81" s="3">
        <v>42157</v>
      </c>
      <c r="N81" s="3">
        <v>42158</v>
      </c>
      <c r="O81" s="8" t="str">
        <f>TEXT(Table1[[#This Row],[Order Date]], "MMM")</f>
        <v>Jun</v>
      </c>
      <c r="P81">
        <f>Table1[[#This Row],[Ship Date]]-Table1[[#This Row],[Order Date]]</f>
        <v>1</v>
      </c>
      <c r="Q81" s="4">
        <v>-2.544</v>
      </c>
      <c r="R81">
        <v>6</v>
      </c>
      <c r="S81" s="4">
        <v>64.400000000000006</v>
      </c>
      <c r="T81">
        <v>91087</v>
      </c>
      <c r="U81" s="10">
        <f>(Table1[[#This Row],[Profit]]/Table1[[#This Row],[Sales]])</f>
        <v>-3.9503105590062107E-2</v>
      </c>
    </row>
    <row r="82" spans="1:21" ht="12.75" customHeight="1">
      <c r="A82">
        <v>0.06</v>
      </c>
      <c r="B82">
        <v>7.04</v>
      </c>
      <c r="C82">
        <v>2.17</v>
      </c>
      <c r="D82" t="s">
        <v>33</v>
      </c>
      <c r="E82" t="s">
        <v>39</v>
      </c>
      <c r="F82" t="s">
        <v>20</v>
      </c>
      <c r="G82" t="s">
        <v>62</v>
      </c>
      <c r="H82" t="s">
        <v>22</v>
      </c>
      <c r="I82" t="s">
        <v>137</v>
      </c>
      <c r="J82">
        <v>0.38</v>
      </c>
      <c r="K82" t="s">
        <v>37</v>
      </c>
      <c r="L82" t="s">
        <v>138</v>
      </c>
      <c r="M82" s="3">
        <v>42019</v>
      </c>
      <c r="N82" s="3">
        <v>42021</v>
      </c>
      <c r="O82" s="8" t="str">
        <f>TEXT(Table1[[#This Row],[Order Date]], "MMM")</f>
        <v>Jan</v>
      </c>
      <c r="P82">
        <f>Table1[[#This Row],[Ship Date]]-Table1[[#This Row],[Order Date]]</f>
        <v>2</v>
      </c>
      <c r="Q82" s="4">
        <v>2.4851999999999999</v>
      </c>
      <c r="R82">
        <v>2</v>
      </c>
      <c r="S82" s="4">
        <v>14.65</v>
      </c>
      <c r="T82">
        <v>91086</v>
      </c>
      <c r="U82" s="10">
        <f>(Table1[[#This Row],[Profit]]/Table1[[#This Row],[Sales]])</f>
        <v>0.16963822525597269</v>
      </c>
    </row>
    <row r="83" spans="1:21" ht="12.75" customHeight="1">
      <c r="A83">
        <v>7.0000000000000007E-2</v>
      </c>
      <c r="B83">
        <v>154.13</v>
      </c>
      <c r="C83">
        <v>69</v>
      </c>
      <c r="D83" t="s">
        <v>18</v>
      </c>
      <c r="E83" t="s">
        <v>27</v>
      </c>
      <c r="F83" t="s">
        <v>28</v>
      </c>
      <c r="G83" t="s">
        <v>96</v>
      </c>
      <c r="H83" t="s">
        <v>139</v>
      </c>
      <c r="I83" t="s">
        <v>140</v>
      </c>
      <c r="J83">
        <v>0.68</v>
      </c>
      <c r="K83" t="s">
        <v>37</v>
      </c>
      <c r="L83" t="s">
        <v>138</v>
      </c>
      <c r="M83" s="3">
        <v>42079</v>
      </c>
      <c r="N83" s="3">
        <v>42079</v>
      </c>
      <c r="O83" s="8" t="str">
        <f>TEXT(Table1[[#This Row],[Order Date]], "MMM")</f>
        <v>Mar</v>
      </c>
      <c r="P83">
        <f>Table1[[#This Row],[Ship Date]]-Table1[[#This Row],[Order Date]]</f>
        <v>0</v>
      </c>
      <c r="Q83" s="4">
        <v>-634.73410000000013</v>
      </c>
      <c r="R83">
        <v>3</v>
      </c>
      <c r="S83" s="4">
        <v>453.62</v>
      </c>
      <c r="T83">
        <v>91089</v>
      </c>
      <c r="U83" s="10">
        <f>(Table1[[#This Row],[Profit]]/Table1[[#This Row],[Sales]])</f>
        <v>-1.3992639213438565</v>
      </c>
    </row>
    <row r="84" spans="1:21" ht="12.75" customHeight="1">
      <c r="A84">
        <v>0.01</v>
      </c>
      <c r="B84">
        <v>45.98</v>
      </c>
      <c r="C84">
        <v>4.8</v>
      </c>
      <c r="D84" t="s">
        <v>33</v>
      </c>
      <c r="E84" t="s">
        <v>39</v>
      </c>
      <c r="F84" t="s">
        <v>28</v>
      </c>
      <c r="G84" t="s">
        <v>34</v>
      </c>
      <c r="H84" t="s">
        <v>22</v>
      </c>
      <c r="I84" t="s">
        <v>141</v>
      </c>
      <c r="J84">
        <v>0.68</v>
      </c>
      <c r="K84" t="s">
        <v>42</v>
      </c>
      <c r="L84" t="s">
        <v>83</v>
      </c>
      <c r="M84" s="3">
        <v>42075</v>
      </c>
      <c r="N84" s="3">
        <v>42076</v>
      </c>
      <c r="O84" s="8" t="str">
        <f>TEXT(Table1[[#This Row],[Order Date]], "MMM")</f>
        <v>Mar</v>
      </c>
      <c r="P84">
        <f>Table1[[#This Row],[Ship Date]]-Table1[[#This Row],[Order Date]]</f>
        <v>1</v>
      </c>
      <c r="Q84" s="4">
        <v>133.5771</v>
      </c>
      <c r="R84">
        <v>4</v>
      </c>
      <c r="S84" s="4">
        <v>193.59</v>
      </c>
      <c r="T84">
        <v>91088</v>
      </c>
      <c r="U84" s="10">
        <f>(Table1[[#This Row],[Profit]]/Table1[[#This Row],[Sales]])</f>
        <v>0.69</v>
      </c>
    </row>
    <row r="85" spans="1:21" ht="12.75" customHeight="1">
      <c r="A85">
        <v>0.06</v>
      </c>
      <c r="B85">
        <v>180.98</v>
      </c>
      <c r="C85">
        <v>26.2</v>
      </c>
      <c r="D85" t="s">
        <v>26</v>
      </c>
      <c r="E85" t="s">
        <v>19</v>
      </c>
      <c r="F85" t="s">
        <v>28</v>
      </c>
      <c r="G85" t="s">
        <v>29</v>
      </c>
      <c r="H85" t="s">
        <v>30</v>
      </c>
      <c r="I85" t="s">
        <v>142</v>
      </c>
      <c r="J85">
        <v>0.59</v>
      </c>
      <c r="K85" t="s">
        <v>42</v>
      </c>
      <c r="L85" t="s">
        <v>83</v>
      </c>
      <c r="M85" s="3">
        <v>42117</v>
      </c>
      <c r="N85" s="3">
        <v>42118</v>
      </c>
      <c r="O85" s="8" t="str">
        <f>TEXT(Table1[[#This Row],[Order Date]], "MMM")</f>
        <v>Apr</v>
      </c>
      <c r="P85">
        <f>Table1[[#This Row],[Ship Date]]-Table1[[#This Row],[Order Date]]</f>
        <v>1</v>
      </c>
      <c r="Q85" s="4">
        <v>251.40839999999997</v>
      </c>
      <c r="R85">
        <v>5</v>
      </c>
      <c r="S85" s="4">
        <v>929.57</v>
      </c>
      <c r="T85">
        <v>91090</v>
      </c>
      <c r="U85" s="10">
        <f>(Table1[[#This Row],[Profit]]/Table1[[#This Row],[Sales]])</f>
        <v>0.27045666275804936</v>
      </c>
    </row>
    <row r="86" spans="1:21" ht="12.75" customHeight="1">
      <c r="A86">
        <v>0.09</v>
      </c>
      <c r="B86">
        <v>32.979999999999997</v>
      </c>
      <c r="C86">
        <v>5.5</v>
      </c>
      <c r="D86" t="s">
        <v>33</v>
      </c>
      <c r="E86" t="s">
        <v>27</v>
      </c>
      <c r="F86" t="s">
        <v>53</v>
      </c>
      <c r="G86" t="s">
        <v>113</v>
      </c>
      <c r="H86" t="s">
        <v>40</v>
      </c>
      <c r="I86" t="s">
        <v>143</v>
      </c>
      <c r="J86">
        <v>0.75</v>
      </c>
      <c r="K86" t="s">
        <v>87</v>
      </c>
      <c r="L86" t="s">
        <v>144</v>
      </c>
      <c r="M86" s="3">
        <v>42026</v>
      </c>
      <c r="N86" s="3">
        <v>42027</v>
      </c>
      <c r="O86" s="8" t="str">
        <f>TEXT(Table1[[#This Row],[Order Date]], "MMM")</f>
        <v>Jan</v>
      </c>
      <c r="P86">
        <f>Table1[[#This Row],[Ship Date]]-Table1[[#This Row],[Order Date]]</f>
        <v>1</v>
      </c>
      <c r="Q86" s="4">
        <v>-20.258000000000003</v>
      </c>
      <c r="R86">
        <v>2</v>
      </c>
      <c r="S86" s="4">
        <v>62.46</v>
      </c>
      <c r="T86">
        <v>89521</v>
      </c>
      <c r="U86" s="10">
        <f>(Table1[[#This Row],[Profit]]/Table1[[#This Row],[Sales]])</f>
        <v>-0.32433557476785146</v>
      </c>
    </row>
    <row r="87" spans="1:21" ht="12.75" customHeight="1">
      <c r="A87">
        <v>0.09</v>
      </c>
      <c r="B87">
        <v>5.98</v>
      </c>
      <c r="C87">
        <v>2.5</v>
      </c>
      <c r="D87" t="s">
        <v>33</v>
      </c>
      <c r="E87" t="s">
        <v>27</v>
      </c>
      <c r="F87" t="s">
        <v>20</v>
      </c>
      <c r="G87" t="s">
        <v>48</v>
      </c>
      <c r="H87" t="s">
        <v>40</v>
      </c>
      <c r="I87" t="s">
        <v>145</v>
      </c>
      <c r="J87">
        <v>0.36</v>
      </c>
      <c r="K87" t="s">
        <v>87</v>
      </c>
      <c r="L87" t="s">
        <v>144</v>
      </c>
      <c r="M87" s="3">
        <v>42114</v>
      </c>
      <c r="N87" s="3">
        <v>42116</v>
      </c>
      <c r="O87" s="8" t="str">
        <f>TEXT(Table1[[#This Row],[Order Date]], "MMM")</f>
        <v>Apr</v>
      </c>
      <c r="P87">
        <f>Table1[[#This Row],[Ship Date]]-Table1[[#This Row],[Order Date]]</f>
        <v>2</v>
      </c>
      <c r="Q87" s="4">
        <v>13.895999999999999</v>
      </c>
      <c r="R87">
        <v>5</v>
      </c>
      <c r="S87" s="4">
        <v>28.11</v>
      </c>
      <c r="T87">
        <v>89523</v>
      </c>
      <c r="U87" s="10">
        <f>(Table1[[#This Row],[Profit]]/Table1[[#This Row],[Sales]])</f>
        <v>0.49434364994663821</v>
      </c>
    </row>
    <row r="88" spans="1:21" ht="12.75" customHeight="1">
      <c r="A88">
        <v>0.09</v>
      </c>
      <c r="B88">
        <v>2.88</v>
      </c>
      <c r="C88">
        <v>0.7</v>
      </c>
      <c r="D88" t="s">
        <v>33</v>
      </c>
      <c r="E88" t="s">
        <v>74</v>
      </c>
      <c r="F88" t="s">
        <v>20</v>
      </c>
      <c r="G88" t="s">
        <v>21</v>
      </c>
      <c r="H88" t="s">
        <v>22</v>
      </c>
      <c r="I88" t="s">
        <v>146</v>
      </c>
      <c r="J88">
        <v>0.56000000000000005</v>
      </c>
      <c r="K88" t="s">
        <v>87</v>
      </c>
      <c r="L88" t="s">
        <v>144</v>
      </c>
      <c r="M88" s="3">
        <v>42019</v>
      </c>
      <c r="N88" s="3">
        <v>42020</v>
      </c>
      <c r="O88" s="8" t="str">
        <f>TEXT(Table1[[#This Row],[Order Date]], "MMM")</f>
        <v>Jan</v>
      </c>
      <c r="P88">
        <f>Table1[[#This Row],[Ship Date]]-Table1[[#This Row],[Order Date]]</f>
        <v>1</v>
      </c>
      <c r="Q88" s="4">
        <v>-172.71800000000002</v>
      </c>
      <c r="R88">
        <v>2</v>
      </c>
      <c r="S88" s="4">
        <v>5.5</v>
      </c>
      <c r="T88">
        <v>89520</v>
      </c>
      <c r="U88" s="10">
        <f>(Table1[[#This Row],[Profit]]/Table1[[#This Row],[Sales]])</f>
        <v>-31.403272727272732</v>
      </c>
    </row>
    <row r="89" spans="1:21" ht="12.75" customHeight="1">
      <c r="A89">
        <v>0.01</v>
      </c>
      <c r="B89">
        <v>79.52</v>
      </c>
      <c r="C89">
        <v>48.2</v>
      </c>
      <c r="D89" t="s">
        <v>33</v>
      </c>
      <c r="E89" t="s">
        <v>27</v>
      </c>
      <c r="F89" t="s">
        <v>28</v>
      </c>
      <c r="G89" t="s">
        <v>34</v>
      </c>
      <c r="H89" t="s">
        <v>59</v>
      </c>
      <c r="I89" t="s">
        <v>147</v>
      </c>
      <c r="J89">
        <v>0.74</v>
      </c>
      <c r="K89" t="s">
        <v>87</v>
      </c>
      <c r="L89" t="s">
        <v>144</v>
      </c>
      <c r="M89" s="3">
        <v>42113</v>
      </c>
      <c r="N89" s="3">
        <v>42120</v>
      </c>
      <c r="O89" s="8" t="str">
        <f>TEXT(Table1[[#This Row],[Order Date]], "MMM")</f>
        <v>Apr</v>
      </c>
      <c r="P89">
        <f>Table1[[#This Row],[Ship Date]]-Table1[[#This Row],[Order Date]]</f>
        <v>7</v>
      </c>
      <c r="Q89" s="4">
        <v>-40.683999999999997</v>
      </c>
      <c r="R89">
        <v>8</v>
      </c>
      <c r="S89" s="4">
        <v>667.84</v>
      </c>
      <c r="T89">
        <v>89522</v>
      </c>
      <c r="U89" s="10">
        <f>(Table1[[#This Row],[Profit]]/Table1[[#This Row],[Sales]])</f>
        <v>-6.0918782942022034E-2</v>
      </c>
    </row>
    <row r="90" spans="1:21" ht="12.75" customHeight="1">
      <c r="A90">
        <v>0.01</v>
      </c>
      <c r="B90">
        <v>65.989999999999995</v>
      </c>
      <c r="C90">
        <v>8.99</v>
      </c>
      <c r="D90" t="s">
        <v>33</v>
      </c>
      <c r="E90" t="s">
        <v>74</v>
      </c>
      <c r="F90" t="s">
        <v>53</v>
      </c>
      <c r="G90" t="s">
        <v>54</v>
      </c>
      <c r="H90" t="s">
        <v>40</v>
      </c>
      <c r="I90" t="s">
        <v>148</v>
      </c>
      <c r="J90">
        <v>0.6</v>
      </c>
      <c r="K90" t="s">
        <v>87</v>
      </c>
      <c r="L90" t="s">
        <v>144</v>
      </c>
      <c r="M90" s="3">
        <v>42092</v>
      </c>
      <c r="N90" s="3">
        <v>42095</v>
      </c>
      <c r="O90" s="8" t="str">
        <f>TEXT(Table1[[#This Row],[Order Date]], "MMM")</f>
        <v>Mar</v>
      </c>
      <c r="P90">
        <f>Table1[[#This Row],[Ship Date]]-Table1[[#This Row],[Order Date]]</f>
        <v>3</v>
      </c>
      <c r="Q90" s="4">
        <v>97.86</v>
      </c>
      <c r="R90">
        <v>5</v>
      </c>
      <c r="S90" s="4">
        <v>292.23</v>
      </c>
      <c r="T90">
        <v>89524</v>
      </c>
      <c r="U90" s="10">
        <f>(Table1[[#This Row],[Profit]]/Table1[[#This Row],[Sales]])</f>
        <v>0.33487321630222766</v>
      </c>
    </row>
    <row r="91" spans="1:21" ht="12.75" customHeight="1">
      <c r="A91">
        <v>0.1</v>
      </c>
      <c r="B91">
        <v>39.979999999999997</v>
      </c>
      <c r="C91">
        <v>4</v>
      </c>
      <c r="D91" t="s">
        <v>33</v>
      </c>
      <c r="E91" t="s">
        <v>39</v>
      </c>
      <c r="F91" t="s">
        <v>53</v>
      </c>
      <c r="G91" t="s">
        <v>113</v>
      </c>
      <c r="H91" t="s">
        <v>40</v>
      </c>
      <c r="I91" t="s">
        <v>149</v>
      </c>
      <c r="J91">
        <v>0.7</v>
      </c>
      <c r="K91" t="s">
        <v>87</v>
      </c>
      <c r="L91" t="s">
        <v>144</v>
      </c>
      <c r="M91" s="3">
        <v>42173</v>
      </c>
      <c r="N91" s="3">
        <v>42177</v>
      </c>
      <c r="O91" s="8" t="str">
        <f>TEXT(Table1[[#This Row],[Order Date]], "MMM")</f>
        <v>Jun</v>
      </c>
      <c r="P91">
        <f>Table1[[#This Row],[Ship Date]]-Table1[[#This Row],[Order Date]]</f>
        <v>4</v>
      </c>
      <c r="Q91" s="4">
        <v>360.24</v>
      </c>
      <c r="R91">
        <v>21</v>
      </c>
      <c r="S91" s="4">
        <v>772.56</v>
      </c>
      <c r="T91">
        <v>89525</v>
      </c>
      <c r="U91" s="10">
        <f>(Table1[[#This Row],[Profit]]/Table1[[#This Row],[Sales]])</f>
        <v>0.46629388008698358</v>
      </c>
    </row>
    <row r="92" spans="1:21" ht="12.75" customHeight="1">
      <c r="A92">
        <v>0.01</v>
      </c>
      <c r="B92">
        <v>95.99</v>
      </c>
      <c r="C92">
        <v>4.9000000000000004</v>
      </c>
      <c r="D92" t="s">
        <v>33</v>
      </c>
      <c r="E92" t="s">
        <v>19</v>
      </c>
      <c r="F92" t="s">
        <v>53</v>
      </c>
      <c r="G92" t="s">
        <v>54</v>
      </c>
      <c r="H92" t="s">
        <v>40</v>
      </c>
      <c r="I92" t="s">
        <v>150</v>
      </c>
      <c r="J92">
        <v>0.56000000000000005</v>
      </c>
      <c r="K92" t="s">
        <v>24</v>
      </c>
      <c r="L92" t="s">
        <v>151</v>
      </c>
      <c r="M92" s="3">
        <v>42138</v>
      </c>
      <c r="N92" s="3">
        <v>42139</v>
      </c>
      <c r="O92" s="8" t="str">
        <f>TEXT(Table1[[#This Row],[Order Date]], "MMM")</f>
        <v>May</v>
      </c>
      <c r="P92">
        <f>Table1[[#This Row],[Ship Date]]-Table1[[#This Row],[Order Date]]</f>
        <v>1</v>
      </c>
      <c r="Q92" s="4">
        <v>713.88</v>
      </c>
      <c r="R92">
        <v>13</v>
      </c>
      <c r="S92" s="4">
        <v>1050.08</v>
      </c>
      <c r="T92">
        <v>87671</v>
      </c>
      <c r="U92" s="10">
        <f>(Table1[[#This Row],[Profit]]/Table1[[#This Row],[Sales]])</f>
        <v>0.679833917415816</v>
      </c>
    </row>
    <row r="93" spans="1:21" ht="12.75" customHeight="1">
      <c r="A93">
        <v>0.03</v>
      </c>
      <c r="B93">
        <v>10.89</v>
      </c>
      <c r="C93">
        <v>4.5</v>
      </c>
      <c r="D93" t="s">
        <v>33</v>
      </c>
      <c r="E93" t="s">
        <v>19</v>
      </c>
      <c r="F93" t="s">
        <v>20</v>
      </c>
      <c r="G93" t="s">
        <v>152</v>
      </c>
      <c r="H93" t="s">
        <v>40</v>
      </c>
      <c r="I93" t="s">
        <v>153</v>
      </c>
      <c r="J93">
        <v>0.59</v>
      </c>
      <c r="K93" t="s">
        <v>24</v>
      </c>
      <c r="L93" t="s">
        <v>151</v>
      </c>
      <c r="M93" s="3">
        <v>42029</v>
      </c>
      <c r="N93" s="3">
        <v>42030</v>
      </c>
      <c r="O93" s="8" t="str">
        <f>TEXT(Table1[[#This Row],[Order Date]], "MMM")</f>
        <v>Jan</v>
      </c>
      <c r="P93">
        <f>Table1[[#This Row],[Ship Date]]-Table1[[#This Row],[Order Date]]</f>
        <v>1</v>
      </c>
      <c r="Q93" s="4">
        <v>-18.64</v>
      </c>
      <c r="R93">
        <v>3</v>
      </c>
      <c r="S93" s="4">
        <v>33.82</v>
      </c>
      <c r="T93">
        <v>87672</v>
      </c>
      <c r="U93" s="10">
        <f>(Table1[[#This Row],[Profit]]/Table1[[#This Row],[Sales]])</f>
        <v>-0.55115316380839741</v>
      </c>
    </row>
    <row r="94" spans="1:21" ht="12.75" customHeight="1">
      <c r="A94">
        <v>0.05</v>
      </c>
      <c r="B94">
        <v>100.98</v>
      </c>
      <c r="C94">
        <v>35.840000000000003</v>
      </c>
      <c r="D94" t="s">
        <v>26</v>
      </c>
      <c r="E94" t="s">
        <v>27</v>
      </c>
      <c r="F94" t="s">
        <v>28</v>
      </c>
      <c r="G94" t="s">
        <v>119</v>
      </c>
      <c r="H94" t="s">
        <v>77</v>
      </c>
      <c r="I94" t="s">
        <v>154</v>
      </c>
      <c r="J94">
        <v>0.62</v>
      </c>
      <c r="K94" t="s">
        <v>24</v>
      </c>
      <c r="L94" t="s">
        <v>25</v>
      </c>
      <c r="M94" s="3">
        <v>42006</v>
      </c>
      <c r="N94" s="3">
        <v>42008</v>
      </c>
      <c r="O94" s="8" t="str">
        <f>TEXT(Table1[[#This Row],[Order Date]], "MMM")</f>
        <v>Jan</v>
      </c>
      <c r="P94">
        <f>Table1[[#This Row],[Ship Date]]-Table1[[#This Row],[Order Date]]</f>
        <v>2</v>
      </c>
      <c r="Q94" s="4">
        <v>-111.4</v>
      </c>
      <c r="R94">
        <v>7</v>
      </c>
      <c r="S94" s="4">
        <v>715.55</v>
      </c>
      <c r="T94">
        <v>89961</v>
      </c>
      <c r="U94" s="10">
        <f>(Table1[[#This Row],[Profit]]/Table1[[#This Row],[Sales]])</f>
        <v>-0.15568443854377753</v>
      </c>
    </row>
    <row r="95" spans="1:21" ht="12.75" customHeight="1">
      <c r="A95">
        <v>0.02</v>
      </c>
      <c r="B95">
        <v>4.9800000000000004</v>
      </c>
      <c r="C95">
        <v>5.49</v>
      </c>
      <c r="D95" t="s">
        <v>33</v>
      </c>
      <c r="E95" t="s">
        <v>27</v>
      </c>
      <c r="F95" t="s">
        <v>20</v>
      </c>
      <c r="G95" t="s">
        <v>62</v>
      </c>
      <c r="H95" t="s">
        <v>40</v>
      </c>
      <c r="I95" t="s">
        <v>155</v>
      </c>
      <c r="J95">
        <v>0.38</v>
      </c>
      <c r="K95" t="s">
        <v>24</v>
      </c>
      <c r="L95" t="s">
        <v>25</v>
      </c>
      <c r="M95" s="3">
        <v>42006</v>
      </c>
      <c r="N95" s="3">
        <v>42007</v>
      </c>
      <c r="O95" s="8" t="str">
        <f>TEXT(Table1[[#This Row],[Order Date]], "MMM")</f>
        <v>Jan</v>
      </c>
      <c r="P95">
        <f>Table1[[#This Row],[Ship Date]]-Table1[[#This Row],[Order Date]]</f>
        <v>1</v>
      </c>
      <c r="Q95" s="4">
        <v>-77.03</v>
      </c>
      <c r="R95">
        <v>9</v>
      </c>
      <c r="S95" s="4">
        <v>45.63</v>
      </c>
      <c r="T95">
        <v>89961</v>
      </c>
      <c r="U95" s="10">
        <f>(Table1[[#This Row],[Profit]]/Table1[[#This Row],[Sales]])</f>
        <v>-1.6881437650668418</v>
      </c>
    </row>
    <row r="96" spans="1:21" ht="12.75" customHeight="1">
      <c r="A96">
        <v>0.08</v>
      </c>
      <c r="B96">
        <v>399.98</v>
      </c>
      <c r="C96">
        <v>12.06</v>
      </c>
      <c r="D96" t="s">
        <v>26</v>
      </c>
      <c r="E96" t="s">
        <v>74</v>
      </c>
      <c r="F96" t="s">
        <v>53</v>
      </c>
      <c r="G96" t="s">
        <v>58</v>
      </c>
      <c r="H96" t="s">
        <v>77</v>
      </c>
      <c r="I96" t="s">
        <v>156</v>
      </c>
      <c r="J96">
        <v>0.56000000000000005</v>
      </c>
      <c r="K96" t="s">
        <v>87</v>
      </c>
      <c r="L96" t="s">
        <v>144</v>
      </c>
      <c r="M96" s="3">
        <v>42015</v>
      </c>
      <c r="N96" s="3">
        <v>42022</v>
      </c>
      <c r="O96" s="8" t="str">
        <f>TEXT(Table1[[#This Row],[Order Date]], "MMM")</f>
        <v>Jan</v>
      </c>
      <c r="P96">
        <f>Table1[[#This Row],[Ship Date]]-Table1[[#This Row],[Order Date]]</f>
        <v>7</v>
      </c>
      <c r="Q96" s="4">
        <v>28.514099999999999</v>
      </c>
      <c r="R96">
        <v>5</v>
      </c>
      <c r="S96" s="4">
        <v>1839.91</v>
      </c>
      <c r="T96">
        <v>89426</v>
      </c>
      <c r="U96" s="10">
        <f>(Table1[[#This Row],[Profit]]/Table1[[#This Row],[Sales]])</f>
        <v>1.5497551510671717E-2</v>
      </c>
    </row>
    <row r="97" spans="1:21" ht="12.75" customHeight="1">
      <c r="A97">
        <v>0.08</v>
      </c>
      <c r="B97">
        <v>43.22</v>
      </c>
      <c r="C97">
        <v>16.71</v>
      </c>
      <c r="D97" t="s">
        <v>33</v>
      </c>
      <c r="E97" t="s">
        <v>19</v>
      </c>
      <c r="F97" t="s">
        <v>53</v>
      </c>
      <c r="G97" t="s">
        <v>113</v>
      </c>
      <c r="H97" t="s">
        <v>40</v>
      </c>
      <c r="I97" t="s">
        <v>157</v>
      </c>
      <c r="J97">
        <v>0.66</v>
      </c>
      <c r="K97" t="s">
        <v>87</v>
      </c>
      <c r="L97" t="s">
        <v>107</v>
      </c>
      <c r="M97" s="3">
        <v>42007</v>
      </c>
      <c r="N97" s="3">
        <v>42009</v>
      </c>
      <c r="O97" s="8" t="str">
        <f>TEXT(Table1[[#This Row],[Order Date]], "MMM")</f>
        <v>Jan</v>
      </c>
      <c r="P97">
        <f>Table1[[#This Row],[Ship Date]]-Table1[[#This Row],[Order Date]]</f>
        <v>2</v>
      </c>
      <c r="Q97" s="4">
        <v>280.27458000000001</v>
      </c>
      <c r="R97">
        <v>3</v>
      </c>
      <c r="S97" s="4">
        <v>130.62</v>
      </c>
      <c r="T97">
        <v>87463</v>
      </c>
      <c r="U97" s="10">
        <f>(Table1[[#This Row],[Profit]]/Table1[[#This Row],[Sales]])</f>
        <v>2.1457248507119888</v>
      </c>
    </row>
    <row r="98" spans="1:21" ht="12.75" customHeight="1">
      <c r="A98">
        <v>0.05</v>
      </c>
      <c r="B98">
        <v>574.74</v>
      </c>
      <c r="C98">
        <v>24.49</v>
      </c>
      <c r="D98" t="s">
        <v>33</v>
      </c>
      <c r="E98" t="s">
        <v>19</v>
      </c>
      <c r="F98" t="s">
        <v>53</v>
      </c>
      <c r="G98" t="s">
        <v>58</v>
      </c>
      <c r="H98" t="s">
        <v>139</v>
      </c>
      <c r="I98" t="s">
        <v>158</v>
      </c>
      <c r="J98">
        <v>0.37</v>
      </c>
      <c r="K98" t="s">
        <v>87</v>
      </c>
      <c r="L98" t="s">
        <v>107</v>
      </c>
      <c r="M98" s="3">
        <v>42007</v>
      </c>
      <c r="N98" s="3">
        <v>42014</v>
      </c>
      <c r="O98" s="8" t="str">
        <f>TEXT(Table1[[#This Row],[Order Date]], "MMM")</f>
        <v>Jan</v>
      </c>
      <c r="P98">
        <f>Table1[[#This Row],[Ship Date]]-Table1[[#This Row],[Order Date]]</f>
        <v>7</v>
      </c>
      <c r="Q98" s="4">
        <v>-112.4263</v>
      </c>
      <c r="R98">
        <v>12</v>
      </c>
      <c r="S98" s="4">
        <v>6945.16</v>
      </c>
      <c r="T98">
        <v>87463</v>
      </c>
      <c r="U98" s="10">
        <f>(Table1[[#This Row],[Profit]]/Table1[[#This Row],[Sales]])</f>
        <v>-1.6187719217411838E-2</v>
      </c>
    </row>
    <row r="99" spans="1:21" ht="12.75" customHeight="1">
      <c r="A99">
        <v>0.04</v>
      </c>
      <c r="B99">
        <v>10.14</v>
      </c>
      <c r="C99">
        <v>2.27</v>
      </c>
      <c r="D99" t="s">
        <v>33</v>
      </c>
      <c r="E99" t="s">
        <v>19</v>
      </c>
      <c r="F99" t="s">
        <v>20</v>
      </c>
      <c r="G99" t="s">
        <v>62</v>
      </c>
      <c r="H99" t="s">
        <v>22</v>
      </c>
      <c r="I99" t="s">
        <v>159</v>
      </c>
      <c r="J99">
        <v>0.36</v>
      </c>
      <c r="K99" t="s">
        <v>87</v>
      </c>
      <c r="L99" t="s">
        <v>107</v>
      </c>
      <c r="M99" s="3">
        <v>42007</v>
      </c>
      <c r="N99" s="3">
        <v>42011</v>
      </c>
      <c r="O99" s="8" t="str">
        <f>TEXT(Table1[[#This Row],[Order Date]], "MMM")</f>
        <v>Jan</v>
      </c>
      <c r="P99">
        <f>Table1[[#This Row],[Ship Date]]-Table1[[#This Row],[Order Date]]</f>
        <v>4</v>
      </c>
      <c r="Q99" s="4">
        <v>24.923999999999999</v>
      </c>
      <c r="R99">
        <v>3</v>
      </c>
      <c r="S99" s="4">
        <v>30.94</v>
      </c>
      <c r="T99">
        <v>87463</v>
      </c>
      <c r="U99" s="10">
        <f>(Table1[[#This Row],[Profit]]/Table1[[#This Row],[Sales]])</f>
        <v>0.80555914673561724</v>
      </c>
    </row>
    <row r="100" spans="1:21" ht="12.75" customHeight="1">
      <c r="A100">
        <v>0.05</v>
      </c>
      <c r="B100">
        <v>1.88</v>
      </c>
      <c r="C100">
        <v>1.49</v>
      </c>
      <c r="D100" t="s">
        <v>33</v>
      </c>
      <c r="E100" t="s">
        <v>19</v>
      </c>
      <c r="F100" t="s">
        <v>20</v>
      </c>
      <c r="G100" t="s">
        <v>71</v>
      </c>
      <c r="H100" t="s">
        <v>40</v>
      </c>
      <c r="I100" t="s">
        <v>160</v>
      </c>
      <c r="J100">
        <v>0.37</v>
      </c>
      <c r="K100" t="s">
        <v>37</v>
      </c>
      <c r="L100" t="s">
        <v>38</v>
      </c>
      <c r="M100" s="3">
        <v>42107</v>
      </c>
      <c r="N100" s="3">
        <v>42109</v>
      </c>
      <c r="O100" s="8" t="str">
        <f>TEXT(Table1[[#This Row],[Order Date]], "MMM")</f>
        <v>Apr</v>
      </c>
      <c r="P100">
        <f>Table1[[#This Row],[Ship Date]]-Table1[[#This Row],[Order Date]]</f>
        <v>2</v>
      </c>
      <c r="Q100" s="4">
        <v>-2.9094999999999995</v>
      </c>
      <c r="R100">
        <v>1</v>
      </c>
      <c r="S100" s="4">
        <v>3.42</v>
      </c>
      <c r="T100">
        <v>87464</v>
      </c>
      <c r="U100" s="10">
        <f>(Table1[[#This Row],[Profit]]/Table1[[#This Row],[Sales]])</f>
        <v>-0.85073099415204667</v>
      </c>
    </row>
    <row r="101" spans="1:21" ht="12.75" customHeight="1">
      <c r="A101">
        <v>0.02</v>
      </c>
      <c r="B101">
        <v>49.99</v>
      </c>
      <c r="C101">
        <v>19.989999999999998</v>
      </c>
      <c r="D101" t="s">
        <v>33</v>
      </c>
      <c r="E101" t="s">
        <v>39</v>
      </c>
      <c r="F101" t="s">
        <v>53</v>
      </c>
      <c r="G101" t="s">
        <v>113</v>
      </c>
      <c r="H101" t="s">
        <v>40</v>
      </c>
      <c r="I101" t="s">
        <v>161</v>
      </c>
      <c r="J101">
        <v>0.41</v>
      </c>
      <c r="K101" t="s">
        <v>24</v>
      </c>
      <c r="L101" t="s">
        <v>32</v>
      </c>
      <c r="M101" s="3">
        <v>42056</v>
      </c>
      <c r="N101" s="3">
        <v>42056</v>
      </c>
      <c r="O101" s="8" t="str">
        <f>TEXT(Table1[[#This Row],[Order Date]], "MMM")</f>
        <v>Feb</v>
      </c>
      <c r="P101">
        <f>Table1[[#This Row],[Ship Date]]-Table1[[#This Row],[Order Date]]</f>
        <v>0</v>
      </c>
      <c r="Q101" s="4">
        <v>-76.89</v>
      </c>
      <c r="R101">
        <v>18</v>
      </c>
      <c r="S101" s="4">
        <v>901.81</v>
      </c>
      <c r="T101">
        <v>38087</v>
      </c>
      <c r="U101" s="10">
        <f>(Table1[[#This Row],[Profit]]/Table1[[#This Row],[Sales]])</f>
        <v>-8.526186225479869E-2</v>
      </c>
    </row>
    <row r="102" spans="1:21" ht="12.75" customHeight="1">
      <c r="A102">
        <v>7.0000000000000007E-2</v>
      </c>
      <c r="B102">
        <v>1.68</v>
      </c>
      <c r="C102">
        <v>1.57</v>
      </c>
      <c r="D102" t="s">
        <v>33</v>
      </c>
      <c r="E102" t="s">
        <v>19</v>
      </c>
      <c r="F102" t="s">
        <v>20</v>
      </c>
      <c r="G102" t="s">
        <v>21</v>
      </c>
      <c r="H102" t="s">
        <v>22</v>
      </c>
      <c r="I102" t="s">
        <v>64</v>
      </c>
      <c r="J102">
        <v>0.59</v>
      </c>
      <c r="K102" t="s">
        <v>24</v>
      </c>
      <c r="L102" t="s">
        <v>32</v>
      </c>
      <c r="M102" s="3">
        <v>42146</v>
      </c>
      <c r="N102" s="3">
        <v>42147</v>
      </c>
      <c r="O102" s="8" t="str">
        <f>TEXT(Table1[[#This Row],[Order Date]], "MMM")</f>
        <v>May</v>
      </c>
      <c r="P102">
        <f>Table1[[#This Row],[Ship Date]]-Table1[[#This Row],[Order Date]]</f>
        <v>1</v>
      </c>
      <c r="Q102" s="4">
        <v>-35.75</v>
      </c>
      <c r="R102">
        <v>116</v>
      </c>
      <c r="S102" s="4">
        <v>186.59</v>
      </c>
      <c r="T102">
        <v>3585</v>
      </c>
      <c r="U102" s="10">
        <f>(Table1[[#This Row],[Profit]]/Table1[[#This Row],[Sales]])</f>
        <v>-0.19159654858245351</v>
      </c>
    </row>
    <row r="103" spans="1:21" ht="12.75" customHeight="1">
      <c r="A103">
        <v>0.02</v>
      </c>
      <c r="B103">
        <v>49.99</v>
      </c>
      <c r="C103">
        <v>19.989999999999998</v>
      </c>
      <c r="D103" t="s">
        <v>33</v>
      </c>
      <c r="E103" t="s">
        <v>39</v>
      </c>
      <c r="F103" t="s">
        <v>53</v>
      </c>
      <c r="G103" t="s">
        <v>113</v>
      </c>
      <c r="H103" t="s">
        <v>40</v>
      </c>
      <c r="I103" t="s">
        <v>161</v>
      </c>
      <c r="J103">
        <v>0.41</v>
      </c>
      <c r="K103" t="s">
        <v>37</v>
      </c>
      <c r="L103" t="s">
        <v>121</v>
      </c>
      <c r="M103" s="3">
        <v>42056</v>
      </c>
      <c r="N103" s="3">
        <v>42056</v>
      </c>
      <c r="O103" s="8" t="str">
        <f>TEXT(Table1[[#This Row],[Order Date]], "MMM")</f>
        <v>Feb</v>
      </c>
      <c r="P103">
        <f>Table1[[#This Row],[Ship Date]]-Table1[[#This Row],[Order Date]]</f>
        <v>0</v>
      </c>
      <c r="Q103" s="4">
        <v>-76.89</v>
      </c>
      <c r="R103">
        <v>5</v>
      </c>
      <c r="S103" s="4">
        <v>250.5</v>
      </c>
      <c r="T103">
        <v>88360</v>
      </c>
      <c r="U103" s="10">
        <f>(Table1[[#This Row],[Profit]]/Table1[[#This Row],[Sales]])</f>
        <v>-0.30694610778443115</v>
      </c>
    </row>
    <row r="104" spans="1:21" ht="12.75" customHeight="1">
      <c r="A104">
        <v>7.0000000000000007E-2</v>
      </c>
      <c r="B104">
        <v>10.06</v>
      </c>
      <c r="C104">
        <v>2.06</v>
      </c>
      <c r="D104" t="s">
        <v>33</v>
      </c>
      <c r="E104" t="s">
        <v>19</v>
      </c>
      <c r="F104" t="s">
        <v>20</v>
      </c>
      <c r="G104" t="s">
        <v>62</v>
      </c>
      <c r="H104" t="s">
        <v>22</v>
      </c>
      <c r="I104" t="s">
        <v>162</v>
      </c>
      <c r="J104">
        <v>0.39</v>
      </c>
      <c r="K104" t="s">
        <v>42</v>
      </c>
      <c r="L104" t="s">
        <v>83</v>
      </c>
      <c r="M104" s="3">
        <v>42146</v>
      </c>
      <c r="N104" s="3">
        <v>42146</v>
      </c>
      <c r="O104" s="8" t="str">
        <f>TEXT(Table1[[#This Row],[Order Date]], "MMM")</f>
        <v>May</v>
      </c>
      <c r="P104">
        <f>Table1[[#This Row],[Ship Date]]-Table1[[#This Row],[Order Date]]</f>
        <v>0</v>
      </c>
      <c r="Q104" s="4">
        <v>152.65559999999999</v>
      </c>
      <c r="R104">
        <v>23</v>
      </c>
      <c r="S104" s="4">
        <v>221.24</v>
      </c>
      <c r="T104">
        <v>88361</v>
      </c>
      <c r="U104" s="10">
        <f>(Table1[[#This Row],[Profit]]/Table1[[#This Row],[Sales]])</f>
        <v>0.69</v>
      </c>
    </row>
    <row r="105" spans="1:21" ht="12.75" customHeight="1">
      <c r="A105">
        <v>7.0000000000000007E-2</v>
      </c>
      <c r="B105">
        <v>1.68</v>
      </c>
      <c r="C105">
        <v>1.57</v>
      </c>
      <c r="D105" t="s">
        <v>33</v>
      </c>
      <c r="E105" t="s">
        <v>19</v>
      </c>
      <c r="F105" t="s">
        <v>20</v>
      </c>
      <c r="G105" t="s">
        <v>21</v>
      </c>
      <c r="H105" t="s">
        <v>22</v>
      </c>
      <c r="I105" t="s">
        <v>64</v>
      </c>
      <c r="J105">
        <v>0.59</v>
      </c>
      <c r="K105" t="s">
        <v>42</v>
      </c>
      <c r="L105" t="s">
        <v>83</v>
      </c>
      <c r="M105" s="3">
        <v>42146</v>
      </c>
      <c r="N105" s="3">
        <v>42147</v>
      </c>
      <c r="O105" s="8" t="str">
        <f>TEXT(Table1[[#This Row],[Order Date]], "MMM")</f>
        <v>May</v>
      </c>
      <c r="P105">
        <f>Table1[[#This Row],[Ship Date]]-Table1[[#This Row],[Order Date]]</f>
        <v>1</v>
      </c>
      <c r="Q105" s="4">
        <v>7.1500000000000057</v>
      </c>
      <c r="R105">
        <v>29</v>
      </c>
      <c r="S105" s="4">
        <v>46.65</v>
      </c>
      <c r="T105">
        <v>88361</v>
      </c>
      <c r="U105" s="10">
        <f>(Table1[[#This Row],[Profit]]/Table1[[#This Row],[Sales]])</f>
        <v>0.15326902465166142</v>
      </c>
    </row>
    <row r="106" spans="1:21" ht="12.75" customHeight="1">
      <c r="A106">
        <v>0.1</v>
      </c>
      <c r="B106">
        <v>58.1</v>
      </c>
      <c r="C106">
        <v>1.49</v>
      </c>
      <c r="D106" t="s">
        <v>33</v>
      </c>
      <c r="E106" t="s">
        <v>19</v>
      </c>
      <c r="F106" t="s">
        <v>20</v>
      </c>
      <c r="G106" t="s">
        <v>71</v>
      </c>
      <c r="H106" t="s">
        <v>40</v>
      </c>
      <c r="I106" t="s">
        <v>163</v>
      </c>
      <c r="J106">
        <v>0.38</v>
      </c>
      <c r="K106" t="s">
        <v>42</v>
      </c>
      <c r="L106" t="s">
        <v>112</v>
      </c>
      <c r="M106" s="3">
        <v>42047</v>
      </c>
      <c r="N106" s="3">
        <v>42048</v>
      </c>
      <c r="O106" s="8" t="str">
        <f>TEXT(Table1[[#This Row],[Order Date]], "MMM")</f>
        <v>Feb</v>
      </c>
      <c r="P106">
        <f>Table1[[#This Row],[Ship Date]]-Table1[[#This Row],[Order Date]]</f>
        <v>1</v>
      </c>
      <c r="Q106" s="4">
        <v>113.6499</v>
      </c>
      <c r="R106">
        <v>3</v>
      </c>
      <c r="S106" s="4">
        <v>164.71</v>
      </c>
      <c r="T106">
        <v>89092</v>
      </c>
      <c r="U106" s="10">
        <f>(Table1[[#This Row],[Profit]]/Table1[[#This Row],[Sales]])</f>
        <v>0.69</v>
      </c>
    </row>
    <row r="107" spans="1:21" ht="12.75" customHeight="1">
      <c r="A107">
        <v>0.01</v>
      </c>
      <c r="B107">
        <v>80.48</v>
      </c>
      <c r="C107">
        <v>4.5</v>
      </c>
      <c r="D107" t="s">
        <v>33</v>
      </c>
      <c r="E107" t="s">
        <v>19</v>
      </c>
      <c r="F107" t="s">
        <v>20</v>
      </c>
      <c r="G107" t="s">
        <v>152</v>
      </c>
      <c r="H107" t="s">
        <v>40</v>
      </c>
      <c r="I107" t="s">
        <v>164</v>
      </c>
      <c r="J107">
        <v>0.55000000000000004</v>
      </c>
      <c r="K107" t="s">
        <v>42</v>
      </c>
      <c r="L107" t="s">
        <v>112</v>
      </c>
      <c r="M107" s="3">
        <v>42047</v>
      </c>
      <c r="N107" s="3">
        <v>42050</v>
      </c>
      <c r="O107" s="8" t="str">
        <f>TEXT(Table1[[#This Row],[Order Date]], "MMM")</f>
        <v>Feb</v>
      </c>
      <c r="P107">
        <f>Table1[[#This Row],[Ship Date]]-Table1[[#This Row],[Order Date]]</f>
        <v>3</v>
      </c>
      <c r="Q107" s="4">
        <v>-35.474400000000003</v>
      </c>
      <c r="R107">
        <v>1</v>
      </c>
      <c r="S107" s="4">
        <v>79.680000000000007</v>
      </c>
      <c r="T107">
        <v>89092</v>
      </c>
      <c r="U107" s="10">
        <f>(Table1[[#This Row],[Profit]]/Table1[[#This Row],[Sales]])</f>
        <v>-0.44521084337349398</v>
      </c>
    </row>
    <row r="108" spans="1:21" ht="12.75" customHeight="1">
      <c r="A108">
        <v>0.05</v>
      </c>
      <c r="B108">
        <v>3.8</v>
      </c>
      <c r="C108">
        <v>1.49</v>
      </c>
      <c r="D108" t="s">
        <v>33</v>
      </c>
      <c r="E108" t="s">
        <v>19</v>
      </c>
      <c r="F108" t="s">
        <v>20</v>
      </c>
      <c r="G108" t="s">
        <v>71</v>
      </c>
      <c r="H108" t="s">
        <v>40</v>
      </c>
      <c r="I108" t="s">
        <v>80</v>
      </c>
      <c r="J108">
        <v>0.38</v>
      </c>
      <c r="K108" t="s">
        <v>42</v>
      </c>
      <c r="L108" t="s">
        <v>112</v>
      </c>
      <c r="M108" s="3">
        <v>42103</v>
      </c>
      <c r="N108" s="3">
        <v>42105</v>
      </c>
      <c r="O108" s="8" t="str">
        <f>TEXT(Table1[[#This Row],[Order Date]], "MMM")</f>
        <v>Apr</v>
      </c>
      <c r="P108">
        <f>Table1[[#This Row],[Ship Date]]-Table1[[#This Row],[Order Date]]</f>
        <v>2</v>
      </c>
      <c r="Q108" s="4">
        <v>14.466999999999999</v>
      </c>
      <c r="R108">
        <v>14</v>
      </c>
      <c r="S108" s="4">
        <v>53.26</v>
      </c>
      <c r="T108">
        <v>89093</v>
      </c>
      <c r="U108" s="10">
        <f>(Table1[[#This Row],[Profit]]/Table1[[#This Row],[Sales]])</f>
        <v>0.27162974089372888</v>
      </c>
    </row>
    <row r="109" spans="1:21" ht="12.75" customHeight="1">
      <c r="A109">
        <v>0.09</v>
      </c>
      <c r="B109">
        <v>30.73</v>
      </c>
      <c r="C109">
        <v>4</v>
      </c>
      <c r="D109" t="s">
        <v>33</v>
      </c>
      <c r="E109" t="s">
        <v>19</v>
      </c>
      <c r="F109" t="s">
        <v>53</v>
      </c>
      <c r="G109" t="s">
        <v>113</v>
      </c>
      <c r="H109" t="s">
        <v>40</v>
      </c>
      <c r="I109" t="s">
        <v>165</v>
      </c>
      <c r="J109">
        <v>0.75</v>
      </c>
      <c r="K109" t="s">
        <v>42</v>
      </c>
      <c r="L109" t="s">
        <v>112</v>
      </c>
      <c r="M109" s="3">
        <v>42103</v>
      </c>
      <c r="N109" s="3">
        <v>42103</v>
      </c>
      <c r="O109" s="8" t="str">
        <f>TEXT(Table1[[#This Row],[Order Date]], "MMM")</f>
        <v>Apr</v>
      </c>
      <c r="P109">
        <f>Table1[[#This Row],[Ship Date]]-Table1[[#This Row],[Order Date]]</f>
        <v>0</v>
      </c>
      <c r="Q109" s="4">
        <v>-99.986400000000003</v>
      </c>
      <c r="R109">
        <v>7</v>
      </c>
      <c r="S109" s="4">
        <v>203.49</v>
      </c>
      <c r="T109">
        <v>89093</v>
      </c>
      <c r="U109" s="10">
        <f>(Table1[[#This Row],[Profit]]/Table1[[#This Row],[Sales]])</f>
        <v>-0.49135780628040687</v>
      </c>
    </row>
    <row r="110" spans="1:21" ht="12.75" customHeight="1">
      <c r="A110">
        <v>0</v>
      </c>
      <c r="B110">
        <v>125.99</v>
      </c>
      <c r="C110">
        <v>8.08</v>
      </c>
      <c r="D110" t="s">
        <v>33</v>
      </c>
      <c r="E110" t="s">
        <v>19</v>
      </c>
      <c r="F110" t="s">
        <v>53</v>
      </c>
      <c r="G110" t="s">
        <v>54</v>
      </c>
      <c r="H110" t="s">
        <v>40</v>
      </c>
      <c r="I110" t="s">
        <v>166</v>
      </c>
      <c r="J110">
        <v>0.56999999999999995</v>
      </c>
      <c r="K110" t="s">
        <v>42</v>
      </c>
      <c r="L110" t="s">
        <v>112</v>
      </c>
      <c r="M110" s="3">
        <v>42103</v>
      </c>
      <c r="N110" s="3">
        <v>42104</v>
      </c>
      <c r="O110" s="8" t="str">
        <f>TEXT(Table1[[#This Row],[Order Date]], "MMM")</f>
        <v>Apr</v>
      </c>
      <c r="P110">
        <f>Table1[[#This Row],[Ship Date]]-Table1[[#This Row],[Order Date]]</f>
        <v>1</v>
      </c>
      <c r="Q110" s="4">
        <v>1348.59672</v>
      </c>
      <c r="R110">
        <v>22</v>
      </c>
      <c r="S110" s="4">
        <v>2356.0100000000002</v>
      </c>
      <c r="T110">
        <v>89093</v>
      </c>
      <c r="U110" s="10">
        <f>(Table1[[#This Row],[Profit]]/Table1[[#This Row],[Sales]])</f>
        <v>0.57240704411271592</v>
      </c>
    </row>
    <row r="111" spans="1:21" ht="12.75" customHeight="1">
      <c r="A111">
        <v>0</v>
      </c>
      <c r="B111">
        <v>213.45</v>
      </c>
      <c r="C111">
        <v>14.7</v>
      </c>
      <c r="D111" t="s">
        <v>26</v>
      </c>
      <c r="E111" t="s">
        <v>19</v>
      </c>
      <c r="F111" t="s">
        <v>53</v>
      </c>
      <c r="G111" t="s">
        <v>58</v>
      </c>
      <c r="H111" t="s">
        <v>30</v>
      </c>
      <c r="I111" t="s">
        <v>167</v>
      </c>
      <c r="J111">
        <v>0.59</v>
      </c>
      <c r="K111" t="s">
        <v>24</v>
      </c>
      <c r="L111" t="s">
        <v>128</v>
      </c>
      <c r="M111" s="3">
        <v>42007</v>
      </c>
      <c r="N111" s="3">
        <v>42009</v>
      </c>
      <c r="O111" s="8" t="str">
        <f>TEXT(Table1[[#This Row],[Order Date]], "MMM")</f>
        <v>Jan</v>
      </c>
      <c r="P111">
        <f>Table1[[#This Row],[Ship Date]]-Table1[[#This Row],[Order Date]]</f>
        <v>2</v>
      </c>
      <c r="Q111" s="4">
        <v>-560.81417999999996</v>
      </c>
      <c r="R111">
        <v>1</v>
      </c>
      <c r="S111" s="4">
        <v>224.12</v>
      </c>
      <c r="T111">
        <v>90430</v>
      </c>
      <c r="U111" s="10">
        <f>(Table1[[#This Row],[Profit]]/Table1[[#This Row],[Sales]])</f>
        <v>-2.5022942173835445</v>
      </c>
    </row>
    <row r="112" spans="1:21" ht="12.75" customHeight="1">
      <c r="A112">
        <v>7.0000000000000007E-2</v>
      </c>
      <c r="B112">
        <v>6.54</v>
      </c>
      <c r="C112">
        <v>5.27</v>
      </c>
      <c r="D112" t="s">
        <v>33</v>
      </c>
      <c r="E112" t="s">
        <v>19</v>
      </c>
      <c r="F112" t="s">
        <v>20</v>
      </c>
      <c r="G112" t="s">
        <v>71</v>
      </c>
      <c r="H112" t="s">
        <v>40</v>
      </c>
      <c r="I112" t="s">
        <v>168</v>
      </c>
      <c r="J112">
        <v>0.36</v>
      </c>
      <c r="K112" t="s">
        <v>24</v>
      </c>
      <c r="L112" t="s">
        <v>128</v>
      </c>
      <c r="M112" s="3">
        <v>42093</v>
      </c>
      <c r="N112" s="3">
        <v>42095</v>
      </c>
      <c r="O112" s="8" t="str">
        <f>TEXT(Table1[[#This Row],[Order Date]], "MMM")</f>
        <v>Mar</v>
      </c>
      <c r="P112">
        <f>Table1[[#This Row],[Ship Date]]-Table1[[#This Row],[Order Date]]</f>
        <v>2</v>
      </c>
      <c r="Q112" s="4">
        <v>-66.044499999999999</v>
      </c>
      <c r="R112">
        <v>21</v>
      </c>
      <c r="S112" s="4">
        <v>140.30000000000001</v>
      </c>
      <c r="T112">
        <v>90432</v>
      </c>
      <c r="U112" s="10">
        <f>(Table1[[#This Row],[Profit]]/Table1[[#This Row],[Sales]])</f>
        <v>-0.47073770491803274</v>
      </c>
    </row>
    <row r="113" spans="1:21" ht="12.75" customHeight="1">
      <c r="A113">
        <v>0.02</v>
      </c>
      <c r="B113">
        <v>6.48</v>
      </c>
      <c r="C113">
        <v>9.17</v>
      </c>
      <c r="D113" t="s">
        <v>33</v>
      </c>
      <c r="E113" t="s">
        <v>19</v>
      </c>
      <c r="F113" t="s">
        <v>20</v>
      </c>
      <c r="G113" t="s">
        <v>62</v>
      </c>
      <c r="H113" t="s">
        <v>40</v>
      </c>
      <c r="I113" t="s">
        <v>169</v>
      </c>
      <c r="J113">
        <v>0.37</v>
      </c>
      <c r="K113" t="s">
        <v>24</v>
      </c>
      <c r="L113" t="s">
        <v>128</v>
      </c>
      <c r="M113" s="3">
        <v>42014</v>
      </c>
      <c r="N113" s="3">
        <v>42015</v>
      </c>
      <c r="O113" s="8" t="str">
        <f>TEXT(Table1[[#This Row],[Order Date]], "MMM")</f>
        <v>Jan</v>
      </c>
      <c r="P113">
        <f>Table1[[#This Row],[Ship Date]]-Table1[[#This Row],[Order Date]]</f>
        <v>1</v>
      </c>
      <c r="Q113" s="4">
        <v>-105.68520000000001</v>
      </c>
      <c r="R113">
        <v>4</v>
      </c>
      <c r="S113" s="4">
        <v>28.2</v>
      </c>
      <c r="T113">
        <v>90431</v>
      </c>
      <c r="U113" s="10">
        <f>(Table1[[#This Row],[Profit]]/Table1[[#This Row],[Sales]])</f>
        <v>-3.7477021276595748</v>
      </c>
    </row>
    <row r="114" spans="1:21" ht="12.75" customHeight="1">
      <c r="A114">
        <v>0.09</v>
      </c>
      <c r="B114">
        <v>3.29</v>
      </c>
      <c r="C114">
        <v>1.35</v>
      </c>
      <c r="D114" t="s">
        <v>33</v>
      </c>
      <c r="E114" t="s">
        <v>19</v>
      </c>
      <c r="F114" t="s">
        <v>20</v>
      </c>
      <c r="G114" t="s">
        <v>46</v>
      </c>
      <c r="H114" t="s">
        <v>22</v>
      </c>
      <c r="I114" t="s">
        <v>170</v>
      </c>
      <c r="J114">
        <v>0.4</v>
      </c>
      <c r="K114" t="s">
        <v>24</v>
      </c>
      <c r="L114" t="s">
        <v>128</v>
      </c>
      <c r="M114" s="3">
        <v>42093</v>
      </c>
      <c r="N114" s="3">
        <v>42095</v>
      </c>
      <c r="O114" s="8" t="str">
        <f>TEXT(Table1[[#This Row],[Order Date]], "MMM")</f>
        <v>Mar</v>
      </c>
      <c r="P114">
        <f>Table1[[#This Row],[Ship Date]]-Table1[[#This Row],[Order Date]]</f>
        <v>2</v>
      </c>
      <c r="Q114" s="4">
        <v>15.66</v>
      </c>
      <c r="R114">
        <v>23</v>
      </c>
      <c r="S114" s="4">
        <v>71.55</v>
      </c>
      <c r="T114">
        <v>90432</v>
      </c>
      <c r="U114" s="10">
        <f>(Table1[[#This Row],[Profit]]/Table1[[#This Row],[Sales]])</f>
        <v>0.21886792452830189</v>
      </c>
    </row>
    <row r="115" spans="1:21" ht="12.75" customHeight="1">
      <c r="A115">
        <v>0</v>
      </c>
      <c r="B115">
        <v>161.55000000000001</v>
      </c>
      <c r="C115">
        <v>19.989999999999998</v>
      </c>
      <c r="D115" t="s">
        <v>33</v>
      </c>
      <c r="E115" t="s">
        <v>39</v>
      </c>
      <c r="F115" t="s">
        <v>20</v>
      </c>
      <c r="G115" t="s">
        <v>90</v>
      </c>
      <c r="H115" t="s">
        <v>40</v>
      </c>
      <c r="I115" t="s">
        <v>101</v>
      </c>
      <c r="J115">
        <v>0.66</v>
      </c>
      <c r="K115" t="s">
        <v>42</v>
      </c>
      <c r="L115" t="s">
        <v>115</v>
      </c>
      <c r="M115" s="3">
        <v>42096</v>
      </c>
      <c r="N115" s="3">
        <v>42098</v>
      </c>
      <c r="O115" s="8" t="str">
        <f>TEXT(Table1[[#This Row],[Order Date]], "MMM")</f>
        <v>Apr</v>
      </c>
      <c r="P115">
        <f>Table1[[#This Row],[Ship Date]]-Table1[[#This Row],[Order Date]]</f>
        <v>2</v>
      </c>
      <c r="Q115" s="4">
        <v>1167.1580000000001</v>
      </c>
      <c r="R115">
        <v>19</v>
      </c>
      <c r="S115" s="4">
        <v>3108.98</v>
      </c>
      <c r="T115">
        <v>88921</v>
      </c>
      <c r="U115" s="10">
        <f>(Table1[[#This Row],[Profit]]/Table1[[#This Row],[Sales]])</f>
        <v>0.37541508790664468</v>
      </c>
    </row>
    <row r="116" spans="1:21" ht="12.75" customHeight="1">
      <c r="A116">
        <v>0</v>
      </c>
      <c r="B116">
        <v>161.55000000000001</v>
      </c>
      <c r="C116">
        <v>19.989999999999998</v>
      </c>
      <c r="D116" t="s">
        <v>33</v>
      </c>
      <c r="E116" t="s">
        <v>39</v>
      </c>
      <c r="F116" t="s">
        <v>20</v>
      </c>
      <c r="G116" t="s">
        <v>90</v>
      </c>
      <c r="H116" t="s">
        <v>40</v>
      </c>
      <c r="I116" t="s">
        <v>101</v>
      </c>
      <c r="J116">
        <v>0.66</v>
      </c>
      <c r="K116" t="s">
        <v>42</v>
      </c>
      <c r="L116" t="s">
        <v>171</v>
      </c>
      <c r="M116" s="3">
        <v>42096</v>
      </c>
      <c r="N116" s="3">
        <v>42098</v>
      </c>
      <c r="O116" s="8" t="str">
        <f>TEXT(Table1[[#This Row],[Order Date]], "MMM")</f>
        <v>Apr</v>
      </c>
      <c r="P116">
        <f>Table1[[#This Row],[Ship Date]]-Table1[[#This Row],[Order Date]]</f>
        <v>2</v>
      </c>
      <c r="Q116" s="4">
        <v>1014.9200000000001</v>
      </c>
      <c r="R116">
        <v>77</v>
      </c>
      <c r="S116" s="4">
        <v>12599.55</v>
      </c>
      <c r="T116">
        <v>51072</v>
      </c>
      <c r="U116" s="10">
        <f>(Table1[[#This Row],[Profit]]/Table1[[#This Row],[Sales]])</f>
        <v>8.0552083209320974E-2</v>
      </c>
    </row>
    <row r="117" spans="1:21" ht="12.75" customHeight="1">
      <c r="A117">
        <v>0.09</v>
      </c>
      <c r="B117">
        <v>12.28</v>
      </c>
      <c r="C117">
        <v>4.8600000000000003</v>
      </c>
      <c r="D117" t="s">
        <v>33</v>
      </c>
      <c r="E117" t="s">
        <v>19</v>
      </c>
      <c r="F117" t="s">
        <v>20</v>
      </c>
      <c r="G117" t="s">
        <v>62</v>
      </c>
      <c r="H117" t="s">
        <v>40</v>
      </c>
      <c r="I117" t="s">
        <v>172</v>
      </c>
      <c r="J117">
        <v>0.38</v>
      </c>
      <c r="K117" t="s">
        <v>42</v>
      </c>
      <c r="L117" t="s">
        <v>173</v>
      </c>
      <c r="M117" s="3">
        <v>42121</v>
      </c>
      <c r="N117" s="3">
        <v>42122</v>
      </c>
      <c r="O117" s="8" t="str">
        <f>TEXT(Table1[[#This Row],[Order Date]], "MMM")</f>
        <v>Apr</v>
      </c>
      <c r="P117">
        <f>Table1[[#This Row],[Ship Date]]-Table1[[#This Row],[Order Date]]</f>
        <v>1</v>
      </c>
      <c r="Q117" s="4">
        <v>1.73</v>
      </c>
      <c r="R117">
        <v>3</v>
      </c>
      <c r="S117" s="4">
        <v>34.65</v>
      </c>
      <c r="T117">
        <v>88971</v>
      </c>
      <c r="U117" s="10">
        <f>(Table1[[#This Row],[Profit]]/Table1[[#This Row],[Sales]])</f>
        <v>4.9927849927849932E-2</v>
      </c>
    </row>
    <row r="118" spans="1:21" ht="12.75" customHeight="1">
      <c r="A118">
        <v>0.03</v>
      </c>
      <c r="B118">
        <v>7.37</v>
      </c>
      <c r="C118">
        <v>5.53</v>
      </c>
      <c r="D118" t="s">
        <v>33</v>
      </c>
      <c r="E118" t="s">
        <v>19</v>
      </c>
      <c r="F118" t="s">
        <v>53</v>
      </c>
      <c r="G118" t="s">
        <v>113</v>
      </c>
      <c r="H118" t="s">
        <v>35</v>
      </c>
      <c r="I118" t="s">
        <v>174</v>
      </c>
      <c r="J118">
        <v>0.69</v>
      </c>
      <c r="K118" t="s">
        <v>42</v>
      </c>
      <c r="L118" t="s">
        <v>173</v>
      </c>
      <c r="M118" s="3">
        <v>42020</v>
      </c>
      <c r="N118" s="3">
        <v>42022</v>
      </c>
      <c r="O118" s="8" t="str">
        <f>TEXT(Table1[[#This Row],[Order Date]], "MMM")</f>
        <v>Jan</v>
      </c>
      <c r="P118">
        <f>Table1[[#This Row],[Ship Date]]-Table1[[#This Row],[Order Date]]</f>
        <v>2</v>
      </c>
      <c r="Q118" s="4">
        <v>-133.69999999999999</v>
      </c>
      <c r="R118">
        <v>11</v>
      </c>
      <c r="S118" s="4">
        <v>85.79</v>
      </c>
      <c r="T118">
        <v>88972</v>
      </c>
      <c r="U118" s="10">
        <f>(Table1[[#This Row],[Profit]]/Table1[[#This Row],[Sales]])</f>
        <v>-1.5584566965846833</v>
      </c>
    </row>
    <row r="119" spans="1:21" ht="12.75" customHeight="1">
      <c r="A119">
        <v>0.05</v>
      </c>
      <c r="B119">
        <v>1.86</v>
      </c>
      <c r="C119">
        <v>2.58</v>
      </c>
      <c r="D119" t="s">
        <v>33</v>
      </c>
      <c r="E119" t="s">
        <v>27</v>
      </c>
      <c r="F119" t="s">
        <v>20</v>
      </c>
      <c r="G119" t="s">
        <v>46</v>
      </c>
      <c r="H119" t="s">
        <v>22</v>
      </c>
      <c r="I119" t="s">
        <v>175</v>
      </c>
      <c r="J119">
        <v>0.82</v>
      </c>
      <c r="K119" t="s">
        <v>37</v>
      </c>
      <c r="L119" t="s">
        <v>50</v>
      </c>
      <c r="M119" s="3">
        <v>42021</v>
      </c>
      <c r="N119" s="3">
        <v>42025</v>
      </c>
      <c r="O119" s="8" t="str">
        <f>TEXT(Table1[[#This Row],[Order Date]], "MMM")</f>
        <v>Jan</v>
      </c>
      <c r="P119">
        <f>Table1[[#This Row],[Ship Date]]-Table1[[#This Row],[Order Date]]</f>
        <v>4</v>
      </c>
      <c r="Q119" s="4">
        <v>-66.62</v>
      </c>
      <c r="R119">
        <v>9</v>
      </c>
      <c r="S119" s="4">
        <v>17.61</v>
      </c>
      <c r="T119">
        <v>85965</v>
      </c>
      <c r="U119" s="10">
        <f>(Table1[[#This Row],[Profit]]/Table1[[#This Row],[Sales]])</f>
        <v>-3.7830777967064173</v>
      </c>
    </row>
    <row r="120" spans="1:21" ht="12.75" customHeight="1">
      <c r="A120">
        <v>0.09</v>
      </c>
      <c r="B120">
        <v>5.4</v>
      </c>
      <c r="C120">
        <v>7.78</v>
      </c>
      <c r="D120" t="s">
        <v>18</v>
      </c>
      <c r="E120" t="s">
        <v>27</v>
      </c>
      <c r="F120" t="s">
        <v>20</v>
      </c>
      <c r="G120" t="s">
        <v>71</v>
      </c>
      <c r="H120" t="s">
        <v>40</v>
      </c>
      <c r="I120" t="s">
        <v>176</v>
      </c>
      <c r="J120">
        <v>0.37</v>
      </c>
      <c r="K120" t="s">
        <v>37</v>
      </c>
      <c r="L120" t="s">
        <v>50</v>
      </c>
      <c r="M120" s="3">
        <v>42157</v>
      </c>
      <c r="N120" s="3">
        <v>42157</v>
      </c>
      <c r="O120" s="8" t="str">
        <f>TEXT(Table1[[#This Row],[Order Date]], "MMM")</f>
        <v>Jun</v>
      </c>
      <c r="P120">
        <f>Table1[[#This Row],[Ship Date]]-Table1[[#This Row],[Order Date]]</f>
        <v>0</v>
      </c>
      <c r="Q120" s="4">
        <v>-21.487749999999998</v>
      </c>
      <c r="R120">
        <v>4</v>
      </c>
      <c r="S120" s="4">
        <v>27.3</v>
      </c>
      <c r="T120">
        <v>85966</v>
      </c>
      <c r="U120" s="10">
        <f>(Table1[[#This Row],[Profit]]/Table1[[#This Row],[Sales]])</f>
        <v>-0.78709706959706949</v>
      </c>
    </row>
    <row r="121" spans="1:21" ht="12.75" customHeight="1">
      <c r="A121">
        <v>0.02</v>
      </c>
      <c r="B121">
        <v>20.28</v>
      </c>
      <c r="C121">
        <v>6.68</v>
      </c>
      <c r="D121" t="s">
        <v>33</v>
      </c>
      <c r="E121" t="s">
        <v>27</v>
      </c>
      <c r="F121" t="s">
        <v>28</v>
      </c>
      <c r="G121" t="s">
        <v>34</v>
      </c>
      <c r="H121" t="s">
        <v>40</v>
      </c>
      <c r="I121" t="s">
        <v>177</v>
      </c>
      <c r="J121">
        <v>0.53</v>
      </c>
      <c r="K121" t="s">
        <v>37</v>
      </c>
      <c r="L121" t="s">
        <v>50</v>
      </c>
      <c r="M121" s="3">
        <v>42157</v>
      </c>
      <c r="N121" s="3">
        <v>42157</v>
      </c>
      <c r="O121" s="8" t="str">
        <f>TEXT(Table1[[#This Row],[Order Date]], "MMM")</f>
        <v>Jun</v>
      </c>
      <c r="P121">
        <f>Table1[[#This Row],[Ship Date]]-Table1[[#This Row],[Order Date]]</f>
        <v>0</v>
      </c>
      <c r="Q121" s="4">
        <v>44.677499999999995</v>
      </c>
      <c r="R121">
        <v>3</v>
      </c>
      <c r="S121" s="4">
        <v>64.75</v>
      </c>
      <c r="T121">
        <v>85966</v>
      </c>
      <c r="U121" s="10">
        <f>(Table1[[#This Row],[Profit]]/Table1[[#This Row],[Sales]])</f>
        <v>0.69</v>
      </c>
    </row>
    <row r="122" spans="1:21" ht="12.75" customHeight="1">
      <c r="A122">
        <v>0</v>
      </c>
      <c r="B122">
        <v>11.55</v>
      </c>
      <c r="C122">
        <v>2.36</v>
      </c>
      <c r="D122" t="s">
        <v>33</v>
      </c>
      <c r="E122" t="s">
        <v>27</v>
      </c>
      <c r="F122" t="s">
        <v>20</v>
      </c>
      <c r="G122" t="s">
        <v>21</v>
      </c>
      <c r="H122" t="s">
        <v>22</v>
      </c>
      <c r="I122" t="s">
        <v>178</v>
      </c>
      <c r="J122">
        <v>0.55000000000000004</v>
      </c>
      <c r="K122" t="s">
        <v>37</v>
      </c>
      <c r="L122" t="s">
        <v>50</v>
      </c>
      <c r="M122" s="3">
        <v>42157</v>
      </c>
      <c r="N122" s="3">
        <v>42158</v>
      </c>
      <c r="O122" s="8" t="str">
        <f>TEXT(Table1[[#This Row],[Order Date]], "MMM")</f>
        <v>Jun</v>
      </c>
      <c r="P122">
        <f>Table1[[#This Row],[Ship Date]]-Table1[[#This Row],[Order Date]]</f>
        <v>1</v>
      </c>
      <c r="Q122" s="4">
        <v>23.594999999999999</v>
      </c>
      <c r="R122">
        <v>5</v>
      </c>
      <c r="S122" s="4">
        <v>62.98</v>
      </c>
      <c r="T122">
        <v>85966</v>
      </c>
      <c r="U122" s="10">
        <f>(Table1[[#This Row],[Profit]]/Table1[[#This Row],[Sales]])</f>
        <v>0.37464274372816769</v>
      </c>
    </row>
    <row r="123" spans="1:21" ht="12.75" customHeight="1">
      <c r="A123">
        <v>0.01</v>
      </c>
      <c r="B123">
        <v>10.06</v>
      </c>
      <c r="C123">
        <v>2.06</v>
      </c>
      <c r="D123" t="s">
        <v>33</v>
      </c>
      <c r="E123" t="s">
        <v>74</v>
      </c>
      <c r="F123" t="s">
        <v>20</v>
      </c>
      <c r="G123" t="s">
        <v>62</v>
      </c>
      <c r="H123" t="s">
        <v>22</v>
      </c>
      <c r="I123" t="s">
        <v>162</v>
      </c>
      <c r="J123">
        <v>0.39</v>
      </c>
      <c r="K123" t="s">
        <v>37</v>
      </c>
      <c r="L123" t="s">
        <v>50</v>
      </c>
      <c r="M123" s="3">
        <v>42010</v>
      </c>
      <c r="N123" s="3">
        <v>42012</v>
      </c>
      <c r="O123" s="8" t="str">
        <f>TEXT(Table1[[#This Row],[Order Date]], "MMM")</f>
        <v>Jan</v>
      </c>
      <c r="P123">
        <f>Table1[[#This Row],[Ship Date]]-Table1[[#This Row],[Order Date]]</f>
        <v>2</v>
      </c>
      <c r="Q123" s="4">
        <v>7.59</v>
      </c>
      <c r="R123">
        <v>2</v>
      </c>
      <c r="S123" s="4">
        <v>21.2</v>
      </c>
      <c r="T123">
        <v>85964</v>
      </c>
      <c r="U123" s="10">
        <f>(Table1[[#This Row],[Profit]]/Table1[[#This Row],[Sales]])</f>
        <v>0.35801886792452831</v>
      </c>
    </row>
    <row r="124" spans="1:21" ht="12.75" customHeight="1">
      <c r="A124">
        <v>0</v>
      </c>
      <c r="B124">
        <v>65.989999999999995</v>
      </c>
      <c r="C124">
        <v>5.92</v>
      </c>
      <c r="D124" t="s">
        <v>33</v>
      </c>
      <c r="E124" t="s">
        <v>74</v>
      </c>
      <c r="F124" t="s">
        <v>53</v>
      </c>
      <c r="G124" t="s">
        <v>54</v>
      </c>
      <c r="H124" t="s">
        <v>40</v>
      </c>
      <c r="I124" t="s">
        <v>179</v>
      </c>
      <c r="J124">
        <v>0.55000000000000004</v>
      </c>
      <c r="K124" t="s">
        <v>37</v>
      </c>
      <c r="L124" t="s">
        <v>50</v>
      </c>
      <c r="M124" s="3">
        <v>42010</v>
      </c>
      <c r="N124" s="3">
        <v>42012</v>
      </c>
      <c r="O124" s="8" t="str">
        <f>TEXT(Table1[[#This Row],[Order Date]], "MMM")</f>
        <v>Jan</v>
      </c>
      <c r="P124">
        <f>Table1[[#This Row],[Ship Date]]-Table1[[#This Row],[Order Date]]</f>
        <v>2</v>
      </c>
      <c r="Q124" s="4">
        <v>-107.98699999999999</v>
      </c>
      <c r="R124">
        <v>3</v>
      </c>
      <c r="S124" s="4">
        <v>173.32</v>
      </c>
      <c r="T124">
        <v>85964</v>
      </c>
      <c r="U124" s="10">
        <f>(Table1[[#This Row],[Profit]]/Table1[[#This Row],[Sales]])</f>
        <v>-0.62304984998846069</v>
      </c>
    </row>
    <row r="125" spans="1:21" ht="12.75" customHeight="1">
      <c r="A125">
        <v>0.05</v>
      </c>
      <c r="B125">
        <v>2.08</v>
      </c>
      <c r="C125">
        <v>2.56</v>
      </c>
      <c r="D125" t="s">
        <v>33</v>
      </c>
      <c r="E125" t="s">
        <v>27</v>
      </c>
      <c r="F125" t="s">
        <v>20</v>
      </c>
      <c r="G125" t="s">
        <v>109</v>
      </c>
      <c r="H125" t="s">
        <v>35</v>
      </c>
      <c r="I125" t="s">
        <v>180</v>
      </c>
      <c r="J125">
        <v>0.55000000000000004</v>
      </c>
      <c r="K125" t="s">
        <v>37</v>
      </c>
      <c r="L125" t="s">
        <v>50</v>
      </c>
      <c r="M125" s="3">
        <v>42157</v>
      </c>
      <c r="N125" s="3">
        <v>42158</v>
      </c>
      <c r="O125" s="8" t="str">
        <f>TEXT(Table1[[#This Row],[Order Date]], "MMM")</f>
        <v>Jun</v>
      </c>
      <c r="P125">
        <f>Table1[[#This Row],[Ship Date]]-Table1[[#This Row],[Order Date]]</f>
        <v>1</v>
      </c>
      <c r="Q125" s="4">
        <v>-36.25</v>
      </c>
      <c r="R125">
        <v>20</v>
      </c>
      <c r="S125" s="4">
        <v>42.29</v>
      </c>
      <c r="T125">
        <v>85966</v>
      </c>
      <c r="U125" s="10">
        <f>(Table1[[#This Row],[Profit]]/Table1[[#This Row],[Sales]])</f>
        <v>-0.85717663750295581</v>
      </c>
    </row>
    <row r="126" spans="1:21" ht="12.75" customHeight="1">
      <c r="A126">
        <v>0.05</v>
      </c>
      <c r="B126">
        <v>119.99</v>
      </c>
      <c r="C126">
        <v>56.14</v>
      </c>
      <c r="D126" t="s">
        <v>26</v>
      </c>
      <c r="E126" t="s">
        <v>74</v>
      </c>
      <c r="F126" t="s">
        <v>53</v>
      </c>
      <c r="G126" t="s">
        <v>58</v>
      </c>
      <c r="H126" t="s">
        <v>77</v>
      </c>
      <c r="I126" t="s">
        <v>181</v>
      </c>
      <c r="J126">
        <v>0.39</v>
      </c>
      <c r="K126" t="s">
        <v>24</v>
      </c>
      <c r="L126" t="s">
        <v>128</v>
      </c>
      <c r="M126" s="3">
        <v>42164</v>
      </c>
      <c r="N126" s="3">
        <v>42166</v>
      </c>
      <c r="O126" s="8" t="str">
        <f>TEXT(Table1[[#This Row],[Order Date]], "MMM")</f>
        <v>Jun</v>
      </c>
      <c r="P126">
        <f>Table1[[#This Row],[Ship Date]]-Table1[[#This Row],[Order Date]]</f>
        <v>2</v>
      </c>
      <c r="Q126" s="4">
        <v>-102.5121</v>
      </c>
      <c r="R126">
        <v>6</v>
      </c>
      <c r="S126" s="4">
        <v>730.37</v>
      </c>
      <c r="T126">
        <v>88048</v>
      </c>
      <c r="U126" s="10">
        <f>(Table1[[#This Row],[Profit]]/Table1[[#This Row],[Sales]])</f>
        <v>-0.14035639470405412</v>
      </c>
    </row>
    <row r="127" spans="1:21" ht="12.75" customHeight="1">
      <c r="A127">
        <v>0.03</v>
      </c>
      <c r="B127">
        <v>60.89</v>
      </c>
      <c r="C127">
        <v>32.409999999999997</v>
      </c>
      <c r="D127" t="s">
        <v>26</v>
      </c>
      <c r="E127" t="s">
        <v>39</v>
      </c>
      <c r="F127" t="s">
        <v>28</v>
      </c>
      <c r="G127" t="s">
        <v>29</v>
      </c>
      <c r="H127" t="s">
        <v>30</v>
      </c>
      <c r="I127" t="s">
        <v>182</v>
      </c>
      <c r="J127">
        <v>0.56000000000000005</v>
      </c>
      <c r="K127" t="s">
        <v>87</v>
      </c>
      <c r="L127" t="s">
        <v>183</v>
      </c>
      <c r="M127" s="3">
        <v>42096</v>
      </c>
      <c r="N127" s="3">
        <v>42097</v>
      </c>
      <c r="O127" s="8" t="str">
        <f>TEXT(Table1[[#This Row],[Order Date]], "MMM")</f>
        <v>Apr</v>
      </c>
      <c r="P127">
        <f>Table1[[#This Row],[Ship Date]]-Table1[[#This Row],[Order Date]]</f>
        <v>1</v>
      </c>
      <c r="Q127" s="4">
        <v>36.353999999999999</v>
      </c>
      <c r="R127">
        <v>7</v>
      </c>
      <c r="S127" s="4">
        <v>450.49</v>
      </c>
      <c r="T127">
        <v>88527</v>
      </c>
      <c r="U127" s="10">
        <f>(Table1[[#This Row],[Profit]]/Table1[[#This Row],[Sales]])</f>
        <v>8.0698794645830088E-2</v>
      </c>
    </row>
    <row r="128" spans="1:21" ht="12.75" customHeight="1">
      <c r="A128">
        <v>7.0000000000000007E-2</v>
      </c>
      <c r="B128">
        <v>5.81</v>
      </c>
      <c r="C128">
        <v>8.49</v>
      </c>
      <c r="D128" t="s">
        <v>33</v>
      </c>
      <c r="E128" t="s">
        <v>39</v>
      </c>
      <c r="F128" t="s">
        <v>20</v>
      </c>
      <c r="G128" t="s">
        <v>71</v>
      </c>
      <c r="H128" t="s">
        <v>40</v>
      </c>
      <c r="I128" t="s">
        <v>184</v>
      </c>
      <c r="J128">
        <v>0.39</v>
      </c>
      <c r="K128" t="s">
        <v>42</v>
      </c>
      <c r="L128" t="s">
        <v>112</v>
      </c>
      <c r="M128" s="3">
        <v>42055</v>
      </c>
      <c r="N128" s="3">
        <v>42057</v>
      </c>
      <c r="O128" s="8" t="str">
        <f>TEXT(Table1[[#This Row],[Order Date]], "MMM")</f>
        <v>Feb</v>
      </c>
      <c r="P128">
        <f>Table1[[#This Row],[Ship Date]]-Table1[[#This Row],[Order Date]]</f>
        <v>2</v>
      </c>
      <c r="Q128" s="4">
        <v>-243.23649999999998</v>
      </c>
      <c r="R128">
        <v>10</v>
      </c>
      <c r="S128" s="4">
        <v>58.8</v>
      </c>
      <c r="T128">
        <v>90237</v>
      </c>
      <c r="U128" s="10">
        <f>(Table1[[#This Row],[Profit]]/Table1[[#This Row],[Sales]])</f>
        <v>-4.1366751700680267</v>
      </c>
    </row>
    <row r="129" spans="1:21" ht="12.75" customHeight="1">
      <c r="A129">
        <v>0.04</v>
      </c>
      <c r="B129">
        <v>9.65</v>
      </c>
      <c r="C129">
        <v>6.22</v>
      </c>
      <c r="D129" t="s">
        <v>33</v>
      </c>
      <c r="E129" t="s">
        <v>39</v>
      </c>
      <c r="F129" t="s">
        <v>28</v>
      </c>
      <c r="G129" t="s">
        <v>34</v>
      </c>
      <c r="H129" t="s">
        <v>40</v>
      </c>
      <c r="I129" t="s">
        <v>185</v>
      </c>
      <c r="J129">
        <v>0.55000000000000004</v>
      </c>
      <c r="K129" t="s">
        <v>42</v>
      </c>
      <c r="L129" t="s">
        <v>112</v>
      </c>
      <c r="M129" s="3">
        <v>42055</v>
      </c>
      <c r="N129" s="3">
        <v>42056</v>
      </c>
      <c r="O129" s="8" t="str">
        <f>TEXT(Table1[[#This Row],[Order Date]], "MMM")</f>
        <v>Feb</v>
      </c>
      <c r="P129">
        <f>Table1[[#This Row],[Ship Date]]-Table1[[#This Row],[Order Date]]</f>
        <v>1</v>
      </c>
      <c r="Q129" s="4">
        <v>-53.62</v>
      </c>
      <c r="R129">
        <v>12</v>
      </c>
      <c r="S129" s="4">
        <v>120.47</v>
      </c>
      <c r="T129">
        <v>90237</v>
      </c>
      <c r="U129" s="10">
        <f>(Table1[[#This Row],[Profit]]/Table1[[#This Row],[Sales]])</f>
        <v>-0.44509006391632772</v>
      </c>
    </row>
    <row r="130" spans="1:21" ht="12.75" customHeight="1">
      <c r="A130">
        <v>0.06</v>
      </c>
      <c r="B130">
        <v>279.81</v>
      </c>
      <c r="C130">
        <v>23.19</v>
      </c>
      <c r="D130" t="s">
        <v>26</v>
      </c>
      <c r="E130" t="s">
        <v>39</v>
      </c>
      <c r="F130" t="s">
        <v>20</v>
      </c>
      <c r="G130" t="s">
        <v>152</v>
      </c>
      <c r="H130" t="s">
        <v>30</v>
      </c>
      <c r="I130" t="s">
        <v>186</v>
      </c>
      <c r="J130">
        <v>0.59</v>
      </c>
      <c r="K130" t="s">
        <v>42</v>
      </c>
      <c r="L130" t="s">
        <v>187</v>
      </c>
      <c r="M130" s="3">
        <v>42040</v>
      </c>
      <c r="N130" s="3">
        <v>42041</v>
      </c>
      <c r="O130" s="8" t="str">
        <f>TEXT(Table1[[#This Row],[Order Date]], "MMM")</f>
        <v>Feb</v>
      </c>
      <c r="P130">
        <f>Table1[[#This Row],[Ship Date]]-Table1[[#This Row],[Order Date]]</f>
        <v>1</v>
      </c>
      <c r="Q130" s="4">
        <v>1103.9723999999999</v>
      </c>
      <c r="R130">
        <v>6</v>
      </c>
      <c r="S130" s="4">
        <v>1599.96</v>
      </c>
      <c r="T130">
        <v>90236</v>
      </c>
      <c r="U130" s="10">
        <f>(Table1[[#This Row],[Profit]]/Table1[[#This Row],[Sales]])</f>
        <v>0.69</v>
      </c>
    </row>
    <row r="131" spans="1:21" ht="12.75" customHeight="1">
      <c r="A131">
        <v>0.03</v>
      </c>
      <c r="B131">
        <v>28.53</v>
      </c>
      <c r="C131">
        <v>1.49</v>
      </c>
      <c r="D131" t="s">
        <v>33</v>
      </c>
      <c r="E131" t="s">
        <v>39</v>
      </c>
      <c r="F131" t="s">
        <v>20</v>
      </c>
      <c r="G131" t="s">
        <v>71</v>
      </c>
      <c r="H131" t="s">
        <v>40</v>
      </c>
      <c r="I131" t="s">
        <v>188</v>
      </c>
      <c r="J131">
        <v>0.38</v>
      </c>
      <c r="K131" t="s">
        <v>42</v>
      </c>
      <c r="L131" t="s">
        <v>187</v>
      </c>
      <c r="M131" s="3">
        <v>42090</v>
      </c>
      <c r="N131" s="3">
        <v>42092</v>
      </c>
      <c r="O131" s="8" t="str">
        <f>TEXT(Table1[[#This Row],[Order Date]], "MMM")</f>
        <v>Mar</v>
      </c>
      <c r="P131">
        <f>Table1[[#This Row],[Ship Date]]-Table1[[#This Row],[Order Date]]</f>
        <v>2</v>
      </c>
      <c r="Q131" s="4">
        <v>136.33709999999999</v>
      </c>
      <c r="R131">
        <v>7</v>
      </c>
      <c r="S131" s="4">
        <v>197.59</v>
      </c>
      <c r="T131">
        <v>90238</v>
      </c>
      <c r="U131" s="10">
        <f>(Table1[[#This Row],[Profit]]/Table1[[#This Row],[Sales]])</f>
        <v>0.69</v>
      </c>
    </row>
    <row r="132" spans="1:21" ht="12.75" customHeight="1">
      <c r="A132">
        <v>0.01</v>
      </c>
      <c r="B132">
        <v>15.28</v>
      </c>
      <c r="C132">
        <v>1.99</v>
      </c>
      <c r="D132" t="s">
        <v>33</v>
      </c>
      <c r="E132" t="s">
        <v>39</v>
      </c>
      <c r="F132" t="s">
        <v>53</v>
      </c>
      <c r="G132" t="s">
        <v>113</v>
      </c>
      <c r="H132" t="s">
        <v>35</v>
      </c>
      <c r="I132" t="s">
        <v>189</v>
      </c>
      <c r="J132">
        <v>0.42</v>
      </c>
      <c r="K132" t="s">
        <v>42</v>
      </c>
      <c r="L132" t="s">
        <v>187</v>
      </c>
      <c r="M132" s="3">
        <v>42090</v>
      </c>
      <c r="N132" s="3">
        <v>42092</v>
      </c>
      <c r="O132" s="8" t="str">
        <f>TEXT(Table1[[#This Row],[Order Date]], "MMM")</f>
        <v>Mar</v>
      </c>
      <c r="P132">
        <f>Table1[[#This Row],[Ship Date]]-Table1[[#This Row],[Order Date]]</f>
        <v>2</v>
      </c>
      <c r="Q132" s="4">
        <v>-12.46</v>
      </c>
      <c r="R132">
        <v>2</v>
      </c>
      <c r="S132" s="4">
        <v>33.04</v>
      </c>
      <c r="T132">
        <v>90238</v>
      </c>
      <c r="U132" s="10">
        <f>(Table1[[#This Row],[Profit]]/Table1[[#This Row],[Sales]])</f>
        <v>-0.37711864406779666</v>
      </c>
    </row>
    <row r="133" spans="1:21" ht="12.75" customHeight="1">
      <c r="A133">
        <v>0.06</v>
      </c>
      <c r="B133">
        <v>3.34</v>
      </c>
      <c r="C133">
        <v>7.49</v>
      </c>
      <c r="D133" t="s">
        <v>18</v>
      </c>
      <c r="E133" t="s">
        <v>39</v>
      </c>
      <c r="F133" t="s">
        <v>20</v>
      </c>
      <c r="G133" t="s">
        <v>21</v>
      </c>
      <c r="H133" t="s">
        <v>22</v>
      </c>
      <c r="I133" t="s">
        <v>190</v>
      </c>
      <c r="J133">
        <v>0.54</v>
      </c>
      <c r="K133" t="s">
        <v>42</v>
      </c>
      <c r="L133" t="s">
        <v>187</v>
      </c>
      <c r="M133" s="3">
        <v>42122</v>
      </c>
      <c r="N133" s="3">
        <v>42124</v>
      </c>
      <c r="O133" s="8" t="str">
        <f>TEXT(Table1[[#This Row],[Order Date]], "MMM")</f>
        <v>Apr</v>
      </c>
      <c r="P133">
        <f>Table1[[#This Row],[Ship Date]]-Table1[[#This Row],[Order Date]]</f>
        <v>2</v>
      </c>
      <c r="Q133" s="4">
        <v>-175.86</v>
      </c>
      <c r="R133">
        <v>8</v>
      </c>
      <c r="S133" s="4">
        <v>27.45</v>
      </c>
      <c r="T133">
        <v>90239</v>
      </c>
      <c r="U133" s="10">
        <f>(Table1[[#This Row],[Profit]]/Table1[[#This Row],[Sales]])</f>
        <v>-6.4065573770491806</v>
      </c>
    </row>
    <row r="134" spans="1:21" ht="12.75" customHeight="1">
      <c r="A134">
        <v>0</v>
      </c>
      <c r="B134">
        <v>442.14</v>
      </c>
      <c r="C134">
        <v>14.7</v>
      </c>
      <c r="D134" t="s">
        <v>26</v>
      </c>
      <c r="E134" t="s">
        <v>19</v>
      </c>
      <c r="F134" t="s">
        <v>53</v>
      </c>
      <c r="G134" t="s">
        <v>58</v>
      </c>
      <c r="H134" t="s">
        <v>30</v>
      </c>
      <c r="I134" t="s">
        <v>191</v>
      </c>
      <c r="J134">
        <v>0.56000000000000005</v>
      </c>
      <c r="K134" t="s">
        <v>24</v>
      </c>
      <c r="L134" t="s">
        <v>151</v>
      </c>
      <c r="M134" s="3">
        <v>42057</v>
      </c>
      <c r="N134" s="3">
        <v>42057</v>
      </c>
      <c r="O134" s="8" t="str">
        <f>TEXT(Table1[[#This Row],[Order Date]], "MMM")</f>
        <v>Feb</v>
      </c>
      <c r="P134">
        <f>Table1[[#This Row],[Ship Date]]-Table1[[#This Row],[Order Date]]</f>
        <v>0</v>
      </c>
      <c r="Q134" s="4">
        <v>3294.8258999999994</v>
      </c>
      <c r="R134">
        <v>10</v>
      </c>
      <c r="S134" s="4">
        <v>4775.1099999999997</v>
      </c>
      <c r="T134">
        <v>86621</v>
      </c>
      <c r="U134" s="10">
        <f>(Table1[[#This Row],[Profit]]/Table1[[#This Row],[Sales]])</f>
        <v>0.69</v>
      </c>
    </row>
    <row r="135" spans="1:21" ht="12.75" customHeight="1">
      <c r="A135">
        <v>0.1</v>
      </c>
      <c r="B135">
        <v>19.98</v>
      </c>
      <c r="C135">
        <v>5.77</v>
      </c>
      <c r="D135" t="s">
        <v>18</v>
      </c>
      <c r="E135" t="s">
        <v>39</v>
      </c>
      <c r="F135" t="s">
        <v>20</v>
      </c>
      <c r="G135" t="s">
        <v>62</v>
      </c>
      <c r="H135" t="s">
        <v>40</v>
      </c>
      <c r="I135" t="s">
        <v>192</v>
      </c>
      <c r="J135">
        <v>0.38</v>
      </c>
      <c r="K135" t="s">
        <v>24</v>
      </c>
      <c r="L135" t="s">
        <v>151</v>
      </c>
      <c r="M135" s="3">
        <v>42114</v>
      </c>
      <c r="N135" s="3">
        <v>42114</v>
      </c>
      <c r="O135" s="8" t="str">
        <f>TEXT(Table1[[#This Row],[Order Date]], "MMM")</f>
        <v>Apr</v>
      </c>
      <c r="P135">
        <f>Table1[[#This Row],[Ship Date]]-Table1[[#This Row],[Order Date]]</f>
        <v>0</v>
      </c>
      <c r="Q135" s="4">
        <v>35.090000000000003</v>
      </c>
      <c r="R135">
        <v>3</v>
      </c>
      <c r="S135" s="4">
        <v>57.41</v>
      </c>
      <c r="T135">
        <v>90479</v>
      </c>
      <c r="U135" s="10">
        <f>(Table1[[#This Row],[Profit]]/Table1[[#This Row],[Sales]])</f>
        <v>0.61121755791673937</v>
      </c>
    </row>
    <row r="136" spans="1:21" ht="12.75" customHeight="1">
      <c r="A136">
        <v>0.06</v>
      </c>
      <c r="B136">
        <v>259.70999999999998</v>
      </c>
      <c r="C136">
        <v>66.67</v>
      </c>
      <c r="D136" t="s">
        <v>26</v>
      </c>
      <c r="E136" t="s">
        <v>39</v>
      </c>
      <c r="F136" t="s">
        <v>28</v>
      </c>
      <c r="G136" t="s">
        <v>96</v>
      </c>
      <c r="H136" t="s">
        <v>77</v>
      </c>
      <c r="I136" t="s">
        <v>193</v>
      </c>
      <c r="J136">
        <v>0.61</v>
      </c>
      <c r="K136" t="s">
        <v>24</v>
      </c>
      <c r="L136" t="s">
        <v>151</v>
      </c>
      <c r="M136" s="3">
        <v>42114</v>
      </c>
      <c r="N136" s="3">
        <v>42115</v>
      </c>
      <c r="O136" s="8" t="str">
        <f>TEXT(Table1[[#This Row],[Order Date]], "MMM")</f>
        <v>Apr</v>
      </c>
      <c r="P136">
        <f>Table1[[#This Row],[Ship Date]]-Table1[[#This Row],[Order Date]]</f>
        <v>1</v>
      </c>
      <c r="Q136" s="4">
        <v>785.63</v>
      </c>
      <c r="R136">
        <v>11</v>
      </c>
      <c r="S136" s="4">
        <v>2809.87</v>
      </c>
      <c r="T136">
        <v>90479</v>
      </c>
      <c r="U136" s="10">
        <f>(Table1[[#This Row],[Profit]]/Table1[[#This Row],[Sales]])</f>
        <v>0.27959656496563901</v>
      </c>
    </row>
    <row r="137" spans="1:21" ht="12.75" customHeight="1">
      <c r="A137">
        <v>0.01</v>
      </c>
      <c r="B137">
        <v>5.94</v>
      </c>
      <c r="C137">
        <v>9.92</v>
      </c>
      <c r="D137" t="s">
        <v>33</v>
      </c>
      <c r="E137" t="s">
        <v>39</v>
      </c>
      <c r="F137" t="s">
        <v>20</v>
      </c>
      <c r="G137" t="s">
        <v>71</v>
      </c>
      <c r="H137" t="s">
        <v>40</v>
      </c>
      <c r="I137" t="s">
        <v>194</v>
      </c>
      <c r="J137">
        <v>0.38</v>
      </c>
      <c r="K137" t="s">
        <v>24</v>
      </c>
      <c r="L137" t="s">
        <v>151</v>
      </c>
      <c r="M137" s="3">
        <v>42150</v>
      </c>
      <c r="N137" s="3">
        <v>42157</v>
      </c>
      <c r="O137" s="8" t="str">
        <f>TEXT(Table1[[#This Row],[Order Date]], "MMM")</f>
        <v>May</v>
      </c>
      <c r="P137">
        <f>Table1[[#This Row],[Ship Date]]-Table1[[#This Row],[Order Date]]</f>
        <v>7</v>
      </c>
      <c r="Q137" s="4">
        <v>-256.51900000000001</v>
      </c>
      <c r="R137">
        <v>13</v>
      </c>
      <c r="S137" s="4">
        <v>79.930000000000007</v>
      </c>
      <c r="T137">
        <v>90480</v>
      </c>
      <c r="U137" s="10">
        <f>(Table1[[#This Row],[Profit]]/Table1[[#This Row],[Sales]])</f>
        <v>-3.2092956336794694</v>
      </c>
    </row>
    <row r="138" spans="1:21" ht="12.75" customHeight="1">
      <c r="A138">
        <v>0.02</v>
      </c>
      <c r="B138">
        <v>125.99</v>
      </c>
      <c r="C138">
        <v>3</v>
      </c>
      <c r="D138" t="s">
        <v>33</v>
      </c>
      <c r="E138" t="s">
        <v>39</v>
      </c>
      <c r="F138" t="s">
        <v>53</v>
      </c>
      <c r="G138" t="s">
        <v>54</v>
      </c>
      <c r="H138" t="s">
        <v>40</v>
      </c>
      <c r="I138" t="s">
        <v>195</v>
      </c>
      <c r="J138">
        <v>0.59</v>
      </c>
      <c r="K138" t="s">
        <v>24</v>
      </c>
      <c r="L138" t="s">
        <v>151</v>
      </c>
      <c r="M138" s="3">
        <v>42150</v>
      </c>
      <c r="N138" s="3">
        <v>42150</v>
      </c>
      <c r="O138" s="8" t="str">
        <f>TEXT(Table1[[#This Row],[Order Date]], "MMM")</f>
        <v>May</v>
      </c>
      <c r="P138">
        <f>Table1[[#This Row],[Ship Date]]-Table1[[#This Row],[Order Date]]</f>
        <v>0</v>
      </c>
      <c r="Q138" s="4">
        <v>398.358</v>
      </c>
      <c r="R138">
        <v>8</v>
      </c>
      <c r="S138" s="4">
        <v>873.18</v>
      </c>
      <c r="T138">
        <v>90480</v>
      </c>
      <c r="U138" s="10">
        <f>(Table1[[#This Row],[Profit]]/Table1[[#This Row],[Sales]])</f>
        <v>0.45621521335807053</v>
      </c>
    </row>
    <row r="139" spans="1:21" ht="12.75" customHeight="1">
      <c r="A139">
        <v>0.02</v>
      </c>
      <c r="B139">
        <v>146.05000000000001</v>
      </c>
      <c r="C139">
        <v>80.2</v>
      </c>
      <c r="D139" t="s">
        <v>26</v>
      </c>
      <c r="E139" t="s">
        <v>19</v>
      </c>
      <c r="F139" t="s">
        <v>28</v>
      </c>
      <c r="G139" t="s">
        <v>96</v>
      </c>
      <c r="H139" t="s">
        <v>77</v>
      </c>
      <c r="I139" t="s">
        <v>196</v>
      </c>
      <c r="J139">
        <v>0.71</v>
      </c>
      <c r="K139" t="s">
        <v>87</v>
      </c>
      <c r="L139" t="s">
        <v>144</v>
      </c>
      <c r="M139" s="3">
        <v>42058</v>
      </c>
      <c r="N139" s="3">
        <v>42058</v>
      </c>
      <c r="O139" s="8" t="str">
        <f>TEXT(Table1[[#This Row],[Order Date]], "MMM")</f>
        <v>Feb</v>
      </c>
      <c r="P139">
        <f>Table1[[#This Row],[Ship Date]]-Table1[[#This Row],[Order Date]]</f>
        <v>0</v>
      </c>
      <c r="Q139" s="4">
        <v>-101.19200000000001</v>
      </c>
      <c r="R139">
        <v>5</v>
      </c>
      <c r="S139" s="4">
        <v>798.69</v>
      </c>
      <c r="T139">
        <v>89139</v>
      </c>
      <c r="U139" s="10">
        <f>(Table1[[#This Row],[Profit]]/Table1[[#This Row],[Sales]])</f>
        <v>-0.12669746710238014</v>
      </c>
    </row>
    <row r="140" spans="1:21" ht="12.75" customHeight="1">
      <c r="A140">
        <v>0.06</v>
      </c>
      <c r="B140">
        <v>65.989999999999995</v>
      </c>
      <c r="C140">
        <v>5.92</v>
      </c>
      <c r="D140" t="s">
        <v>33</v>
      </c>
      <c r="E140" t="s">
        <v>19</v>
      </c>
      <c r="F140" t="s">
        <v>53</v>
      </c>
      <c r="G140" t="s">
        <v>54</v>
      </c>
      <c r="H140" t="s">
        <v>40</v>
      </c>
      <c r="I140" t="s">
        <v>179</v>
      </c>
      <c r="J140">
        <v>0.55000000000000004</v>
      </c>
      <c r="K140" t="s">
        <v>87</v>
      </c>
      <c r="L140" t="s">
        <v>144</v>
      </c>
      <c r="M140" s="3">
        <v>42058</v>
      </c>
      <c r="N140" s="3">
        <v>42059</v>
      </c>
      <c r="O140" s="8" t="str">
        <f>TEXT(Table1[[#This Row],[Order Date]], "MMM")</f>
        <v>Feb</v>
      </c>
      <c r="P140">
        <f>Table1[[#This Row],[Ship Date]]-Table1[[#This Row],[Order Date]]</f>
        <v>1</v>
      </c>
      <c r="Q140" s="4">
        <v>-3.3320000000000336</v>
      </c>
      <c r="R140">
        <v>14</v>
      </c>
      <c r="S140" s="4">
        <v>792.11</v>
      </c>
      <c r="T140">
        <v>89139</v>
      </c>
      <c r="U140" s="10">
        <f>(Table1[[#This Row],[Profit]]/Table1[[#This Row],[Sales]])</f>
        <v>-4.2064864728384105E-3</v>
      </c>
    </row>
    <row r="141" spans="1:21" ht="12.75" customHeight="1">
      <c r="A141">
        <v>0.09</v>
      </c>
      <c r="B141">
        <v>2.88</v>
      </c>
      <c r="C141">
        <v>0.99</v>
      </c>
      <c r="D141" t="s">
        <v>33</v>
      </c>
      <c r="E141" t="s">
        <v>19</v>
      </c>
      <c r="F141" t="s">
        <v>20</v>
      </c>
      <c r="G141" t="s">
        <v>85</v>
      </c>
      <c r="H141" t="s">
        <v>40</v>
      </c>
      <c r="I141" t="s">
        <v>197</v>
      </c>
      <c r="J141">
        <v>0.36</v>
      </c>
      <c r="K141" t="s">
        <v>87</v>
      </c>
      <c r="L141" t="s">
        <v>144</v>
      </c>
      <c r="M141" s="3">
        <v>42084</v>
      </c>
      <c r="N141" s="3">
        <v>42086</v>
      </c>
      <c r="O141" s="8" t="str">
        <f>TEXT(Table1[[#This Row],[Order Date]], "MMM")</f>
        <v>Mar</v>
      </c>
      <c r="P141">
        <f>Table1[[#This Row],[Ship Date]]-Table1[[#This Row],[Order Date]]</f>
        <v>2</v>
      </c>
      <c r="Q141" s="4">
        <v>-145.08199999999999</v>
      </c>
      <c r="R141">
        <v>10</v>
      </c>
      <c r="S141" s="4">
        <v>28.73</v>
      </c>
      <c r="T141">
        <v>89140</v>
      </c>
      <c r="U141" s="10">
        <f>(Table1[[#This Row],[Profit]]/Table1[[#This Row],[Sales]])</f>
        <v>-5.0498433693003824</v>
      </c>
    </row>
    <row r="142" spans="1:21" ht="12.75" customHeight="1">
      <c r="A142">
        <v>0.02</v>
      </c>
      <c r="B142">
        <v>2.58</v>
      </c>
      <c r="C142">
        <v>1.3</v>
      </c>
      <c r="D142" t="s">
        <v>18</v>
      </c>
      <c r="E142" t="s">
        <v>19</v>
      </c>
      <c r="F142" t="s">
        <v>20</v>
      </c>
      <c r="G142" t="s">
        <v>21</v>
      </c>
      <c r="H142" t="s">
        <v>22</v>
      </c>
      <c r="I142" t="s">
        <v>198</v>
      </c>
      <c r="J142">
        <v>0.59</v>
      </c>
      <c r="K142" t="s">
        <v>42</v>
      </c>
      <c r="L142" t="s">
        <v>43</v>
      </c>
      <c r="M142" s="3">
        <v>42152</v>
      </c>
      <c r="N142" s="3">
        <v>42153</v>
      </c>
      <c r="O142" s="8" t="str">
        <f>TEXT(Table1[[#This Row],[Order Date]], "MMM")</f>
        <v>May</v>
      </c>
      <c r="P142">
        <f>Table1[[#This Row],[Ship Date]]-Table1[[#This Row],[Order Date]]</f>
        <v>1</v>
      </c>
      <c r="Q142" s="4">
        <v>1.1080000000000014</v>
      </c>
      <c r="R142">
        <v>39</v>
      </c>
      <c r="S142" s="4">
        <v>109.74</v>
      </c>
      <c r="T142">
        <v>87214</v>
      </c>
      <c r="U142" s="10">
        <f>(Table1[[#This Row],[Profit]]/Table1[[#This Row],[Sales]])</f>
        <v>1.0096591944596332E-2</v>
      </c>
    </row>
    <row r="143" spans="1:21" ht="12.75" customHeight="1">
      <c r="A143">
        <v>0.02</v>
      </c>
      <c r="B143">
        <v>65.989999999999995</v>
      </c>
      <c r="C143">
        <v>3.9</v>
      </c>
      <c r="D143" t="s">
        <v>33</v>
      </c>
      <c r="E143" t="s">
        <v>19</v>
      </c>
      <c r="F143" t="s">
        <v>53</v>
      </c>
      <c r="G143" t="s">
        <v>54</v>
      </c>
      <c r="H143" t="s">
        <v>40</v>
      </c>
      <c r="I143" t="s">
        <v>199</v>
      </c>
      <c r="J143">
        <v>0.55000000000000004</v>
      </c>
      <c r="K143" t="s">
        <v>42</v>
      </c>
      <c r="L143" t="s">
        <v>43</v>
      </c>
      <c r="M143" s="3">
        <v>42152</v>
      </c>
      <c r="N143" s="3">
        <v>42153</v>
      </c>
      <c r="O143" s="8" t="str">
        <f>TEXT(Table1[[#This Row],[Order Date]], "MMM")</f>
        <v>May</v>
      </c>
      <c r="P143">
        <f>Table1[[#This Row],[Ship Date]]-Table1[[#This Row],[Order Date]]</f>
        <v>1</v>
      </c>
      <c r="Q143" s="4">
        <v>1061.3790000000001</v>
      </c>
      <c r="R143">
        <v>27</v>
      </c>
      <c r="S143" s="4">
        <v>1543.55</v>
      </c>
      <c r="T143">
        <v>87214</v>
      </c>
      <c r="U143" s="10">
        <f>(Table1[[#This Row],[Profit]]/Table1[[#This Row],[Sales]])</f>
        <v>0.6876220401023615</v>
      </c>
    </row>
    <row r="144" spans="1:21" ht="12.75" customHeight="1">
      <c r="A144">
        <v>0.1</v>
      </c>
      <c r="B144">
        <v>280.98</v>
      </c>
      <c r="C144">
        <v>35.67</v>
      </c>
      <c r="D144" t="s">
        <v>26</v>
      </c>
      <c r="E144" t="s">
        <v>27</v>
      </c>
      <c r="F144" t="s">
        <v>28</v>
      </c>
      <c r="G144" t="s">
        <v>96</v>
      </c>
      <c r="H144" t="s">
        <v>77</v>
      </c>
      <c r="I144" t="s">
        <v>200</v>
      </c>
      <c r="J144">
        <v>0.66</v>
      </c>
      <c r="K144" t="s">
        <v>24</v>
      </c>
      <c r="L144" t="s">
        <v>151</v>
      </c>
      <c r="M144" s="3">
        <v>42165</v>
      </c>
      <c r="N144" s="3">
        <v>42166</v>
      </c>
      <c r="O144" s="8" t="str">
        <f>TEXT(Table1[[#This Row],[Order Date]], "MMM")</f>
        <v>Jun</v>
      </c>
      <c r="P144">
        <f>Table1[[#This Row],[Ship Date]]-Table1[[#This Row],[Order Date]]</f>
        <v>1</v>
      </c>
      <c r="Q144" s="4">
        <v>-53.744999999999997</v>
      </c>
      <c r="R144">
        <v>5</v>
      </c>
      <c r="S144" s="4">
        <v>1332.82</v>
      </c>
      <c r="T144">
        <v>86268</v>
      </c>
      <c r="U144" s="10">
        <f>(Table1[[#This Row],[Profit]]/Table1[[#This Row],[Sales]])</f>
        <v>-4.032427484581564E-2</v>
      </c>
    </row>
    <row r="145" spans="1:21" ht="12.75" customHeight="1">
      <c r="A145">
        <v>0.03</v>
      </c>
      <c r="B145">
        <v>8.34</v>
      </c>
      <c r="C145">
        <v>2.64</v>
      </c>
      <c r="D145" t="s">
        <v>33</v>
      </c>
      <c r="E145" t="s">
        <v>27</v>
      </c>
      <c r="F145" t="s">
        <v>20</v>
      </c>
      <c r="G145" t="s">
        <v>109</v>
      </c>
      <c r="H145" t="s">
        <v>35</v>
      </c>
      <c r="I145" t="s">
        <v>201</v>
      </c>
      <c r="J145">
        <v>0.59</v>
      </c>
      <c r="K145" t="s">
        <v>37</v>
      </c>
      <c r="L145" t="s">
        <v>138</v>
      </c>
      <c r="M145" s="3">
        <v>42035</v>
      </c>
      <c r="N145" s="3">
        <v>42037</v>
      </c>
      <c r="O145" s="8" t="str">
        <f>TEXT(Table1[[#This Row],[Order Date]], "MMM")</f>
        <v>Jan</v>
      </c>
      <c r="P145">
        <f>Table1[[#This Row],[Ship Date]]-Table1[[#This Row],[Order Date]]</f>
        <v>2</v>
      </c>
      <c r="Q145" s="4">
        <v>0.68399999999999894</v>
      </c>
      <c r="R145">
        <v>4</v>
      </c>
      <c r="S145" s="4">
        <v>34.64</v>
      </c>
      <c r="T145">
        <v>86267</v>
      </c>
      <c r="U145" s="10">
        <f>(Table1[[#This Row],[Profit]]/Table1[[#This Row],[Sales]])</f>
        <v>1.9745958429561169E-2</v>
      </c>
    </row>
    <row r="146" spans="1:21" ht="12.75" customHeight="1">
      <c r="A146">
        <v>0.05</v>
      </c>
      <c r="B146">
        <v>17.48</v>
      </c>
      <c r="C146">
        <v>1.99</v>
      </c>
      <c r="D146" t="s">
        <v>33</v>
      </c>
      <c r="E146" t="s">
        <v>74</v>
      </c>
      <c r="F146" t="s">
        <v>53</v>
      </c>
      <c r="G146" t="s">
        <v>113</v>
      </c>
      <c r="H146" t="s">
        <v>35</v>
      </c>
      <c r="I146" t="s">
        <v>202</v>
      </c>
      <c r="J146">
        <v>0.45</v>
      </c>
      <c r="K146" t="s">
        <v>87</v>
      </c>
      <c r="L146" t="s">
        <v>203</v>
      </c>
      <c r="M146" s="3">
        <v>42006</v>
      </c>
      <c r="N146" s="3">
        <v>42008</v>
      </c>
      <c r="O146" s="8" t="str">
        <f>TEXT(Table1[[#This Row],[Order Date]], "MMM")</f>
        <v>Jan</v>
      </c>
      <c r="P146">
        <f>Table1[[#This Row],[Ship Date]]-Table1[[#This Row],[Order Date]]</f>
        <v>2</v>
      </c>
      <c r="Q146" s="4">
        <v>-127.00800000000001</v>
      </c>
      <c r="R146">
        <v>3</v>
      </c>
      <c r="S146" s="4">
        <v>52.47</v>
      </c>
      <c r="T146">
        <v>85858</v>
      </c>
      <c r="U146" s="10">
        <f>(Table1[[#This Row],[Profit]]/Table1[[#This Row],[Sales]])</f>
        <v>-2.4205831903945114</v>
      </c>
    </row>
    <row r="147" spans="1:21" ht="12.75" customHeight="1">
      <c r="A147">
        <v>0.09</v>
      </c>
      <c r="B147">
        <v>2.88</v>
      </c>
      <c r="C147">
        <v>0.7</v>
      </c>
      <c r="D147" t="s">
        <v>33</v>
      </c>
      <c r="E147" t="s">
        <v>74</v>
      </c>
      <c r="F147" t="s">
        <v>20</v>
      </c>
      <c r="G147" t="s">
        <v>21</v>
      </c>
      <c r="H147" t="s">
        <v>22</v>
      </c>
      <c r="I147" t="s">
        <v>204</v>
      </c>
      <c r="J147">
        <v>0.56000000000000005</v>
      </c>
      <c r="K147" t="s">
        <v>24</v>
      </c>
      <c r="L147" t="s">
        <v>205</v>
      </c>
      <c r="M147" s="3">
        <v>42023</v>
      </c>
      <c r="N147" s="3">
        <v>42023</v>
      </c>
      <c r="O147" s="8" t="str">
        <f>TEXT(Table1[[#This Row],[Order Date]], "MMM")</f>
        <v>Jan</v>
      </c>
      <c r="P147">
        <f>Table1[[#This Row],[Ship Date]]-Table1[[#This Row],[Order Date]]</f>
        <v>0</v>
      </c>
      <c r="Q147" s="4">
        <v>5.7532000000000005</v>
      </c>
      <c r="R147">
        <v>10</v>
      </c>
      <c r="S147" s="4">
        <v>26.38</v>
      </c>
      <c r="T147">
        <v>85857</v>
      </c>
      <c r="U147" s="10">
        <f>(Table1[[#This Row],[Profit]]/Table1[[#This Row],[Sales]])</f>
        <v>0.21808946171341928</v>
      </c>
    </row>
    <row r="148" spans="1:21" ht="12.75" customHeight="1">
      <c r="A148">
        <v>0.05</v>
      </c>
      <c r="B148">
        <v>31.76</v>
      </c>
      <c r="C148">
        <v>45.51</v>
      </c>
      <c r="D148" t="s">
        <v>26</v>
      </c>
      <c r="E148" t="s">
        <v>39</v>
      </c>
      <c r="F148" t="s">
        <v>28</v>
      </c>
      <c r="G148" t="s">
        <v>96</v>
      </c>
      <c r="H148" t="s">
        <v>77</v>
      </c>
      <c r="I148" t="s">
        <v>206</v>
      </c>
      <c r="J148">
        <v>0.65</v>
      </c>
      <c r="K148" t="s">
        <v>37</v>
      </c>
      <c r="L148" t="s">
        <v>98</v>
      </c>
      <c r="M148" s="3">
        <v>42025</v>
      </c>
      <c r="N148" s="3">
        <v>42027</v>
      </c>
      <c r="O148" s="8" t="str">
        <f>TEXT(Table1[[#This Row],[Order Date]], "MMM")</f>
        <v>Jan</v>
      </c>
      <c r="P148">
        <f>Table1[[#This Row],[Ship Date]]-Table1[[#This Row],[Order Date]]</f>
        <v>2</v>
      </c>
      <c r="Q148" s="4">
        <v>-2177.9860960000001</v>
      </c>
      <c r="R148">
        <v>9</v>
      </c>
      <c r="S148" s="4">
        <v>304.33999999999997</v>
      </c>
      <c r="T148">
        <v>86297</v>
      </c>
      <c r="U148" s="10">
        <f>(Table1[[#This Row],[Profit]]/Table1[[#This Row],[Sales]])</f>
        <v>-7.1564240520470532</v>
      </c>
    </row>
    <row r="149" spans="1:21" ht="12.75" customHeight="1">
      <c r="A149">
        <v>0</v>
      </c>
      <c r="B149">
        <v>73.98</v>
      </c>
      <c r="C149">
        <v>12.14</v>
      </c>
      <c r="D149" t="s">
        <v>18</v>
      </c>
      <c r="E149" t="s">
        <v>19</v>
      </c>
      <c r="F149" t="s">
        <v>53</v>
      </c>
      <c r="G149" t="s">
        <v>113</v>
      </c>
      <c r="H149" t="s">
        <v>40</v>
      </c>
      <c r="I149" t="s">
        <v>207</v>
      </c>
      <c r="J149">
        <v>0.67</v>
      </c>
      <c r="K149" t="s">
        <v>42</v>
      </c>
      <c r="L149" t="s">
        <v>83</v>
      </c>
      <c r="M149" s="3">
        <v>42142</v>
      </c>
      <c r="N149" s="3">
        <v>42144</v>
      </c>
      <c r="O149" s="8" t="str">
        <f>TEXT(Table1[[#This Row],[Order Date]], "MMM")</f>
        <v>May</v>
      </c>
      <c r="P149">
        <f>Table1[[#This Row],[Ship Date]]-Table1[[#This Row],[Order Date]]</f>
        <v>2</v>
      </c>
      <c r="Q149" s="4">
        <v>326.25</v>
      </c>
      <c r="R149">
        <v>17</v>
      </c>
      <c r="S149" s="4">
        <v>1300.81</v>
      </c>
      <c r="T149">
        <v>90593</v>
      </c>
      <c r="U149" s="10">
        <f>(Table1[[#This Row],[Profit]]/Table1[[#This Row],[Sales]])</f>
        <v>0.25080526748718107</v>
      </c>
    </row>
    <row r="150" spans="1:21" ht="12.75" customHeight="1">
      <c r="A150">
        <v>0.08</v>
      </c>
      <c r="B150">
        <v>6.48</v>
      </c>
      <c r="C150">
        <v>7.03</v>
      </c>
      <c r="D150" t="s">
        <v>33</v>
      </c>
      <c r="E150" t="s">
        <v>19</v>
      </c>
      <c r="F150" t="s">
        <v>20</v>
      </c>
      <c r="G150" t="s">
        <v>62</v>
      </c>
      <c r="H150" t="s">
        <v>40</v>
      </c>
      <c r="I150" t="s">
        <v>208</v>
      </c>
      <c r="J150">
        <v>0.37</v>
      </c>
      <c r="K150" t="s">
        <v>42</v>
      </c>
      <c r="L150" t="s">
        <v>83</v>
      </c>
      <c r="M150" s="3">
        <v>42139</v>
      </c>
      <c r="N150" s="3">
        <v>42140</v>
      </c>
      <c r="O150" s="8" t="str">
        <f>TEXT(Table1[[#This Row],[Order Date]], "MMM")</f>
        <v>May</v>
      </c>
      <c r="P150">
        <f>Table1[[#This Row],[Ship Date]]-Table1[[#This Row],[Order Date]]</f>
        <v>1</v>
      </c>
      <c r="Q150" s="4">
        <v>8.9320000000000093</v>
      </c>
      <c r="R150">
        <v>10</v>
      </c>
      <c r="S150" s="4">
        <v>67.86</v>
      </c>
      <c r="T150">
        <v>90594</v>
      </c>
      <c r="U150" s="10">
        <f>(Table1[[#This Row],[Profit]]/Table1[[#This Row],[Sales]])</f>
        <v>0.13162393162393177</v>
      </c>
    </row>
    <row r="151" spans="1:21" ht="12.75" customHeight="1">
      <c r="A151">
        <v>0.01</v>
      </c>
      <c r="B151">
        <v>20.34</v>
      </c>
      <c r="C151">
        <v>35</v>
      </c>
      <c r="D151" t="s">
        <v>33</v>
      </c>
      <c r="E151" t="s">
        <v>19</v>
      </c>
      <c r="F151" t="s">
        <v>20</v>
      </c>
      <c r="G151" t="s">
        <v>90</v>
      </c>
      <c r="H151" t="s">
        <v>139</v>
      </c>
      <c r="I151" t="s">
        <v>209</v>
      </c>
      <c r="J151">
        <v>0.84</v>
      </c>
      <c r="K151" t="s">
        <v>42</v>
      </c>
      <c r="L151" t="s">
        <v>83</v>
      </c>
      <c r="M151" s="3">
        <v>42139</v>
      </c>
      <c r="N151" s="3">
        <v>42140</v>
      </c>
      <c r="O151" s="8" t="str">
        <f>TEXT(Table1[[#This Row],[Order Date]], "MMM")</f>
        <v>May</v>
      </c>
      <c r="P151">
        <f>Table1[[#This Row],[Ship Date]]-Table1[[#This Row],[Order Date]]</f>
        <v>1</v>
      </c>
      <c r="Q151" s="4">
        <v>229.63800000000015</v>
      </c>
      <c r="R151">
        <v>33</v>
      </c>
      <c r="S151" s="4">
        <v>747.28</v>
      </c>
      <c r="T151">
        <v>90594</v>
      </c>
      <c r="U151" s="10">
        <f>(Table1[[#This Row],[Profit]]/Table1[[#This Row],[Sales]])</f>
        <v>0.30729846911465603</v>
      </c>
    </row>
    <row r="152" spans="1:21">
      <c r="A152">
        <v>0.02</v>
      </c>
      <c r="B152">
        <v>5.58</v>
      </c>
      <c r="C152">
        <v>5.3</v>
      </c>
      <c r="D152" t="s">
        <v>33</v>
      </c>
      <c r="E152" t="s">
        <v>27</v>
      </c>
      <c r="F152" t="s">
        <v>20</v>
      </c>
      <c r="G152" t="s">
        <v>48</v>
      </c>
      <c r="H152" t="s">
        <v>40</v>
      </c>
      <c r="I152" t="s">
        <v>210</v>
      </c>
      <c r="J152">
        <v>0.35</v>
      </c>
      <c r="K152" t="s">
        <v>24</v>
      </c>
      <c r="L152" t="s">
        <v>211</v>
      </c>
      <c r="M152" s="3">
        <v>42101</v>
      </c>
      <c r="N152" s="3">
        <v>42106</v>
      </c>
      <c r="O152" s="8" t="str">
        <f>TEXT(Table1[[#This Row],[Order Date]], "MMM")</f>
        <v>Apr</v>
      </c>
      <c r="P152">
        <f>Table1[[#This Row],[Ship Date]]-Table1[[#This Row],[Order Date]]</f>
        <v>5</v>
      </c>
      <c r="Q152" s="4">
        <v>-22.48</v>
      </c>
      <c r="R152">
        <v>3</v>
      </c>
      <c r="S152" s="4">
        <v>18.670000000000002</v>
      </c>
      <c r="T152">
        <v>88941</v>
      </c>
      <c r="U152" s="10">
        <f>(Table1[[#This Row],[Profit]]/Table1[[#This Row],[Sales]])</f>
        <v>-1.2040707016604177</v>
      </c>
    </row>
    <row r="153" spans="1:21">
      <c r="A153">
        <v>0.03</v>
      </c>
      <c r="B153">
        <v>40.89</v>
      </c>
      <c r="C153">
        <v>18.98</v>
      </c>
      <c r="D153" t="s">
        <v>33</v>
      </c>
      <c r="E153" t="s">
        <v>27</v>
      </c>
      <c r="F153" t="s">
        <v>28</v>
      </c>
      <c r="G153" t="s">
        <v>34</v>
      </c>
      <c r="H153" t="s">
        <v>40</v>
      </c>
      <c r="I153" t="s">
        <v>212</v>
      </c>
      <c r="J153">
        <v>0.56999999999999995</v>
      </c>
      <c r="K153" t="s">
        <v>24</v>
      </c>
      <c r="L153" t="s">
        <v>211</v>
      </c>
      <c r="M153" s="3">
        <v>42101</v>
      </c>
      <c r="N153" s="3">
        <v>42108</v>
      </c>
      <c r="O153" s="8" t="str">
        <f>TEXT(Table1[[#This Row],[Order Date]], "MMM")</f>
        <v>Apr</v>
      </c>
      <c r="P153">
        <f>Table1[[#This Row],[Ship Date]]-Table1[[#This Row],[Order Date]]</f>
        <v>7</v>
      </c>
      <c r="Q153" s="4">
        <v>78.98</v>
      </c>
      <c r="R153">
        <v>5</v>
      </c>
      <c r="S153" s="4">
        <v>210.77</v>
      </c>
      <c r="T153">
        <v>88941</v>
      </c>
      <c r="U153" s="10">
        <f>(Table1[[#This Row],[Profit]]/Table1[[#This Row],[Sales]])</f>
        <v>0.37472126014138635</v>
      </c>
    </row>
    <row r="154" spans="1:21">
      <c r="A154">
        <v>0.09</v>
      </c>
      <c r="B154">
        <v>35.94</v>
      </c>
      <c r="C154">
        <v>6.66</v>
      </c>
      <c r="D154" t="s">
        <v>33</v>
      </c>
      <c r="E154" t="s">
        <v>27</v>
      </c>
      <c r="F154" t="s">
        <v>20</v>
      </c>
      <c r="G154" t="s">
        <v>48</v>
      </c>
      <c r="H154" t="s">
        <v>40</v>
      </c>
      <c r="I154" t="s">
        <v>51</v>
      </c>
      <c r="J154">
        <v>0.4</v>
      </c>
      <c r="K154" t="s">
        <v>24</v>
      </c>
      <c r="L154" t="s">
        <v>211</v>
      </c>
      <c r="M154" s="3">
        <v>42160</v>
      </c>
      <c r="N154" s="3">
        <v>42165</v>
      </c>
      <c r="O154" s="8" t="str">
        <f>TEXT(Table1[[#This Row],[Order Date]], "MMM")</f>
        <v>Jun</v>
      </c>
      <c r="P154">
        <f>Table1[[#This Row],[Ship Date]]-Table1[[#This Row],[Order Date]]</f>
        <v>5</v>
      </c>
      <c r="Q154" s="4">
        <v>144.2928</v>
      </c>
      <c r="R154">
        <v>6</v>
      </c>
      <c r="S154" s="4">
        <v>209.12</v>
      </c>
      <c r="T154">
        <v>88942</v>
      </c>
      <c r="U154" s="10">
        <f>(Table1[[#This Row],[Profit]]/Table1[[#This Row],[Sales]])</f>
        <v>0.69</v>
      </c>
    </row>
    <row r="155" spans="1:21">
      <c r="A155">
        <v>0</v>
      </c>
      <c r="B155">
        <v>170.98</v>
      </c>
      <c r="C155">
        <v>13.99</v>
      </c>
      <c r="D155" t="s">
        <v>33</v>
      </c>
      <c r="E155" t="s">
        <v>27</v>
      </c>
      <c r="F155" t="s">
        <v>28</v>
      </c>
      <c r="G155" t="s">
        <v>34</v>
      </c>
      <c r="H155" t="s">
        <v>59</v>
      </c>
      <c r="I155" t="s">
        <v>213</v>
      </c>
      <c r="J155">
        <v>0.75</v>
      </c>
      <c r="K155" t="s">
        <v>24</v>
      </c>
      <c r="L155" t="s">
        <v>211</v>
      </c>
      <c r="M155" s="3">
        <v>42160</v>
      </c>
      <c r="N155" s="3">
        <v>42167</v>
      </c>
      <c r="O155" s="8" t="str">
        <f>TEXT(Table1[[#This Row],[Order Date]], "MMM")</f>
        <v>Jun</v>
      </c>
      <c r="P155">
        <f>Table1[[#This Row],[Ship Date]]-Table1[[#This Row],[Order Date]]</f>
        <v>7</v>
      </c>
      <c r="Q155" s="4">
        <v>888.14729999999997</v>
      </c>
      <c r="R155">
        <v>7</v>
      </c>
      <c r="S155" s="4">
        <v>1287.17</v>
      </c>
      <c r="T155">
        <v>88942</v>
      </c>
      <c r="U155" s="10">
        <f>(Table1[[#This Row],[Profit]]/Table1[[#This Row],[Sales]])</f>
        <v>0.69</v>
      </c>
    </row>
    <row r="156" spans="1:21">
      <c r="A156">
        <v>0.09</v>
      </c>
      <c r="B156">
        <v>4.9800000000000004</v>
      </c>
      <c r="C156">
        <v>7.44</v>
      </c>
      <c r="D156" t="s">
        <v>33</v>
      </c>
      <c r="E156" t="s">
        <v>27</v>
      </c>
      <c r="F156" t="s">
        <v>20</v>
      </c>
      <c r="G156" t="s">
        <v>62</v>
      </c>
      <c r="H156" t="s">
        <v>40</v>
      </c>
      <c r="I156" t="s">
        <v>214</v>
      </c>
      <c r="J156">
        <v>0.36</v>
      </c>
      <c r="K156" t="s">
        <v>24</v>
      </c>
      <c r="L156" t="s">
        <v>211</v>
      </c>
      <c r="M156" s="3">
        <v>42160</v>
      </c>
      <c r="N156" s="3">
        <v>42162</v>
      </c>
      <c r="O156" s="8" t="str">
        <f>TEXT(Table1[[#This Row],[Order Date]], "MMM")</f>
        <v>Jun</v>
      </c>
      <c r="P156">
        <f>Table1[[#This Row],[Ship Date]]-Table1[[#This Row],[Order Date]]</f>
        <v>2</v>
      </c>
      <c r="Q156" s="4">
        <v>-46.005000000000003</v>
      </c>
      <c r="R156">
        <v>9</v>
      </c>
      <c r="S156" s="4">
        <v>46.17</v>
      </c>
      <c r="T156">
        <v>88942</v>
      </c>
      <c r="U156" s="10">
        <f>(Table1[[#This Row],[Profit]]/Table1[[#This Row],[Sales]])</f>
        <v>-0.9964262508122157</v>
      </c>
    </row>
    <row r="157" spans="1:21" ht="12.75" customHeight="1">
      <c r="A157">
        <v>0.1</v>
      </c>
      <c r="B157">
        <v>80.97</v>
      </c>
      <c r="C157">
        <v>30.06</v>
      </c>
      <c r="D157" t="s">
        <v>26</v>
      </c>
      <c r="E157" t="s">
        <v>39</v>
      </c>
      <c r="F157" t="s">
        <v>53</v>
      </c>
      <c r="G157" t="s">
        <v>58</v>
      </c>
      <c r="H157" t="s">
        <v>77</v>
      </c>
      <c r="I157" t="s">
        <v>215</v>
      </c>
      <c r="J157">
        <v>0.4</v>
      </c>
      <c r="K157" t="s">
        <v>87</v>
      </c>
      <c r="L157" t="s">
        <v>216</v>
      </c>
      <c r="M157" s="3">
        <v>42093</v>
      </c>
      <c r="N157" s="3">
        <v>42094</v>
      </c>
      <c r="O157" s="8" t="str">
        <f>TEXT(Table1[[#This Row],[Order Date]], "MMM")</f>
        <v>Mar</v>
      </c>
      <c r="P157">
        <f>Table1[[#This Row],[Ship Date]]-Table1[[#This Row],[Order Date]]</f>
        <v>1</v>
      </c>
      <c r="Q157" s="4">
        <v>128.02529999999999</v>
      </c>
      <c r="R157">
        <v>12</v>
      </c>
      <c r="S157" s="4">
        <v>899.81</v>
      </c>
      <c r="T157">
        <v>88940</v>
      </c>
      <c r="U157" s="10">
        <f>(Table1[[#This Row],[Profit]]/Table1[[#This Row],[Sales]])</f>
        <v>0.14228037030039675</v>
      </c>
    </row>
    <row r="158" spans="1:21" ht="12.75" customHeight="1">
      <c r="A158">
        <v>0.02</v>
      </c>
      <c r="B158">
        <v>5.58</v>
      </c>
      <c r="C158">
        <v>5.3</v>
      </c>
      <c r="D158" t="s">
        <v>33</v>
      </c>
      <c r="E158" t="s">
        <v>27</v>
      </c>
      <c r="F158" t="s">
        <v>20</v>
      </c>
      <c r="G158" t="s">
        <v>48</v>
      </c>
      <c r="H158" t="s">
        <v>40</v>
      </c>
      <c r="I158" t="s">
        <v>210</v>
      </c>
      <c r="J158">
        <v>0.35</v>
      </c>
      <c r="K158" t="s">
        <v>87</v>
      </c>
      <c r="L158" t="s">
        <v>183</v>
      </c>
      <c r="M158" s="3">
        <v>42101</v>
      </c>
      <c r="N158" s="3">
        <v>42106</v>
      </c>
      <c r="O158" s="8" t="str">
        <f>TEXT(Table1[[#This Row],[Order Date]], "MMM")</f>
        <v>Apr</v>
      </c>
      <c r="P158">
        <f>Table1[[#This Row],[Ship Date]]-Table1[[#This Row],[Order Date]]</f>
        <v>5</v>
      </c>
      <c r="Q158" s="4">
        <v>-29.898400000000002</v>
      </c>
      <c r="R158">
        <v>11</v>
      </c>
      <c r="S158" s="4">
        <v>68.459999999999994</v>
      </c>
      <c r="T158">
        <v>5509</v>
      </c>
      <c r="U158" s="10">
        <f>(Table1[[#This Row],[Profit]]/Table1[[#This Row],[Sales]])</f>
        <v>-0.43672801635991826</v>
      </c>
    </row>
    <row r="159" spans="1:21" ht="12.75" customHeight="1">
      <c r="A159">
        <v>0.03</v>
      </c>
      <c r="B159">
        <v>40.89</v>
      </c>
      <c r="C159">
        <v>18.98</v>
      </c>
      <c r="D159" t="s">
        <v>33</v>
      </c>
      <c r="E159" t="s">
        <v>27</v>
      </c>
      <c r="F159" t="s">
        <v>28</v>
      </c>
      <c r="G159" t="s">
        <v>34</v>
      </c>
      <c r="H159" t="s">
        <v>40</v>
      </c>
      <c r="I159" t="s">
        <v>212</v>
      </c>
      <c r="J159">
        <v>0.56999999999999995</v>
      </c>
      <c r="K159" t="s">
        <v>87</v>
      </c>
      <c r="L159" t="s">
        <v>183</v>
      </c>
      <c r="M159" s="3">
        <v>42101</v>
      </c>
      <c r="N159" s="3">
        <v>42108</v>
      </c>
      <c r="O159" s="8" t="str">
        <f>TEXT(Table1[[#This Row],[Order Date]], "MMM")</f>
        <v>Apr</v>
      </c>
      <c r="P159">
        <f>Table1[[#This Row],[Ship Date]]-Table1[[#This Row],[Order Date]]</f>
        <v>7</v>
      </c>
      <c r="Q159" s="4">
        <v>52.916600000000003</v>
      </c>
      <c r="R159">
        <v>21</v>
      </c>
      <c r="S159" s="4">
        <v>885.23</v>
      </c>
      <c r="T159">
        <v>5509</v>
      </c>
      <c r="U159" s="10">
        <f>(Table1[[#This Row],[Profit]]/Table1[[#This Row],[Sales]])</f>
        <v>5.9777233035482304E-2</v>
      </c>
    </row>
    <row r="160" spans="1:21" ht="12.75" customHeight="1">
      <c r="A160">
        <v>0.09</v>
      </c>
      <c r="B160">
        <v>35.94</v>
      </c>
      <c r="C160">
        <v>6.66</v>
      </c>
      <c r="D160" t="s">
        <v>33</v>
      </c>
      <c r="E160" t="s">
        <v>27</v>
      </c>
      <c r="F160" t="s">
        <v>20</v>
      </c>
      <c r="G160" t="s">
        <v>48</v>
      </c>
      <c r="H160" t="s">
        <v>40</v>
      </c>
      <c r="I160" t="s">
        <v>51</v>
      </c>
      <c r="J160">
        <v>0.4</v>
      </c>
      <c r="K160" t="s">
        <v>87</v>
      </c>
      <c r="L160" t="s">
        <v>183</v>
      </c>
      <c r="M160" s="3">
        <v>42160</v>
      </c>
      <c r="N160" s="3">
        <v>42165</v>
      </c>
      <c r="O160" s="8" t="str">
        <f>TEXT(Table1[[#This Row],[Order Date]], "MMM")</f>
        <v>Jun</v>
      </c>
      <c r="P160">
        <f>Table1[[#This Row],[Ship Date]]-Table1[[#This Row],[Order Date]]</f>
        <v>5</v>
      </c>
      <c r="Q160" s="4">
        <v>72.1858</v>
      </c>
      <c r="R160">
        <v>24</v>
      </c>
      <c r="S160" s="4">
        <v>836.47</v>
      </c>
      <c r="T160">
        <v>36069</v>
      </c>
      <c r="U160" s="10">
        <f>(Table1[[#This Row],[Profit]]/Table1[[#This Row],[Sales]])</f>
        <v>8.6298133824285389E-2</v>
      </c>
    </row>
    <row r="161" spans="1:21" ht="12.75" customHeight="1">
      <c r="A161">
        <v>0.09</v>
      </c>
      <c r="B161">
        <v>4.9800000000000004</v>
      </c>
      <c r="C161">
        <v>7.44</v>
      </c>
      <c r="D161" t="s">
        <v>33</v>
      </c>
      <c r="E161" t="s">
        <v>27</v>
      </c>
      <c r="F161" t="s">
        <v>20</v>
      </c>
      <c r="G161" t="s">
        <v>62</v>
      </c>
      <c r="H161" t="s">
        <v>40</v>
      </c>
      <c r="I161" t="s">
        <v>214</v>
      </c>
      <c r="J161">
        <v>0.36</v>
      </c>
      <c r="K161" t="s">
        <v>87</v>
      </c>
      <c r="L161" t="s">
        <v>183</v>
      </c>
      <c r="M161" s="3">
        <v>42160</v>
      </c>
      <c r="N161" s="3">
        <v>42162</v>
      </c>
      <c r="O161" s="8" t="str">
        <f>TEXT(Table1[[#This Row],[Order Date]], "MMM")</f>
        <v>Jun</v>
      </c>
      <c r="P161">
        <f>Table1[[#This Row],[Ship Date]]-Table1[[#This Row],[Order Date]]</f>
        <v>2</v>
      </c>
      <c r="Q161" s="4">
        <v>-122.3733</v>
      </c>
      <c r="R161">
        <v>37</v>
      </c>
      <c r="S161" s="4">
        <v>189.83</v>
      </c>
      <c r="T161">
        <v>36069</v>
      </c>
      <c r="U161" s="10">
        <f>(Table1[[#This Row],[Profit]]/Table1[[#This Row],[Sales]])</f>
        <v>-0.6446467892324711</v>
      </c>
    </row>
    <row r="162" spans="1:21" ht="12.75" customHeight="1">
      <c r="A162">
        <v>0.09</v>
      </c>
      <c r="B162">
        <v>15.28</v>
      </c>
      <c r="C162">
        <v>10.91</v>
      </c>
      <c r="D162" t="s">
        <v>33</v>
      </c>
      <c r="E162" t="s">
        <v>19</v>
      </c>
      <c r="F162" t="s">
        <v>20</v>
      </c>
      <c r="G162" t="s">
        <v>71</v>
      </c>
      <c r="H162" t="s">
        <v>40</v>
      </c>
      <c r="I162" t="s">
        <v>217</v>
      </c>
      <c r="J162">
        <v>0.36</v>
      </c>
      <c r="K162" t="s">
        <v>37</v>
      </c>
      <c r="L162" t="s">
        <v>136</v>
      </c>
      <c r="M162" s="3">
        <v>42028</v>
      </c>
      <c r="N162" s="3">
        <v>42029</v>
      </c>
      <c r="O162" s="8" t="str">
        <f>TEXT(Table1[[#This Row],[Order Date]], "MMM")</f>
        <v>Jan</v>
      </c>
      <c r="P162">
        <f>Table1[[#This Row],[Ship Date]]-Table1[[#This Row],[Order Date]]</f>
        <v>1</v>
      </c>
      <c r="Q162" s="4">
        <v>-51.75</v>
      </c>
      <c r="R162">
        <v>4</v>
      </c>
      <c r="S162" s="4">
        <v>61.52</v>
      </c>
      <c r="T162">
        <v>89292</v>
      </c>
      <c r="U162" s="10">
        <f>(Table1[[#This Row],[Profit]]/Table1[[#This Row],[Sales]])</f>
        <v>-0.84118985695708703</v>
      </c>
    </row>
    <row r="163" spans="1:21" ht="12.75" customHeight="1">
      <c r="A163">
        <v>0.04</v>
      </c>
      <c r="B163">
        <v>1.98</v>
      </c>
      <c r="C163">
        <v>0.7</v>
      </c>
      <c r="D163" t="s">
        <v>18</v>
      </c>
      <c r="E163" t="s">
        <v>19</v>
      </c>
      <c r="F163" t="s">
        <v>20</v>
      </c>
      <c r="G163" t="s">
        <v>46</v>
      </c>
      <c r="H163" t="s">
        <v>22</v>
      </c>
      <c r="I163" t="s">
        <v>218</v>
      </c>
      <c r="J163">
        <v>0.83</v>
      </c>
      <c r="K163" t="s">
        <v>37</v>
      </c>
      <c r="L163" t="s">
        <v>136</v>
      </c>
      <c r="M163" s="3">
        <v>42145</v>
      </c>
      <c r="N163" s="3">
        <v>42146</v>
      </c>
      <c r="O163" s="8" t="str">
        <f>TEXT(Table1[[#This Row],[Order Date]], "MMM")</f>
        <v>May</v>
      </c>
      <c r="P163">
        <f>Table1[[#This Row],[Ship Date]]-Table1[[#This Row],[Order Date]]</f>
        <v>1</v>
      </c>
      <c r="Q163" s="4">
        <v>-1</v>
      </c>
      <c r="R163">
        <v>3</v>
      </c>
      <c r="S163" s="4">
        <v>8.3000000000000007</v>
      </c>
      <c r="T163">
        <v>89291</v>
      </c>
      <c r="U163" s="10">
        <f>(Table1[[#This Row],[Profit]]/Table1[[#This Row],[Sales]])</f>
        <v>-0.12048192771084336</v>
      </c>
    </row>
    <row r="164" spans="1:21" ht="12.75" customHeight="1">
      <c r="A164">
        <v>0.03</v>
      </c>
      <c r="B164">
        <v>55.99</v>
      </c>
      <c r="C164">
        <v>5</v>
      </c>
      <c r="D164" t="s">
        <v>33</v>
      </c>
      <c r="E164" t="s">
        <v>19</v>
      </c>
      <c r="F164" t="s">
        <v>53</v>
      </c>
      <c r="G164" t="s">
        <v>54</v>
      </c>
      <c r="H164" t="s">
        <v>35</v>
      </c>
      <c r="I164" t="s">
        <v>219</v>
      </c>
      <c r="J164">
        <v>0.83</v>
      </c>
      <c r="K164" t="s">
        <v>37</v>
      </c>
      <c r="L164" t="s">
        <v>38</v>
      </c>
      <c r="M164" s="3">
        <v>42145</v>
      </c>
      <c r="N164" s="3">
        <v>42146</v>
      </c>
      <c r="O164" s="8" t="str">
        <f>TEXT(Table1[[#This Row],[Order Date]], "MMM")</f>
        <v>May</v>
      </c>
      <c r="P164">
        <f>Table1[[#This Row],[Ship Date]]-Table1[[#This Row],[Order Date]]</f>
        <v>1</v>
      </c>
      <c r="Q164" s="4">
        <v>-221.25399999999999</v>
      </c>
      <c r="R164">
        <v>9</v>
      </c>
      <c r="S164" s="4">
        <v>416.95</v>
      </c>
      <c r="T164">
        <v>89291</v>
      </c>
      <c r="U164" s="10">
        <f>(Table1[[#This Row],[Profit]]/Table1[[#This Row],[Sales]])</f>
        <v>-0.5306487588439861</v>
      </c>
    </row>
    <row r="165" spans="1:21" ht="12.75" customHeight="1">
      <c r="A165">
        <v>0.1</v>
      </c>
      <c r="B165">
        <v>1.68</v>
      </c>
      <c r="C165">
        <v>1.57</v>
      </c>
      <c r="D165" t="s">
        <v>33</v>
      </c>
      <c r="E165" t="s">
        <v>19</v>
      </c>
      <c r="F165" t="s">
        <v>20</v>
      </c>
      <c r="G165" t="s">
        <v>21</v>
      </c>
      <c r="H165" t="s">
        <v>22</v>
      </c>
      <c r="I165" t="s">
        <v>64</v>
      </c>
      <c r="J165">
        <v>0.59</v>
      </c>
      <c r="K165" t="s">
        <v>37</v>
      </c>
      <c r="L165" t="s">
        <v>38</v>
      </c>
      <c r="M165" s="3">
        <v>42172</v>
      </c>
      <c r="N165" s="3">
        <v>42173</v>
      </c>
      <c r="O165" s="8" t="str">
        <f>TEXT(Table1[[#This Row],[Order Date]], "MMM")</f>
        <v>Jun</v>
      </c>
      <c r="P165">
        <f>Table1[[#This Row],[Ship Date]]-Table1[[#This Row],[Order Date]]</f>
        <v>1</v>
      </c>
      <c r="Q165" s="4">
        <v>-11.57</v>
      </c>
      <c r="R165">
        <v>11</v>
      </c>
      <c r="S165" s="4">
        <v>18.71</v>
      </c>
      <c r="T165">
        <v>89293</v>
      </c>
      <c r="U165" s="10">
        <f>(Table1[[#This Row],[Profit]]/Table1[[#This Row],[Sales]])</f>
        <v>-0.61838588989845</v>
      </c>
    </row>
    <row r="166" spans="1:21" ht="12.75" customHeight="1">
      <c r="A166">
        <v>0</v>
      </c>
      <c r="B166">
        <v>4.13</v>
      </c>
      <c r="C166">
        <v>5.34</v>
      </c>
      <c r="D166" t="s">
        <v>33</v>
      </c>
      <c r="E166" t="s">
        <v>39</v>
      </c>
      <c r="F166" t="s">
        <v>20</v>
      </c>
      <c r="G166" t="s">
        <v>71</v>
      </c>
      <c r="H166" t="s">
        <v>40</v>
      </c>
      <c r="I166" t="s">
        <v>220</v>
      </c>
      <c r="J166">
        <v>0.38</v>
      </c>
      <c r="K166" t="s">
        <v>42</v>
      </c>
      <c r="L166" t="s">
        <v>115</v>
      </c>
      <c r="M166" s="3">
        <v>42172</v>
      </c>
      <c r="N166" s="3">
        <v>42176</v>
      </c>
      <c r="O166" s="8" t="str">
        <f>TEXT(Table1[[#This Row],[Order Date]], "MMM")</f>
        <v>Jun</v>
      </c>
      <c r="P166">
        <f>Table1[[#This Row],[Ship Date]]-Table1[[#This Row],[Order Date]]</f>
        <v>4</v>
      </c>
      <c r="Q166" s="4">
        <v>-61.870000000000005</v>
      </c>
      <c r="R166">
        <v>9</v>
      </c>
      <c r="S166" s="4">
        <v>40.950000000000003</v>
      </c>
      <c r="T166">
        <v>89761</v>
      </c>
      <c r="U166" s="10">
        <f>(Table1[[#This Row],[Profit]]/Table1[[#This Row],[Sales]])</f>
        <v>-1.5108669108669108</v>
      </c>
    </row>
    <row r="167" spans="1:21" ht="12.75" customHeight="1">
      <c r="A167">
        <v>0.1</v>
      </c>
      <c r="B167">
        <v>130.97999999999999</v>
      </c>
      <c r="C167">
        <v>54.74</v>
      </c>
      <c r="D167" t="s">
        <v>26</v>
      </c>
      <c r="E167" t="s">
        <v>39</v>
      </c>
      <c r="F167" t="s">
        <v>28</v>
      </c>
      <c r="G167" t="s">
        <v>119</v>
      </c>
      <c r="H167" t="s">
        <v>77</v>
      </c>
      <c r="I167" t="s">
        <v>221</v>
      </c>
      <c r="J167">
        <v>0.69</v>
      </c>
      <c r="K167" t="s">
        <v>42</v>
      </c>
      <c r="L167" t="s">
        <v>115</v>
      </c>
      <c r="M167" s="3">
        <v>42172</v>
      </c>
      <c r="N167" s="3">
        <v>42176</v>
      </c>
      <c r="O167" s="8" t="str">
        <f>TEXT(Table1[[#This Row],[Order Date]], "MMM")</f>
        <v>Jun</v>
      </c>
      <c r="P167">
        <f>Table1[[#This Row],[Ship Date]]-Table1[[#This Row],[Order Date]]</f>
        <v>4</v>
      </c>
      <c r="Q167" s="4">
        <v>-530.24</v>
      </c>
      <c r="R167">
        <v>9</v>
      </c>
      <c r="S167" s="4">
        <v>1155.73</v>
      </c>
      <c r="T167">
        <v>89761</v>
      </c>
      <c r="U167" s="10">
        <f>(Table1[[#This Row],[Profit]]/Table1[[#This Row],[Sales]])</f>
        <v>-0.45879227847334586</v>
      </c>
    </row>
    <row r="168" spans="1:21" ht="12.75" customHeight="1">
      <c r="A168">
        <v>0.09</v>
      </c>
      <c r="B168">
        <v>28.48</v>
      </c>
      <c r="C168">
        <v>1.99</v>
      </c>
      <c r="D168" t="s">
        <v>33</v>
      </c>
      <c r="E168" t="s">
        <v>39</v>
      </c>
      <c r="F168" t="s">
        <v>53</v>
      </c>
      <c r="G168" t="s">
        <v>113</v>
      </c>
      <c r="H168" t="s">
        <v>35</v>
      </c>
      <c r="I168" t="s">
        <v>222</v>
      </c>
      <c r="J168">
        <v>0.4</v>
      </c>
      <c r="K168" t="s">
        <v>42</v>
      </c>
      <c r="L168" t="s">
        <v>115</v>
      </c>
      <c r="M168" s="3">
        <v>42020</v>
      </c>
      <c r="N168" s="3">
        <v>42023</v>
      </c>
      <c r="O168" s="8" t="str">
        <f>TEXT(Table1[[#This Row],[Order Date]], "MMM")</f>
        <v>Jan</v>
      </c>
      <c r="P168">
        <f>Table1[[#This Row],[Ship Date]]-Table1[[#This Row],[Order Date]]</f>
        <v>3</v>
      </c>
      <c r="Q168" s="4">
        <v>132.68699999999998</v>
      </c>
      <c r="R168">
        <v>7</v>
      </c>
      <c r="S168" s="4">
        <v>192.3</v>
      </c>
      <c r="T168">
        <v>89762</v>
      </c>
      <c r="U168" s="10">
        <f>(Table1[[#This Row],[Profit]]/Table1[[#This Row],[Sales]])</f>
        <v>0.68999999999999984</v>
      </c>
    </row>
    <row r="169" spans="1:21" ht="12.75" customHeight="1">
      <c r="A169">
        <v>0.08</v>
      </c>
      <c r="B169">
        <v>65.989999999999995</v>
      </c>
      <c r="C169">
        <v>4.99</v>
      </c>
      <c r="D169" t="s">
        <v>18</v>
      </c>
      <c r="E169" t="s">
        <v>39</v>
      </c>
      <c r="F169" t="s">
        <v>53</v>
      </c>
      <c r="G169" t="s">
        <v>54</v>
      </c>
      <c r="H169" t="s">
        <v>40</v>
      </c>
      <c r="I169" t="s">
        <v>223</v>
      </c>
      <c r="J169">
        <v>0.57999999999999996</v>
      </c>
      <c r="K169" t="s">
        <v>42</v>
      </c>
      <c r="L169" t="s">
        <v>115</v>
      </c>
      <c r="M169" s="3">
        <v>42020</v>
      </c>
      <c r="N169" s="3">
        <v>42022</v>
      </c>
      <c r="O169" s="8" t="str">
        <f>TEXT(Table1[[#This Row],[Order Date]], "MMM")</f>
        <v>Jan</v>
      </c>
      <c r="P169">
        <f>Table1[[#This Row],[Ship Date]]-Table1[[#This Row],[Order Date]]</f>
        <v>2</v>
      </c>
      <c r="Q169" s="4">
        <v>496.89</v>
      </c>
      <c r="R169">
        <v>14</v>
      </c>
      <c r="S169" s="4">
        <v>748.1</v>
      </c>
      <c r="T169">
        <v>89762</v>
      </c>
      <c r="U169" s="10">
        <f>(Table1[[#This Row],[Profit]]/Table1[[#This Row],[Sales]])</f>
        <v>0.66420264670498597</v>
      </c>
    </row>
    <row r="170" spans="1:21" ht="12.75" customHeight="1">
      <c r="A170">
        <v>0.04</v>
      </c>
      <c r="B170">
        <v>4.9800000000000004</v>
      </c>
      <c r="C170">
        <v>4.62</v>
      </c>
      <c r="D170" t="s">
        <v>33</v>
      </c>
      <c r="E170" t="s">
        <v>39</v>
      </c>
      <c r="F170" t="s">
        <v>53</v>
      </c>
      <c r="G170" t="s">
        <v>113</v>
      </c>
      <c r="H170" t="s">
        <v>35</v>
      </c>
      <c r="I170" t="s">
        <v>224</v>
      </c>
      <c r="J170">
        <v>0.64</v>
      </c>
      <c r="K170" t="s">
        <v>24</v>
      </c>
      <c r="L170" t="s">
        <v>151</v>
      </c>
      <c r="M170" s="3">
        <v>42088</v>
      </c>
      <c r="N170" s="3">
        <v>42089</v>
      </c>
      <c r="O170" s="8" t="str">
        <f>TEXT(Table1[[#This Row],[Order Date]], "MMM")</f>
        <v>Mar</v>
      </c>
      <c r="P170">
        <f>Table1[[#This Row],[Ship Date]]-Table1[[#This Row],[Order Date]]</f>
        <v>1</v>
      </c>
      <c r="Q170" s="4">
        <v>-135.16</v>
      </c>
      <c r="R170">
        <v>20</v>
      </c>
      <c r="S170" s="4">
        <v>102.54</v>
      </c>
      <c r="T170">
        <v>90837</v>
      </c>
      <c r="U170" s="10">
        <f>(Table1[[#This Row],[Profit]]/Table1[[#This Row],[Sales]])</f>
        <v>-1.3181197581431636</v>
      </c>
    </row>
    <row r="171" spans="1:21" ht="12.75" customHeight="1">
      <c r="A171">
        <v>0.01</v>
      </c>
      <c r="B171">
        <v>8.33</v>
      </c>
      <c r="C171">
        <v>1.99</v>
      </c>
      <c r="D171" t="s">
        <v>33</v>
      </c>
      <c r="E171" t="s">
        <v>39</v>
      </c>
      <c r="F171" t="s">
        <v>53</v>
      </c>
      <c r="G171" t="s">
        <v>113</v>
      </c>
      <c r="H171" t="s">
        <v>35</v>
      </c>
      <c r="I171" t="s">
        <v>225</v>
      </c>
      <c r="J171">
        <v>0.52</v>
      </c>
      <c r="K171" t="s">
        <v>37</v>
      </c>
      <c r="L171" t="s">
        <v>226</v>
      </c>
      <c r="M171" s="3">
        <v>42049</v>
      </c>
      <c r="N171" s="3">
        <v>42050</v>
      </c>
      <c r="O171" s="8" t="str">
        <f>TEXT(Table1[[#This Row],[Order Date]], "MMM")</f>
        <v>Feb</v>
      </c>
      <c r="P171">
        <f>Table1[[#This Row],[Ship Date]]-Table1[[#This Row],[Order Date]]</f>
        <v>1</v>
      </c>
      <c r="Q171" s="4">
        <v>15.895199999999999</v>
      </c>
      <c r="R171">
        <v>8</v>
      </c>
      <c r="S171" s="4">
        <v>70.16</v>
      </c>
      <c r="T171">
        <v>87057</v>
      </c>
      <c r="U171" s="10">
        <f>(Table1[[#This Row],[Profit]]/Table1[[#This Row],[Sales]])</f>
        <v>0.2265564424173318</v>
      </c>
    </row>
    <row r="172" spans="1:21" ht="12.75" customHeight="1">
      <c r="A172">
        <v>0.04</v>
      </c>
      <c r="B172">
        <v>85.99</v>
      </c>
      <c r="C172">
        <v>0.99</v>
      </c>
      <c r="D172" t="s">
        <v>33</v>
      </c>
      <c r="E172" t="s">
        <v>39</v>
      </c>
      <c r="F172" t="s">
        <v>53</v>
      </c>
      <c r="G172" t="s">
        <v>54</v>
      </c>
      <c r="H172" t="s">
        <v>22</v>
      </c>
      <c r="I172" t="s">
        <v>227</v>
      </c>
      <c r="J172">
        <v>0.55000000000000004</v>
      </c>
      <c r="K172" t="s">
        <v>37</v>
      </c>
      <c r="L172" t="s">
        <v>226</v>
      </c>
      <c r="M172" s="3">
        <v>42049</v>
      </c>
      <c r="N172" s="3">
        <v>42051</v>
      </c>
      <c r="O172" s="8" t="str">
        <f>TEXT(Table1[[#This Row],[Order Date]], "MMM")</f>
        <v>Feb</v>
      </c>
      <c r="P172">
        <f>Table1[[#This Row],[Ship Date]]-Table1[[#This Row],[Order Date]]</f>
        <v>2</v>
      </c>
      <c r="Q172" s="4">
        <v>855.99329999999986</v>
      </c>
      <c r="R172">
        <v>17</v>
      </c>
      <c r="S172" s="4">
        <v>1240.57</v>
      </c>
      <c r="T172">
        <v>87057</v>
      </c>
      <c r="U172" s="10">
        <f>(Table1[[#This Row],[Profit]]/Table1[[#This Row],[Sales]])</f>
        <v>0.69</v>
      </c>
    </row>
    <row r="173" spans="1:21" ht="12.75" customHeight="1">
      <c r="A173">
        <v>0.01</v>
      </c>
      <c r="B173">
        <v>8.33</v>
      </c>
      <c r="C173">
        <v>1.99</v>
      </c>
      <c r="D173" t="s">
        <v>33</v>
      </c>
      <c r="E173" t="s">
        <v>39</v>
      </c>
      <c r="F173" t="s">
        <v>53</v>
      </c>
      <c r="G173" t="s">
        <v>113</v>
      </c>
      <c r="H173" t="s">
        <v>35</v>
      </c>
      <c r="I173" t="s">
        <v>225</v>
      </c>
      <c r="J173">
        <v>0.52</v>
      </c>
      <c r="K173" t="s">
        <v>24</v>
      </c>
      <c r="L173" t="s">
        <v>25</v>
      </c>
      <c r="M173" s="3">
        <v>42049</v>
      </c>
      <c r="N173" s="3">
        <v>42050</v>
      </c>
      <c r="O173" s="8" t="str">
        <f>TEXT(Table1[[#This Row],[Order Date]], "MMM")</f>
        <v>Feb</v>
      </c>
      <c r="P173">
        <f>Table1[[#This Row],[Ship Date]]-Table1[[#This Row],[Order Date]]</f>
        <v>1</v>
      </c>
      <c r="Q173" s="4">
        <v>10.74</v>
      </c>
      <c r="R173">
        <v>32</v>
      </c>
      <c r="S173" s="4">
        <v>280.62</v>
      </c>
      <c r="T173">
        <v>37760</v>
      </c>
      <c r="U173" s="10">
        <f>(Table1[[#This Row],[Profit]]/Table1[[#This Row],[Sales]])</f>
        <v>3.8272396835578364E-2</v>
      </c>
    </row>
    <row r="174" spans="1:21" ht="12.75" customHeight="1">
      <c r="A174">
        <v>0.04</v>
      </c>
      <c r="B174">
        <v>1637.53</v>
      </c>
      <c r="C174">
        <v>24.49</v>
      </c>
      <c r="D174" t="s">
        <v>33</v>
      </c>
      <c r="E174" t="s">
        <v>19</v>
      </c>
      <c r="F174" t="s">
        <v>20</v>
      </c>
      <c r="G174" t="s">
        <v>109</v>
      </c>
      <c r="H174" t="s">
        <v>59</v>
      </c>
      <c r="I174" t="s">
        <v>228</v>
      </c>
      <c r="J174">
        <v>0.81</v>
      </c>
      <c r="K174" t="s">
        <v>42</v>
      </c>
      <c r="L174" t="s">
        <v>112</v>
      </c>
      <c r="M174" s="3">
        <v>42083</v>
      </c>
      <c r="N174" s="3">
        <v>42085</v>
      </c>
      <c r="O174" s="8" t="str">
        <f>TEXT(Table1[[#This Row],[Order Date]], "MMM")</f>
        <v>Mar</v>
      </c>
      <c r="P174">
        <f>Table1[[#This Row],[Ship Date]]-Table1[[#This Row],[Order Date]]</f>
        <v>2</v>
      </c>
      <c r="Q174" s="4">
        <v>-1759.58</v>
      </c>
      <c r="R174">
        <v>2</v>
      </c>
      <c r="S174" s="4">
        <v>3206.94</v>
      </c>
      <c r="T174">
        <v>89166</v>
      </c>
      <c r="U174" s="10">
        <f>(Table1[[#This Row],[Profit]]/Table1[[#This Row],[Sales]])</f>
        <v>-0.54867880284632697</v>
      </c>
    </row>
    <row r="175" spans="1:21" ht="12.75" customHeight="1">
      <c r="A175">
        <v>0.01</v>
      </c>
      <c r="B175">
        <v>19.98</v>
      </c>
      <c r="C175">
        <v>4</v>
      </c>
      <c r="D175" t="s">
        <v>33</v>
      </c>
      <c r="E175" t="s">
        <v>19</v>
      </c>
      <c r="F175" t="s">
        <v>53</v>
      </c>
      <c r="G175" t="s">
        <v>113</v>
      </c>
      <c r="H175" t="s">
        <v>40</v>
      </c>
      <c r="I175" t="s">
        <v>117</v>
      </c>
      <c r="J175">
        <v>0.68</v>
      </c>
      <c r="K175" t="s">
        <v>37</v>
      </c>
      <c r="L175" t="s">
        <v>121</v>
      </c>
      <c r="M175" s="3">
        <v>42083</v>
      </c>
      <c r="N175" s="3">
        <v>42083</v>
      </c>
      <c r="O175" s="8" t="str">
        <f>TEXT(Table1[[#This Row],[Order Date]], "MMM")</f>
        <v>Mar</v>
      </c>
      <c r="P175">
        <f>Table1[[#This Row],[Ship Date]]-Table1[[#This Row],[Order Date]]</f>
        <v>0</v>
      </c>
      <c r="Q175" s="4">
        <v>-72.23</v>
      </c>
      <c r="R175">
        <v>2</v>
      </c>
      <c r="S175" s="4">
        <v>43.08</v>
      </c>
      <c r="T175">
        <v>89166</v>
      </c>
      <c r="U175" s="10">
        <f>(Table1[[#This Row],[Profit]]/Table1[[#This Row],[Sales]])</f>
        <v>-1.6766480965645312</v>
      </c>
    </row>
    <row r="176" spans="1:21" ht="12.75" customHeight="1">
      <c r="A176">
        <v>0.09</v>
      </c>
      <c r="B176">
        <v>7.38</v>
      </c>
      <c r="C176">
        <v>5.21</v>
      </c>
      <c r="D176" t="s">
        <v>33</v>
      </c>
      <c r="E176" t="s">
        <v>19</v>
      </c>
      <c r="F176" t="s">
        <v>28</v>
      </c>
      <c r="G176" t="s">
        <v>34</v>
      </c>
      <c r="H176" t="s">
        <v>40</v>
      </c>
      <c r="I176" t="s">
        <v>229</v>
      </c>
      <c r="J176">
        <v>0.56000000000000005</v>
      </c>
      <c r="K176" t="s">
        <v>24</v>
      </c>
      <c r="L176" t="s">
        <v>32</v>
      </c>
      <c r="M176" s="3">
        <v>42172</v>
      </c>
      <c r="N176" s="3">
        <v>42173</v>
      </c>
      <c r="O176" s="8" t="str">
        <f>TEXT(Table1[[#This Row],[Order Date]], "MMM")</f>
        <v>Jun</v>
      </c>
      <c r="P176">
        <f>Table1[[#This Row],[Ship Date]]-Table1[[#This Row],[Order Date]]</f>
        <v>1</v>
      </c>
      <c r="Q176" s="4">
        <v>-27.160000000000004</v>
      </c>
      <c r="R176">
        <v>9</v>
      </c>
      <c r="S176" s="4">
        <v>66.55</v>
      </c>
      <c r="T176">
        <v>86041</v>
      </c>
      <c r="U176" s="10">
        <f>(Table1[[#This Row],[Profit]]/Table1[[#This Row],[Sales]])</f>
        <v>-0.40811419984973712</v>
      </c>
    </row>
    <row r="177" spans="1:21" ht="12.75" customHeight="1">
      <c r="A177">
        <v>0.04</v>
      </c>
      <c r="B177">
        <v>5.98</v>
      </c>
      <c r="C177">
        <v>5.15</v>
      </c>
      <c r="D177" t="s">
        <v>33</v>
      </c>
      <c r="E177" t="s">
        <v>19</v>
      </c>
      <c r="F177" t="s">
        <v>20</v>
      </c>
      <c r="G177" t="s">
        <v>62</v>
      </c>
      <c r="H177" t="s">
        <v>40</v>
      </c>
      <c r="I177" t="s">
        <v>82</v>
      </c>
      <c r="J177">
        <v>0.36</v>
      </c>
      <c r="K177" t="s">
        <v>24</v>
      </c>
      <c r="L177" t="s">
        <v>32</v>
      </c>
      <c r="M177" s="3">
        <v>42172</v>
      </c>
      <c r="N177" s="3">
        <v>42173</v>
      </c>
      <c r="O177" s="8" t="str">
        <f>TEXT(Table1[[#This Row],[Order Date]], "MMM")</f>
        <v>Jun</v>
      </c>
      <c r="P177">
        <f>Table1[[#This Row],[Ship Date]]-Table1[[#This Row],[Order Date]]</f>
        <v>1</v>
      </c>
      <c r="Q177" s="4">
        <v>-52.344000000000008</v>
      </c>
      <c r="R177">
        <v>17</v>
      </c>
      <c r="S177" s="4">
        <v>103.49</v>
      </c>
      <c r="T177">
        <v>86041</v>
      </c>
      <c r="U177" s="10">
        <f>(Table1[[#This Row],[Profit]]/Table1[[#This Row],[Sales]])</f>
        <v>-0.50578799884046777</v>
      </c>
    </row>
    <row r="178" spans="1:21" ht="12.75" customHeight="1">
      <c r="A178">
        <v>0.04</v>
      </c>
      <c r="B178">
        <v>15.42</v>
      </c>
      <c r="C178">
        <v>10.68</v>
      </c>
      <c r="D178" t="s">
        <v>33</v>
      </c>
      <c r="E178" t="s">
        <v>19</v>
      </c>
      <c r="F178" t="s">
        <v>20</v>
      </c>
      <c r="G178" t="s">
        <v>90</v>
      </c>
      <c r="H178" t="s">
        <v>40</v>
      </c>
      <c r="I178" t="s">
        <v>230</v>
      </c>
      <c r="J178">
        <v>0.57999999999999996</v>
      </c>
      <c r="K178" t="s">
        <v>24</v>
      </c>
      <c r="L178" t="s">
        <v>32</v>
      </c>
      <c r="M178" s="3">
        <v>42172</v>
      </c>
      <c r="N178" s="3">
        <v>42173</v>
      </c>
      <c r="O178" s="8" t="str">
        <f>TEXT(Table1[[#This Row],[Order Date]], "MMM")</f>
        <v>Jun</v>
      </c>
      <c r="P178">
        <f>Table1[[#This Row],[Ship Date]]-Table1[[#This Row],[Order Date]]</f>
        <v>1</v>
      </c>
      <c r="Q178" s="4">
        <v>-119.93599999999999</v>
      </c>
      <c r="R178">
        <v>12</v>
      </c>
      <c r="S178" s="4">
        <v>192.18</v>
      </c>
      <c r="T178">
        <v>86041</v>
      </c>
      <c r="U178" s="10">
        <f>(Table1[[#This Row],[Profit]]/Table1[[#This Row],[Sales]])</f>
        <v>-0.62408159017587672</v>
      </c>
    </row>
    <row r="179" spans="1:21" ht="12.75" customHeight="1">
      <c r="A179">
        <v>0.04</v>
      </c>
      <c r="B179">
        <v>8.33</v>
      </c>
      <c r="C179">
        <v>1.99</v>
      </c>
      <c r="D179" t="s">
        <v>33</v>
      </c>
      <c r="E179" t="s">
        <v>74</v>
      </c>
      <c r="F179" t="s">
        <v>53</v>
      </c>
      <c r="G179" t="s">
        <v>113</v>
      </c>
      <c r="H179" t="s">
        <v>35</v>
      </c>
      <c r="I179" t="s">
        <v>225</v>
      </c>
      <c r="J179">
        <v>0.52</v>
      </c>
      <c r="K179" t="s">
        <v>37</v>
      </c>
      <c r="L179" t="s">
        <v>226</v>
      </c>
      <c r="M179" s="3">
        <v>42098</v>
      </c>
      <c r="N179" s="3">
        <v>42103</v>
      </c>
      <c r="O179" s="8" t="str">
        <f>TEXT(Table1[[#This Row],[Order Date]], "MMM")</f>
        <v>Apr</v>
      </c>
      <c r="P179">
        <f>Table1[[#This Row],[Ship Date]]-Table1[[#This Row],[Order Date]]</f>
        <v>5</v>
      </c>
      <c r="Q179" s="4">
        <v>9.9267999999999983</v>
      </c>
      <c r="R179">
        <v>11</v>
      </c>
      <c r="S179" s="4">
        <v>89.76</v>
      </c>
      <c r="T179">
        <v>91057</v>
      </c>
      <c r="U179" s="10">
        <f>(Table1[[#This Row],[Profit]]/Table1[[#This Row],[Sales]])</f>
        <v>0.11059269162210336</v>
      </c>
    </row>
    <row r="180" spans="1:21" ht="12.75" customHeight="1">
      <c r="A180">
        <v>0.06</v>
      </c>
      <c r="B180">
        <v>7.99</v>
      </c>
      <c r="C180">
        <v>5.03</v>
      </c>
      <c r="D180" t="s">
        <v>33</v>
      </c>
      <c r="E180" t="s">
        <v>74</v>
      </c>
      <c r="F180" t="s">
        <v>53</v>
      </c>
      <c r="G180" t="s">
        <v>54</v>
      </c>
      <c r="H180" t="s">
        <v>59</v>
      </c>
      <c r="I180" t="s">
        <v>231</v>
      </c>
      <c r="J180">
        <v>0.6</v>
      </c>
      <c r="K180" t="s">
        <v>42</v>
      </c>
      <c r="L180" t="s">
        <v>112</v>
      </c>
      <c r="M180" s="3">
        <v>42164</v>
      </c>
      <c r="N180" s="3">
        <v>42165</v>
      </c>
      <c r="O180" s="8" t="str">
        <f>TEXT(Table1[[#This Row],[Order Date]], "MMM")</f>
        <v>Jun</v>
      </c>
      <c r="P180">
        <f>Table1[[#This Row],[Ship Date]]-Table1[[#This Row],[Order Date]]</f>
        <v>1</v>
      </c>
      <c r="Q180" s="4">
        <v>-29.172000000000001</v>
      </c>
      <c r="R180">
        <v>4</v>
      </c>
      <c r="S180" s="4">
        <v>28.46</v>
      </c>
      <c r="T180">
        <v>90973</v>
      </c>
      <c r="U180" s="10">
        <f>(Table1[[#This Row],[Profit]]/Table1[[#This Row],[Sales]])</f>
        <v>-1.0250175685172171</v>
      </c>
    </row>
    <row r="181" spans="1:21" ht="12.75" customHeight="1">
      <c r="A181">
        <v>0.06</v>
      </c>
      <c r="B181">
        <v>296.18</v>
      </c>
      <c r="C181">
        <v>54.12</v>
      </c>
      <c r="D181" t="s">
        <v>26</v>
      </c>
      <c r="E181" t="s">
        <v>27</v>
      </c>
      <c r="F181" t="s">
        <v>28</v>
      </c>
      <c r="G181" t="s">
        <v>96</v>
      </c>
      <c r="H181" t="s">
        <v>77</v>
      </c>
      <c r="I181" t="s">
        <v>97</v>
      </c>
      <c r="J181">
        <v>0.76</v>
      </c>
      <c r="K181" t="s">
        <v>37</v>
      </c>
      <c r="L181" t="s">
        <v>118</v>
      </c>
      <c r="M181" s="3">
        <v>42108</v>
      </c>
      <c r="N181" s="3">
        <v>42109</v>
      </c>
      <c r="O181" s="8" t="str">
        <f>TEXT(Table1[[#This Row],[Order Date]], "MMM")</f>
        <v>Apr</v>
      </c>
      <c r="P181">
        <f>Table1[[#This Row],[Ship Date]]-Table1[[#This Row],[Order Date]]</f>
        <v>1</v>
      </c>
      <c r="Q181" s="4">
        <v>-715.7782060000003</v>
      </c>
      <c r="R181">
        <v>5</v>
      </c>
      <c r="S181" s="4">
        <v>1170.21</v>
      </c>
      <c r="T181">
        <v>89726</v>
      </c>
      <c r="U181" s="10">
        <f>(Table1[[#This Row],[Profit]]/Table1[[#This Row],[Sales]])</f>
        <v>-0.6116664581570832</v>
      </c>
    </row>
    <row r="182" spans="1:21" ht="12.75" customHeight="1">
      <c r="A182">
        <v>0.01</v>
      </c>
      <c r="B182">
        <v>29.1</v>
      </c>
      <c r="C182">
        <v>4</v>
      </c>
      <c r="D182" t="s">
        <v>18</v>
      </c>
      <c r="E182" t="s">
        <v>27</v>
      </c>
      <c r="F182" t="s">
        <v>53</v>
      </c>
      <c r="G182" t="s">
        <v>113</v>
      </c>
      <c r="H182" t="s">
        <v>40</v>
      </c>
      <c r="I182" t="s">
        <v>232</v>
      </c>
      <c r="J182">
        <v>0.78</v>
      </c>
      <c r="K182" t="s">
        <v>37</v>
      </c>
      <c r="L182" t="s">
        <v>123</v>
      </c>
      <c r="M182" s="3">
        <v>42108</v>
      </c>
      <c r="N182" s="3">
        <v>42110</v>
      </c>
      <c r="O182" s="8" t="str">
        <f>TEXT(Table1[[#This Row],[Order Date]], "MMM")</f>
        <v>Apr</v>
      </c>
      <c r="P182">
        <f>Table1[[#This Row],[Ship Date]]-Table1[[#This Row],[Order Date]]</f>
        <v>2</v>
      </c>
      <c r="Q182" s="4">
        <v>-22.82</v>
      </c>
      <c r="R182">
        <v>8</v>
      </c>
      <c r="S182" s="4">
        <v>243.32</v>
      </c>
      <c r="T182">
        <v>89726</v>
      </c>
      <c r="U182" s="10">
        <f>(Table1[[#This Row],[Profit]]/Table1[[#This Row],[Sales]])</f>
        <v>-9.3785960874568475E-2</v>
      </c>
    </row>
    <row r="183" spans="1:21" ht="12.75" customHeight="1">
      <c r="A183">
        <v>0.09</v>
      </c>
      <c r="B183">
        <v>6.28</v>
      </c>
      <c r="C183">
        <v>5.29</v>
      </c>
      <c r="D183" t="s">
        <v>33</v>
      </c>
      <c r="E183" t="s">
        <v>19</v>
      </c>
      <c r="F183" t="s">
        <v>28</v>
      </c>
      <c r="G183" t="s">
        <v>34</v>
      </c>
      <c r="H183" t="s">
        <v>40</v>
      </c>
      <c r="I183" t="s">
        <v>233</v>
      </c>
      <c r="J183">
        <v>0.43</v>
      </c>
      <c r="K183" t="s">
        <v>24</v>
      </c>
      <c r="L183" t="s">
        <v>67</v>
      </c>
      <c r="M183" s="3">
        <v>42128</v>
      </c>
      <c r="N183" s="3">
        <v>42128</v>
      </c>
      <c r="O183" s="8" t="str">
        <f>TEXT(Table1[[#This Row],[Order Date]], "MMM")</f>
        <v>May</v>
      </c>
      <c r="P183">
        <f>Table1[[#This Row],[Ship Date]]-Table1[[#This Row],[Order Date]]</f>
        <v>0</v>
      </c>
      <c r="Q183" s="4">
        <v>-5.2</v>
      </c>
      <c r="R183">
        <v>1</v>
      </c>
      <c r="S183" s="4">
        <v>8.5299999999999994</v>
      </c>
      <c r="T183">
        <v>87277</v>
      </c>
      <c r="U183" s="10">
        <f>(Table1[[#This Row],[Profit]]/Table1[[#This Row],[Sales]])</f>
        <v>-0.60961313012895668</v>
      </c>
    </row>
    <row r="184" spans="1:21" ht="12.75" customHeight="1">
      <c r="A184">
        <v>0.08</v>
      </c>
      <c r="B184">
        <v>7.77</v>
      </c>
      <c r="C184">
        <v>9.23</v>
      </c>
      <c r="D184" t="s">
        <v>33</v>
      </c>
      <c r="E184" t="s">
        <v>19</v>
      </c>
      <c r="F184" t="s">
        <v>20</v>
      </c>
      <c r="G184" t="s">
        <v>152</v>
      </c>
      <c r="H184" t="s">
        <v>40</v>
      </c>
      <c r="I184" t="s">
        <v>234</v>
      </c>
      <c r="J184">
        <v>0.57999999999999996</v>
      </c>
      <c r="K184" t="s">
        <v>37</v>
      </c>
      <c r="L184" t="s">
        <v>98</v>
      </c>
      <c r="M184" s="3">
        <v>42080</v>
      </c>
      <c r="N184" s="3">
        <v>42081</v>
      </c>
      <c r="O184" s="8" t="str">
        <f>TEXT(Table1[[#This Row],[Order Date]], "MMM")</f>
        <v>Mar</v>
      </c>
      <c r="P184">
        <f>Table1[[#This Row],[Ship Date]]-Table1[[#This Row],[Order Date]]</f>
        <v>1</v>
      </c>
      <c r="Q184" s="4">
        <v>-83.65</v>
      </c>
      <c r="R184">
        <v>5</v>
      </c>
      <c r="S184" s="4">
        <v>40.299999999999997</v>
      </c>
      <c r="T184">
        <v>90583</v>
      </c>
      <c r="U184" s="10">
        <f>(Table1[[#This Row],[Profit]]/Table1[[#This Row],[Sales]])</f>
        <v>-2.0756823821339951</v>
      </c>
    </row>
    <row r="185" spans="1:21" ht="12.75" customHeight="1">
      <c r="A185">
        <v>7.0000000000000007E-2</v>
      </c>
      <c r="B185">
        <v>7.59</v>
      </c>
      <c r="C185">
        <v>4</v>
      </c>
      <c r="D185" t="s">
        <v>33</v>
      </c>
      <c r="E185" t="s">
        <v>19</v>
      </c>
      <c r="F185" t="s">
        <v>28</v>
      </c>
      <c r="G185" t="s">
        <v>34</v>
      </c>
      <c r="H185" t="s">
        <v>22</v>
      </c>
      <c r="I185" t="s">
        <v>235</v>
      </c>
      <c r="J185">
        <v>0.42</v>
      </c>
      <c r="K185" t="s">
        <v>37</v>
      </c>
      <c r="L185" t="s">
        <v>98</v>
      </c>
      <c r="M185" s="3">
        <v>42080</v>
      </c>
      <c r="N185" s="3">
        <v>42082</v>
      </c>
      <c r="O185" s="8" t="str">
        <f>TEXT(Table1[[#This Row],[Order Date]], "MMM")</f>
        <v>Mar</v>
      </c>
      <c r="P185">
        <f>Table1[[#This Row],[Ship Date]]-Table1[[#This Row],[Order Date]]</f>
        <v>2</v>
      </c>
      <c r="Q185" s="4">
        <v>24.39</v>
      </c>
      <c r="R185">
        <v>15</v>
      </c>
      <c r="S185" s="4">
        <v>111.88</v>
      </c>
      <c r="T185">
        <v>90583</v>
      </c>
      <c r="U185" s="10">
        <f>(Table1[[#This Row],[Profit]]/Table1[[#This Row],[Sales]])</f>
        <v>0.21800143010368253</v>
      </c>
    </row>
    <row r="186" spans="1:21" ht="12.75" customHeight="1">
      <c r="A186">
        <v>0.01</v>
      </c>
      <c r="B186">
        <v>3.26</v>
      </c>
      <c r="C186">
        <v>1.86</v>
      </c>
      <c r="D186" t="s">
        <v>33</v>
      </c>
      <c r="E186" t="s">
        <v>19</v>
      </c>
      <c r="F186" t="s">
        <v>20</v>
      </c>
      <c r="G186" t="s">
        <v>21</v>
      </c>
      <c r="H186" t="s">
        <v>22</v>
      </c>
      <c r="I186" t="s">
        <v>236</v>
      </c>
      <c r="J186">
        <v>0.41</v>
      </c>
      <c r="K186" t="s">
        <v>87</v>
      </c>
      <c r="L186" t="s">
        <v>203</v>
      </c>
      <c r="M186" s="3">
        <v>42128</v>
      </c>
      <c r="N186" s="3">
        <v>42130</v>
      </c>
      <c r="O186" s="8" t="str">
        <f>TEXT(Table1[[#This Row],[Order Date]], "MMM")</f>
        <v>May</v>
      </c>
      <c r="P186">
        <f>Table1[[#This Row],[Ship Date]]-Table1[[#This Row],[Order Date]]</f>
        <v>2</v>
      </c>
      <c r="Q186" s="4">
        <v>-4.6682999999999995</v>
      </c>
      <c r="R186">
        <v>20</v>
      </c>
      <c r="S186" s="4">
        <v>73.97</v>
      </c>
      <c r="T186">
        <v>3332</v>
      </c>
      <c r="U186" s="10">
        <f>(Table1[[#This Row],[Profit]]/Table1[[#This Row],[Sales]])</f>
        <v>-6.3110720562390157E-2</v>
      </c>
    </row>
    <row r="187" spans="1:21" ht="12.75" customHeight="1">
      <c r="A187">
        <v>0.03</v>
      </c>
      <c r="B187">
        <v>15.23</v>
      </c>
      <c r="C187">
        <v>27.75</v>
      </c>
      <c r="D187" t="s">
        <v>26</v>
      </c>
      <c r="E187" t="s">
        <v>19</v>
      </c>
      <c r="F187" t="s">
        <v>28</v>
      </c>
      <c r="G187" t="s">
        <v>96</v>
      </c>
      <c r="H187" t="s">
        <v>77</v>
      </c>
      <c r="I187" t="s">
        <v>237</v>
      </c>
      <c r="J187">
        <v>0.76</v>
      </c>
      <c r="K187" t="s">
        <v>37</v>
      </c>
      <c r="L187" t="s">
        <v>118</v>
      </c>
      <c r="M187" s="3">
        <v>42035</v>
      </c>
      <c r="N187" s="3">
        <v>42036</v>
      </c>
      <c r="O187" s="8" t="str">
        <f>TEXT(Table1[[#This Row],[Order Date]], "MMM")</f>
        <v>Jan</v>
      </c>
      <c r="P187">
        <f>Table1[[#This Row],[Ship Date]]-Table1[[#This Row],[Order Date]]</f>
        <v>1</v>
      </c>
      <c r="Q187" s="4">
        <v>11.650950000000002</v>
      </c>
      <c r="R187">
        <v>7</v>
      </c>
      <c r="S187" s="4">
        <v>111.86</v>
      </c>
      <c r="T187">
        <v>88151</v>
      </c>
      <c r="U187" s="10">
        <f>(Table1[[#This Row],[Profit]]/Table1[[#This Row],[Sales]])</f>
        <v>0.10415653495440731</v>
      </c>
    </row>
    <row r="188" spans="1:21" ht="12.75" customHeight="1">
      <c r="A188">
        <v>0.01</v>
      </c>
      <c r="B188">
        <v>3.26</v>
      </c>
      <c r="C188">
        <v>1.86</v>
      </c>
      <c r="D188" t="s">
        <v>33</v>
      </c>
      <c r="E188" t="s">
        <v>19</v>
      </c>
      <c r="F188" t="s">
        <v>20</v>
      </c>
      <c r="G188" t="s">
        <v>21</v>
      </c>
      <c r="H188" t="s">
        <v>22</v>
      </c>
      <c r="I188" t="s">
        <v>236</v>
      </c>
      <c r="J188">
        <v>0.41</v>
      </c>
      <c r="K188" t="s">
        <v>37</v>
      </c>
      <c r="L188" t="s">
        <v>118</v>
      </c>
      <c r="M188" s="3">
        <v>42128</v>
      </c>
      <c r="N188" s="3">
        <v>42130</v>
      </c>
      <c r="O188" s="8" t="str">
        <f>TEXT(Table1[[#This Row],[Order Date]], "MMM")</f>
        <v>May</v>
      </c>
      <c r="P188">
        <f>Table1[[#This Row],[Ship Date]]-Table1[[#This Row],[Order Date]]</f>
        <v>2</v>
      </c>
      <c r="Q188" s="4">
        <v>0.70200000000000085</v>
      </c>
      <c r="R188">
        <v>5</v>
      </c>
      <c r="S188" s="4">
        <v>18.489999999999998</v>
      </c>
      <c r="T188">
        <v>88152</v>
      </c>
      <c r="U188" s="10">
        <f>(Table1[[#This Row],[Profit]]/Table1[[#This Row],[Sales]])</f>
        <v>3.7966468361276415E-2</v>
      </c>
    </row>
    <row r="189" spans="1:21" ht="12.75" customHeight="1">
      <c r="A189">
        <v>0</v>
      </c>
      <c r="B189">
        <v>8.34</v>
      </c>
      <c r="C189">
        <v>2.64</v>
      </c>
      <c r="D189" t="s">
        <v>18</v>
      </c>
      <c r="E189" t="s">
        <v>27</v>
      </c>
      <c r="F189" t="s">
        <v>20</v>
      </c>
      <c r="G189" t="s">
        <v>109</v>
      </c>
      <c r="H189" t="s">
        <v>35</v>
      </c>
      <c r="I189" t="s">
        <v>201</v>
      </c>
      <c r="J189">
        <v>0.59</v>
      </c>
      <c r="K189" t="s">
        <v>87</v>
      </c>
      <c r="L189" t="s">
        <v>203</v>
      </c>
      <c r="M189" s="3">
        <v>42164</v>
      </c>
      <c r="N189" s="3">
        <v>42166</v>
      </c>
      <c r="O189" s="8" t="str">
        <f>TEXT(Table1[[#This Row],[Order Date]], "MMM")</f>
        <v>Jun</v>
      </c>
      <c r="P189">
        <f>Table1[[#This Row],[Ship Date]]-Table1[[#This Row],[Order Date]]</f>
        <v>2</v>
      </c>
      <c r="Q189" s="4">
        <v>5.8624999999999998</v>
      </c>
      <c r="R189">
        <v>23</v>
      </c>
      <c r="S189" s="4">
        <v>212.89</v>
      </c>
      <c r="T189">
        <v>17446</v>
      </c>
      <c r="U189" s="10">
        <f>(Table1[[#This Row],[Profit]]/Table1[[#This Row],[Sales]])</f>
        <v>2.7537695523509795E-2</v>
      </c>
    </row>
    <row r="190" spans="1:21" ht="12.75" customHeight="1">
      <c r="A190">
        <v>0.04</v>
      </c>
      <c r="B190">
        <v>99.23</v>
      </c>
      <c r="C190">
        <v>8.99</v>
      </c>
      <c r="D190" t="s">
        <v>33</v>
      </c>
      <c r="E190" t="s">
        <v>27</v>
      </c>
      <c r="F190" t="s">
        <v>28</v>
      </c>
      <c r="G190" t="s">
        <v>34</v>
      </c>
      <c r="H190" t="s">
        <v>35</v>
      </c>
      <c r="I190" t="s">
        <v>238</v>
      </c>
      <c r="J190">
        <v>0.35</v>
      </c>
      <c r="K190" t="s">
        <v>87</v>
      </c>
      <c r="L190" t="s">
        <v>203</v>
      </c>
      <c r="M190" s="3">
        <v>42006</v>
      </c>
      <c r="N190" s="3">
        <v>42008</v>
      </c>
      <c r="O190" s="8" t="str">
        <f>TEXT(Table1[[#This Row],[Order Date]], "MMM")</f>
        <v>Jan</v>
      </c>
      <c r="P190">
        <f>Table1[[#This Row],[Ship Date]]-Table1[[#This Row],[Order Date]]</f>
        <v>2</v>
      </c>
      <c r="Q190" s="4">
        <v>1916.6757</v>
      </c>
      <c r="R190">
        <v>54</v>
      </c>
      <c r="S190" s="4">
        <v>5555.6</v>
      </c>
      <c r="T190">
        <v>11527</v>
      </c>
      <c r="U190" s="10">
        <f>(Table1[[#This Row],[Profit]]/Table1[[#This Row],[Sales]])</f>
        <v>0.34499886600907193</v>
      </c>
    </row>
    <row r="191" spans="1:21" ht="12.75" customHeight="1">
      <c r="A191">
        <v>0</v>
      </c>
      <c r="B191">
        <v>8.34</v>
      </c>
      <c r="C191">
        <v>2.64</v>
      </c>
      <c r="D191" t="s">
        <v>18</v>
      </c>
      <c r="E191" t="s">
        <v>27</v>
      </c>
      <c r="F191" t="s">
        <v>20</v>
      </c>
      <c r="G191" t="s">
        <v>109</v>
      </c>
      <c r="H191" t="s">
        <v>35</v>
      </c>
      <c r="I191" t="s">
        <v>201</v>
      </c>
      <c r="J191">
        <v>0.59</v>
      </c>
      <c r="K191" t="s">
        <v>37</v>
      </c>
      <c r="L191" t="s">
        <v>50</v>
      </c>
      <c r="M191" s="3">
        <v>42164</v>
      </c>
      <c r="N191" s="3">
        <v>42166</v>
      </c>
      <c r="O191" s="8" t="str">
        <f>TEXT(Table1[[#This Row],[Order Date]], "MMM")</f>
        <v>Jun</v>
      </c>
      <c r="P191">
        <f>Table1[[#This Row],[Ship Date]]-Table1[[#This Row],[Order Date]]</f>
        <v>2</v>
      </c>
      <c r="Q191" s="4">
        <v>10.5</v>
      </c>
      <c r="R191">
        <v>6</v>
      </c>
      <c r="S191" s="4">
        <v>55.54</v>
      </c>
      <c r="T191">
        <v>88685</v>
      </c>
      <c r="U191" s="10">
        <f>(Table1[[#This Row],[Profit]]/Table1[[#This Row],[Sales]])</f>
        <v>0.18905293482175009</v>
      </c>
    </row>
    <row r="192" spans="1:21" ht="12.75" customHeight="1">
      <c r="A192">
        <v>0.04</v>
      </c>
      <c r="B192">
        <v>99.23</v>
      </c>
      <c r="C192">
        <v>8.99</v>
      </c>
      <c r="D192" t="s">
        <v>33</v>
      </c>
      <c r="E192" t="s">
        <v>27</v>
      </c>
      <c r="F192" t="s">
        <v>28</v>
      </c>
      <c r="G192" t="s">
        <v>34</v>
      </c>
      <c r="H192" t="s">
        <v>35</v>
      </c>
      <c r="I192" t="s">
        <v>238</v>
      </c>
      <c r="J192">
        <v>0.35</v>
      </c>
      <c r="K192" t="s">
        <v>37</v>
      </c>
      <c r="L192" t="s">
        <v>50</v>
      </c>
      <c r="M192" s="3">
        <v>42006</v>
      </c>
      <c r="N192" s="3">
        <v>42008</v>
      </c>
      <c r="O192" s="8" t="str">
        <f>TEXT(Table1[[#This Row],[Order Date]], "MMM")</f>
        <v>Jan</v>
      </c>
      <c r="P192">
        <f>Table1[[#This Row],[Ship Date]]-Table1[[#This Row],[Order Date]]</f>
        <v>2</v>
      </c>
      <c r="Q192" s="4">
        <v>993.83459999999991</v>
      </c>
      <c r="R192">
        <v>14</v>
      </c>
      <c r="S192" s="4">
        <v>1440.34</v>
      </c>
      <c r="T192">
        <v>88686</v>
      </c>
      <c r="U192" s="10">
        <f>(Table1[[#This Row],[Profit]]/Table1[[#This Row],[Sales]])</f>
        <v>0.69</v>
      </c>
    </row>
    <row r="193" spans="1:21" ht="12.75" customHeight="1">
      <c r="A193">
        <v>0.08</v>
      </c>
      <c r="B193">
        <v>4.8899999999999997</v>
      </c>
      <c r="C193">
        <v>4.93</v>
      </c>
      <c r="D193" t="s">
        <v>18</v>
      </c>
      <c r="E193" t="s">
        <v>27</v>
      </c>
      <c r="F193" t="s">
        <v>53</v>
      </c>
      <c r="G193" t="s">
        <v>113</v>
      </c>
      <c r="H193" t="s">
        <v>35</v>
      </c>
      <c r="I193" t="s">
        <v>239</v>
      </c>
      <c r="J193">
        <v>0.66</v>
      </c>
      <c r="K193" t="s">
        <v>24</v>
      </c>
      <c r="L193" t="s">
        <v>211</v>
      </c>
      <c r="M193" s="3">
        <v>42138</v>
      </c>
      <c r="N193" s="3">
        <v>42138</v>
      </c>
      <c r="O193" s="8" t="str">
        <f>TEXT(Table1[[#This Row],[Order Date]], "MMM")</f>
        <v>May</v>
      </c>
      <c r="P193">
        <f>Table1[[#This Row],[Ship Date]]-Table1[[#This Row],[Order Date]]</f>
        <v>0</v>
      </c>
      <c r="Q193" s="4">
        <v>-165.45</v>
      </c>
      <c r="R193">
        <v>17</v>
      </c>
      <c r="S193" s="4">
        <v>84.76</v>
      </c>
      <c r="T193">
        <v>89647</v>
      </c>
      <c r="U193" s="10">
        <f>(Table1[[#This Row],[Profit]]/Table1[[#This Row],[Sales]])</f>
        <v>-1.9519820670127417</v>
      </c>
    </row>
    <row r="194" spans="1:21">
      <c r="A194">
        <v>7.0000000000000007E-2</v>
      </c>
      <c r="B194">
        <v>6.68</v>
      </c>
      <c r="C194">
        <v>6.92</v>
      </c>
      <c r="D194" t="s">
        <v>33</v>
      </c>
      <c r="E194" t="s">
        <v>27</v>
      </c>
      <c r="F194" t="s">
        <v>20</v>
      </c>
      <c r="G194" t="s">
        <v>62</v>
      </c>
      <c r="H194" t="s">
        <v>40</v>
      </c>
      <c r="I194" t="s">
        <v>240</v>
      </c>
      <c r="J194">
        <v>0.37</v>
      </c>
      <c r="K194" t="s">
        <v>24</v>
      </c>
      <c r="L194" t="s">
        <v>211</v>
      </c>
      <c r="M194" s="3">
        <v>42138</v>
      </c>
      <c r="N194" s="3">
        <v>42145</v>
      </c>
      <c r="O194" s="8" t="str">
        <f>TEXT(Table1[[#This Row],[Order Date]], "MMM")</f>
        <v>May</v>
      </c>
      <c r="P194">
        <f>Table1[[#This Row],[Ship Date]]-Table1[[#This Row],[Order Date]]</f>
        <v>7</v>
      </c>
      <c r="Q194" s="4">
        <v>-141.12</v>
      </c>
      <c r="R194">
        <v>16</v>
      </c>
      <c r="S194" s="4">
        <v>104.84</v>
      </c>
      <c r="T194">
        <v>89647</v>
      </c>
      <c r="U194" s="10">
        <f>(Table1[[#This Row],[Profit]]/Table1[[#This Row],[Sales]])</f>
        <v>-1.346051125524609</v>
      </c>
    </row>
    <row r="195" spans="1:21">
      <c r="A195">
        <v>7.0000000000000007E-2</v>
      </c>
      <c r="B195">
        <v>124.49</v>
      </c>
      <c r="C195">
        <v>51.94</v>
      </c>
      <c r="D195" t="s">
        <v>26</v>
      </c>
      <c r="E195" t="s">
        <v>19</v>
      </c>
      <c r="F195" t="s">
        <v>28</v>
      </c>
      <c r="G195" t="s">
        <v>96</v>
      </c>
      <c r="H195" t="s">
        <v>77</v>
      </c>
      <c r="I195" t="s">
        <v>241</v>
      </c>
      <c r="J195">
        <v>0.63</v>
      </c>
      <c r="K195" t="s">
        <v>24</v>
      </c>
      <c r="L195" t="s">
        <v>211</v>
      </c>
      <c r="M195" s="3">
        <v>42148</v>
      </c>
      <c r="N195" s="3">
        <v>42149</v>
      </c>
      <c r="O195" s="8" t="str">
        <f>TEXT(Table1[[#This Row],[Order Date]], "MMM")</f>
        <v>May</v>
      </c>
      <c r="P195">
        <f>Table1[[#This Row],[Ship Date]]-Table1[[#This Row],[Order Date]]</f>
        <v>1</v>
      </c>
      <c r="Q195" s="4">
        <v>1074.44</v>
      </c>
      <c r="R195">
        <v>14</v>
      </c>
      <c r="S195" s="4">
        <v>1714.93</v>
      </c>
      <c r="T195">
        <v>91131</v>
      </c>
      <c r="U195" s="10">
        <f>(Table1[[#This Row],[Profit]]/Table1[[#This Row],[Sales]])</f>
        <v>0.62652119911599891</v>
      </c>
    </row>
    <row r="196" spans="1:21">
      <c r="A196">
        <v>0.04</v>
      </c>
      <c r="B196">
        <v>125.99</v>
      </c>
      <c r="C196">
        <v>8.99</v>
      </c>
      <c r="D196" t="s">
        <v>33</v>
      </c>
      <c r="E196" t="s">
        <v>19</v>
      </c>
      <c r="F196" t="s">
        <v>53</v>
      </c>
      <c r="G196" t="s">
        <v>54</v>
      </c>
      <c r="H196" t="s">
        <v>40</v>
      </c>
      <c r="I196" t="s">
        <v>242</v>
      </c>
      <c r="J196">
        <v>0.59</v>
      </c>
      <c r="K196" t="s">
        <v>37</v>
      </c>
      <c r="L196" t="s">
        <v>138</v>
      </c>
      <c r="M196" s="3">
        <v>42013</v>
      </c>
      <c r="N196" s="3">
        <v>42020</v>
      </c>
      <c r="O196" s="8" t="str">
        <f>TEXT(Table1[[#This Row],[Order Date]], "MMM")</f>
        <v>Jan</v>
      </c>
      <c r="P196">
        <f>Table1[[#This Row],[Ship Date]]-Table1[[#This Row],[Order Date]]</f>
        <v>7</v>
      </c>
      <c r="Q196" s="4">
        <v>-627.82191999999998</v>
      </c>
      <c r="R196">
        <v>1</v>
      </c>
      <c r="S196" s="4">
        <v>107.95</v>
      </c>
      <c r="T196">
        <v>91130</v>
      </c>
      <c r="U196" s="10">
        <f>(Table1[[#This Row],[Profit]]/Table1[[#This Row],[Sales]])</f>
        <v>-5.8158584529874942</v>
      </c>
    </row>
    <row r="197" spans="1:21" ht="12.75" customHeight="1">
      <c r="A197">
        <v>0.05</v>
      </c>
      <c r="B197">
        <v>328.14</v>
      </c>
      <c r="C197">
        <v>91.05</v>
      </c>
      <c r="D197" t="s">
        <v>26</v>
      </c>
      <c r="E197" t="s">
        <v>39</v>
      </c>
      <c r="F197" t="s">
        <v>20</v>
      </c>
      <c r="G197" t="s">
        <v>152</v>
      </c>
      <c r="H197" t="s">
        <v>30</v>
      </c>
      <c r="I197" t="s">
        <v>243</v>
      </c>
      <c r="J197">
        <v>0.56999999999999995</v>
      </c>
      <c r="K197" t="s">
        <v>37</v>
      </c>
      <c r="L197" t="s">
        <v>244</v>
      </c>
      <c r="M197" s="3">
        <v>42021</v>
      </c>
      <c r="N197" s="3">
        <v>42023</v>
      </c>
      <c r="O197" s="8" t="str">
        <f>TEXT(Table1[[#This Row],[Order Date]], "MMM")</f>
        <v>Jan</v>
      </c>
      <c r="P197">
        <f>Table1[[#This Row],[Ship Date]]-Table1[[#This Row],[Order Date]]</f>
        <v>2</v>
      </c>
      <c r="Q197" s="4">
        <v>411.5172</v>
      </c>
      <c r="R197">
        <v>6</v>
      </c>
      <c r="S197" s="4">
        <v>1967.98</v>
      </c>
      <c r="T197">
        <v>87347</v>
      </c>
      <c r="U197" s="10">
        <f>(Table1[[#This Row],[Profit]]/Table1[[#This Row],[Sales]])</f>
        <v>0.20910639335765607</v>
      </c>
    </row>
    <row r="198" spans="1:21" ht="12.75" customHeight="1">
      <c r="A198">
        <v>0.09</v>
      </c>
      <c r="B198">
        <v>19.23</v>
      </c>
      <c r="C198">
        <v>6.15</v>
      </c>
      <c r="D198" t="s">
        <v>18</v>
      </c>
      <c r="E198" t="s">
        <v>19</v>
      </c>
      <c r="F198" t="s">
        <v>28</v>
      </c>
      <c r="G198" t="s">
        <v>34</v>
      </c>
      <c r="H198" t="s">
        <v>35</v>
      </c>
      <c r="I198" t="s">
        <v>245</v>
      </c>
      <c r="J198">
        <v>0.44</v>
      </c>
      <c r="K198" t="s">
        <v>24</v>
      </c>
      <c r="L198" t="s">
        <v>32</v>
      </c>
      <c r="M198" s="3">
        <v>42105</v>
      </c>
      <c r="N198" s="3">
        <v>42107</v>
      </c>
      <c r="O198" s="8" t="str">
        <f>TEXT(Table1[[#This Row],[Order Date]], "MMM")</f>
        <v>Apr</v>
      </c>
      <c r="P198">
        <f>Table1[[#This Row],[Ship Date]]-Table1[[#This Row],[Order Date]]</f>
        <v>2</v>
      </c>
      <c r="Q198" s="4">
        <v>211.232</v>
      </c>
      <c r="R198">
        <v>21</v>
      </c>
      <c r="S198" s="4">
        <v>394.1</v>
      </c>
      <c r="T198">
        <v>90292</v>
      </c>
      <c r="U198" s="10">
        <f>(Table1[[#This Row],[Profit]]/Table1[[#This Row],[Sales]])</f>
        <v>0.53598579040852568</v>
      </c>
    </row>
    <row r="199" spans="1:21" ht="12.75" customHeight="1">
      <c r="A199">
        <v>0.02</v>
      </c>
      <c r="B199">
        <v>20.99</v>
      </c>
      <c r="C199">
        <v>4.8099999999999996</v>
      </c>
      <c r="D199" t="s">
        <v>33</v>
      </c>
      <c r="E199" t="s">
        <v>19</v>
      </c>
      <c r="F199" t="s">
        <v>53</v>
      </c>
      <c r="G199" t="s">
        <v>54</v>
      </c>
      <c r="H199" t="s">
        <v>59</v>
      </c>
      <c r="I199" t="s">
        <v>246</v>
      </c>
      <c r="J199">
        <v>0.57999999999999996</v>
      </c>
      <c r="K199" t="s">
        <v>37</v>
      </c>
      <c r="L199" t="s">
        <v>118</v>
      </c>
      <c r="M199" s="3">
        <v>42151</v>
      </c>
      <c r="N199" s="3">
        <v>42153</v>
      </c>
      <c r="O199" s="8" t="str">
        <f>TEXT(Table1[[#This Row],[Order Date]], "MMM")</f>
        <v>May</v>
      </c>
      <c r="P199">
        <f>Table1[[#This Row],[Ship Date]]-Table1[[#This Row],[Order Date]]</f>
        <v>2</v>
      </c>
      <c r="Q199" s="4">
        <v>49.787999999999997</v>
      </c>
      <c r="R199">
        <v>15</v>
      </c>
      <c r="S199" s="4">
        <v>266.39</v>
      </c>
      <c r="T199">
        <v>90291</v>
      </c>
      <c r="U199" s="10">
        <f>(Table1[[#This Row],[Profit]]/Table1[[#This Row],[Sales]])</f>
        <v>0.18689890761665229</v>
      </c>
    </row>
    <row r="200" spans="1:21" ht="12.75" customHeight="1">
      <c r="A200">
        <v>0.05</v>
      </c>
      <c r="B200">
        <v>5.4</v>
      </c>
      <c r="C200">
        <v>7.78</v>
      </c>
      <c r="D200" t="s">
        <v>18</v>
      </c>
      <c r="E200" t="s">
        <v>19</v>
      </c>
      <c r="F200" t="s">
        <v>20</v>
      </c>
      <c r="G200" t="s">
        <v>71</v>
      </c>
      <c r="H200" t="s">
        <v>40</v>
      </c>
      <c r="I200" t="s">
        <v>176</v>
      </c>
      <c r="J200">
        <v>0.37</v>
      </c>
      <c r="K200" t="s">
        <v>37</v>
      </c>
      <c r="L200" t="s">
        <v>121</v>
      </c>
      <c r="M200" s="3">
        <v>42151</v>
      </c>
      <c r="N200" s="3">
        <v>42153</v>
      </c>
      <c r="O200" s="8" t="str">
        <f>TEXT(Table1[[#This Row],[Order Date]], "MMM")</f>
        <v>May</v>
      </c>
      <c r="P200">
        <f>Table1[[#This Row],[Ship Date]]-Table1[[#This Row],[Order Date]]</f>
        <v>2</v>
      </c>
      <c r="Q200" s="4">
        <v>-132.62950000000001</v>
      </c>
      <c r="R200">
        <v>9</v>
      </c>
      <c r="S200" s="4">
        <v>51.82</v>
      </c>
      <c r="T200">
        <v>90291</v>
      </c>
      <c r="U200" s="10">
        <f>(Table1[[#This Row],[Profit]]/Table1[[#This Row],[Sales]])</f>
        <v>-2.5594268622153611</v>
      </c>
    </row>
    <row r="201" spans="1:21" ht="12.75" customHeight="1">
      <c r="A201">
        <v>0.02</v>
      </c>
      <c r="B201">
        <v>200.98</v>
      </c>
      <c r="C201">
        <v>55.96</v>
      </c>
      <c r="D201" t="s">
        <v>26</v>
      </c>
      <c r="E201" t="s">
        <v>39</v>
      </c>
      <c r="F201" t="s">
        <v>28</v>
      </c>
      <c r="G201" t="s">
        <v>119</v>
      </c>
      <c r="H201" t="s">
        <v>77</v>
      </c>
      <c r="I201" t="s">
        <v>247</v>
      </c>
      <c r="J201">
        <v>0.75</v>
      </c>
      <c r="K201" t="s">
        <v>42</v>
      </c>
      <c r="L201" t="s">
        <v>171</v>
      </c>
      <c r="M201" s="3">
        <v>42077</v>
      </c>
      <c r="N201" s="3">
        <v>42079</v>
      </c>
      <c r="O201" s="8" t="str">
        <f>TEXT(Table1[[#This Row],[Order Date]], "MMM")</f>
        <v>Mar</v>
      </c>
      <c r="P201">
        <f>Table1[[#This Row],[Ship Date]]-Table1[[#This Row],[Order Date]]</f>
        <v>2</v>
      </c>
      <c r="Q201" s="4">
        <v>-163.63</v>
      </c>
      <c r="R201">
        <v>45</v>
      </c>
      <c r="S201" s="4">
        <v>9539.6</v>
      </c>
      <c r="T201">
        <v>24193</v>
      </c>
      <c r="U201" s="10">
        <f>(Table1[[#This Row],[Profit]]/Table1[[#This Row],[Sales]])</f>
        <v>-1.7152710805484507E-2</v>
      </c>
    </row>
    <row r="202" spans="1:21" ht="12.75" customHeight="1">
      <c r="A202">
        <v>0.02</v>
      </c>
      <c r="B202">
        <v>4.28</v>
      </c>
      <c r="C202">
        <v>5.17</v>
      </c>
      <c r="D202" t="s">
        <v>33</v>
      </c>
      <c r="E202" t="s">
        <v>39</v>
      </c>
      <c r="F202" t="s">
        <v>20</v>
      </c>
      <c r="G202" t="s">
        <v>62</v>
      </c>
      <c r="H202" t="s">
        <v>40</v>
      </c>
      <c r="I202" t="s">
        <v>248</v>
      </c>
      <c r="J202">
        <v>0.4</v>
      </c>
      <c r="K202" t="s">
        <v>42</v>
      </c>
      <c r="L202" t="s">
        <v>171</v>
      </c>
      <c r="M202" s="3">
        <v>42077</v>
      </c>
      <c r="N202" s="3">
        <v>42078</v>
      </c>
      <c r="O202" s="8" t="str">
        <f>TEXT(Table1[[#This Row],[Order Date]], "MMM")</f>
        <v>Mar</v>
      </c>
      <c r="P202">
        <f>Table1[[#This Row],[Ship Date]]-Table1[[#This Row],[Order Date]]</f>
        <v>1</v>
      </c>
      <c r="Q202" s="4">
        <v>-63.87</v>
      </c>
      <c r="R202">
        <v>24</v>
      </c>
      <c r="S202" s="4">
        <v>109.86</v>
      </c>
      <c r="T202">
        <v>24193</v>
      </c>
      <c r="U202" s="10">
        <f>(Table1[[#This Row],[Profit]]/Table1[[#This Row],[Sales]])</f>
        <v>-0.58137629710540684</v>
      </c>
    </row>
    <row r="203" spans="1:21" ht="12.75" customHeight="1">
      <c r="A203">
        <v>0.04</v>
      </c>
      <c r="B203">
        <v>85.99</v>
      </c>
      <c r="C203">
        <v>0.99</v>
      </c>
      <c r="D203" t="s">
        <v>33</v>
      </c>
      <c r="E203" t="s">
        <v>39</v>
      </c>
      <c r="F203" t="s">
        <v>53</v>
      </c>
      <c r="G203" t="s">
        <v>54</v>
      </c>
      <c r="H203" t="s">
        <v>22</v>
      </c>
      <c r="I203" t="s">
        <v>249</v>
      </c>
      <c r="J203">
        <v>0.85</v>
      </c>
      <c r="K203" t="s">
        <v>42</v>
      </c>
      <c r="L203" t="s">
        <v>171</v>
      </c>
      <c r="M203" s="3">
        <v>42077</v>
      </c>
      <c r="N203" s="3">
        <v>42079</v>
      </c>
      <c r="O203" s="8" t="str">
        <f>TEXT(Table1[[#This Row],[Order Date]], "MMM")</f>
        <v>Mar</v>
      </c>
      <c r="P203">
        <f>Table1[[#This Row],[Ship Date]]-Table1[[#This Row],[Order Date]]</f>
        <v>2</v>
      </c>
      <c r="Q203" s="4">
        <v>-175.17500000000001</v>
      </c>
      <c r="R203">
        <v>19</v>
      </c>
      <c r="S203" s="4">
        <v>1426.51</v>
      </c>
      <c r="T203">
        <v>24193</v>
      </c>
      <c r="U203" s="10">
        <f>(Table1[[#This Row],[Profit]]/Table1[[#This Row],[Sales]])</f>
        <v>-0.12279969996705246</v>
      </c>
    </row>
    <row r="204" spans="1:21" ht="12.75" customHeight="1">
      <c r="A204">
        <v>0.02</v>
      </c>
      <c r="B204">
        <v>200.98</v>
      </c>
      <c r="C204">
        <v>55.96</v>
      </c>
      <c r="D204" t="s">
        <v>26</v>
      </c>
      <c r="E204" t="s">
        <v>39</v>
      </c>
      <c r="F204" t="s">
        <v>28</v>
      </c>
      <c r="G204" t="s">
        <v>119</v>
      </c>
      <c r="H204" t="s">
        <v>77</v>
      </c>
      <c r="I204" t="s">
        <v>247</v>
      </c>
      <c r="J204">
        <v>0.75</v>
      </c>
      <c r="K204" t="s">
        <v>87</v>
      </c>
      <c r="L204" t="s">
        <v>144</v>
      </c>
      <c r="M204" s="3">
        <v>42077</v>
      </c>
      <c r="N204" s="3">
        <v>42079</v>
      </c>
      <c r="O204" s="8" t="str">
        <f>TEXT(Table1[[#This Row],[Order Date]], "MMM")</f>
        <v>Mar</v>
      </c>
      <c r="P204">
        <f>Table1[[#This Row],[Ship Date]]-Table1[[#This Row],[Order Date]]</f>
        <v>2</v>
      </c>
      <c r="Q204" s="4">
        <v>-224.94779999999997</v>
      </c>
      <c r="R204">
        <v>11</v>
      </c>
      <c r="S204" s="4">
        <v>2331.9</v>
      </c>
      <c r="T204">
        <v>90917</v>
      </c>
      <c r="U204" s="10">
        <f>(Table1[[#This Row],[Profit]]/Table1[[#This Row],[Sales]])</f>
        <v>-9.6465457352373579E-2</v>
      </c>
    </row>
    <row r="205" spans="1:21" ht="12.75" customHeight="1">
      <c r="A205">
        <v>0.02</v>
      </c>
      <c r="B205">
        <v>4.28</v>
      </c>
      <c r="C205">
        <v>5.17</v>
      </c>
      <c r="D205" t="s">
        <v>33</v>
      </c>
      <c r="E205" t="s">
        <v>39</v>
      </c>
      <c r="F205" t="s">
        <v>20</v>
      </c>
      <c r="G205" t="s">
        <v>62</v>
      </c>
      <c r="H205" t="s">
        <v>40</v>
      </c>
      <c r="I205" t="s">
        <v>248</v>
      </c>
      <c r="J205">
        <v>0.4</v>
      </c>
      <c r="K205" t="s">
        <v>87</v>
      </c>
      <c r="L205" t="s">
        <v>144</v>
      </c>
      <c r="M205" s="3">
        <v>42077</v>
      </c>
      <c r="N205" s="3">
        <v>42078</v>
      </c>
      <c r="O205" s="8" t="str">
        <f>TEXT(Table1[[#This Row],[Order Date]], "MMM")</f>
        <v>Mar</v>
      </c>
      <c r="P205">
        <f>Table1[[#This Row],[Ship Date]]-Table1[[#This Row],[Order Date]]</f>
        <v>1</v>
      </c>
      <c r="Q205" s="4">
        <v>196.79999999999998</v>
      </c>
      <c r="R205">
        <v>6</v>
      </c>
      <c r="S205" s="4">
        <v>27.47</v>
      </c>
      <c r="T205">
        <v>90917</v>
      </c>
      <c r="U205" s="10">
        <f>(Table1[[#This Row],[Profit]]/Table1[[#This Row],[Sales]])</f>
        <v>7.1641791044776113</v>
      </c>
    </row>
    <row r="206" spans="1:21" ht="12.75" customHeight="1">
      <c r="A206">
        <v>0.03</v>
      </c>
      <c r="B206">
        <v>25.98</v>
      </c>
      <c r="C206">
        <v>5.37</v>
      </c>
      <c r="D206" t="s">
        <v>33</v>
      </c>
      <c r="E206" t="s">
        <v>74</v>
      </c>
      <c r="F206" t="s">
        <v>20</v>
      </c>
      <c r="G206" t="s">
        <v>152</v>
      </c>
      <c r="H206" t="s">
        <v>59</v>
      </c>
      <c r="I206" t="s">
        <v>250</v>
      </c>
      <c r="J206">
        <v>0.5</v>
      </c>
      <c r="K206" t="s">
        <v>42</v>
      </c>
      <c r="L206" t="s">
        <v>112</v>
      </c>
      <c r="M206" s="3">
        <v>42111</v>
      </c>
      <c r="N206" s="3">
        <v>42111</v>
      </c>
      <c r="O206" s="8" t="str">
        <f>TEXT(Table1[[#This Row],[Order Date]], "MMM")</f>
        <v>Apr</v>
      </c>
      <c r="P206">
        <f>Table1[[#This Row],[Ship Date]]-Table1[[#This Row],[Order Date]]</f>
        <v>0</v>
      </c>
      <c r="Q206" s="4">
        <v>250.03759999999997</v>
      </c>
      <c r="R206">
        <v>17</v>
      </c>
      <c r="S206" s="4">
        <v>460.87</v>
      </c>
      <c r="T206">
        <v>89579</v>
      </c>
      <c r="U206" s="10">
        <f>(Table1[[#This Row],[Profit]]/Table1[[#This Row],[Sales]])</f>
        <v>0.54253390326990247</v>
      </c>
    </row>
    <row r="207" spans="1:21" ht="12.75" customHeight="1">
      <c r="A207">
        <v>7.0000000000000007E-2</v>
      </c>
      <c r="B207">
        <v>415.88</v>
      </c>
      <c r="C207">
        <v>11.37</v>
      </c>
      <c r="D207" t="s">
        <v>33</v>
      </c>
      <c r="E207" t="s">
        <v>19</v>
      </c>
      <c r="F207" t="s">
        <v>20</v>
      </c>
      <c r="G207" t="s">
        <v>90</v>
      </c>
      <c r="H207" t="s">
        <v>40</v>
      </c>
      <c r="I207" t="s">
        <v>251</v>
      </c>
      <c r="J207">
        <v>0.56999999999999995</v>
      </c>
      <c r="K207" t="s">
        <v>42</v>
      </c>
      <c r="L207" t="s">
        <v>112</v>
      </c>
      <c r="M207" s="3">
        <v>42125</v>
      </c>
      <c r="N207" s="3">
        <v>42125</v>
      </c>
      <c r="O207" s="8" t="str">
        <f>TEXT(Table1[[#This Row],[Order Date]], "MMM")</f>
        <v>May</v>
      </c>
      <c r="P207">
        <f>Table1[[#This Row],[Ship Date]]-Table1[[#This Row],[Order Date]]</f>
        <v>0</v>
      </c>
      <c r="Q207" s="4">
        <v>-539.59</v>
      </c>
      <c r="R207">
        <v>1</v>
      </c>
      <c r="S207" s="4">
        <v>394.51</v>
      </c>
      <c r="T207">
        <v>88929</v>
      </c>
      <c r="U207" s="10">
        <f>(Table1[[#This Row],[Profit]]/Table1[[#This Row],[Sales]])</f>
        <v>-1.3677473321335329</v>
      </c>
    </row>
    <row r="208" spans="1:21" ht="12.75" customHeight="1">
      <c r="A208">
        <v>0.06</v>
      </c>
      <c r="B208">
        <v>5.34</v>
      </c>
      <c r="C208">
        <v>5.63</v>
      </c>
      <c r="D208" t="s">
        <v>33</v>
      </c>
      <c r="E208" t="s">
        <v>19</v>
      </c>
      <c r="F208" t="s">
        <v>20</v>
      </c>
      <c r="G208" t="s">
        <v>71</v>
      </c>
      <c r="H208" t="s">
        <v>40</v>
      </c>
      <c r="I208" t="s">
        <v>252</v>
      </c>
      <c r="J208">
        <v>0.39</v>
      </c>
      <c r="K208" t="s">
        <v>37</v>
      </c>
      <c r="L208" t="s">
        <v>138</v>
      </c>
      <c r="M208" s="3">
        <v>42082</v>
      </c>
      <c r="N208" s="3">
        <v>42082</v>
      </c>
      <c r="O208" s="8" t="str">
        <f>TEXT(Table1[[#This Row],[Order Date]], "MMM")</f>
        <v>Mar</v>
      </c>
      <c r="P208">
        <f>Table1[[#This Row],[Ship Date]]-Table1[[#This Row],[Order Date]]</f>
        <v>0</v>
      </c>
      <c r="Q208" s="4">
        <v>-82.822999999999993</v>
      </c>
      <c r="R208">
        <v>7</v>
      </c>
      <c r="S208" s="4">
        <v>38.65</v>
      </c>
      <c r="T208">
        <v>88928</v>
      </c>
      <c r="U208" s="10">
        <f>(Table1[[#This Row],[Profit]]/Table1[[#This Row],[Sales]])</f>
        <v>-2.1428978007761965</v>
      </c>
    </row>
    <row r="209" spans="1:21" ht="12.75" customHeight="1">
      <c r="A209">
        <v>7.0000000000000007E-2</v>
      </c>
      <c r="B209">
        <v>65.989999999999995</v>
      </c>
      <c r="C209">
        <v>5.26</v>
      </c>
      <c r="D209" t="s">
        <v>18</v>
      </c>
      <c r="E209" t="s">
        <v>19</v>
      </c>
      <c r="F209" t="s">
        <v>53</v>
      </c>
      <c r="G209" t="s">
        <v>54</v>
      </c>
      <c r="H209" t="s">
        <v>40</v>
      </c>
      <c r="I209" t="s">
        <v>253</v>
      </c>
      <c r="J209">
        <v>0.56000000000000005</v>
      </c>
      <c r="K209" t="s">
        <v>37</v>
      </c>
      <c r="L209" t="s">
        <v>138</v>
      </c>
      <c r="M209" s="3">
        <v>42082</v>
      </c>
      <c r="N209" s="3">
        <v>42084</v>
      </c>
      <c r="O209" s="8" t="str">
        <f>TEXT(Table1[[#This Row],[Order Date]], "MMM")</f>
        <v>Mar</v>
      </c>
      <c r="P209">
        <f>Table1[[#This Row],[Ship Date]]-Table1[[#This Row],[Order Date]]</f>
        <v>2</v>
      </c>
      <c r="Q209" s="4">
        <v>107.08200000000001</v>
      </c>
      <c r="R209">
        <v>5</v>
      </c>
      <c r="S209" s="4">
        <v>279.83</v>
      </c>
      <c r="T209">
        <v>88928</v>
      </c>
      <c r="U209" s="10">
        <f>(Table1[[#This Row],[Profit]]/Table1[[#This Row],[Sales]])</f>
        <v>0.3826680484579924</v>
      </c>
    </row>
    <row r="210" spans="1:21" ht="12.75" customHeight="1">
      <c r="A210">
        <v>0.1</v>
      </c>
      <c r="B210">
        <v>8.8800000000000008</v>
      </c>
      <c r="C210">
        <v>6.28</v>
      </c>
      <c r="D210" t="s">
        <v>18</v>
      </c>
      <c r="E210" t="s">
        <v>19</v>
      </c>
      <c r="F210" t="s">
        <v>20</v>
      </c>
      <c r="G210" t="s">
        <v>71</v>
      </c>
      <c r="H210" t="s">
        <v>40</v>
      </c>
      <c r="I210" t="s">
        <v>254</v>
      </c>
      <c r="J210">
        <v>0.35</v>
      </c>
      <c r="K210" t="s">
        <v>42</v>
      </c>
      <c r="L210" t="s">
        <v>255</v>
      </c>
      <c r="M210" s="3">
        <v>42167</v>
      </c>
      <c r="N210" s="3">
        <v>42169</v>
      </c>
      <c r="O210" s="8" t="str">
        <f>TEXT(Table1[[#This Row],[Order Date]], "MMM")</f>
        <v>Jun</v>
      </c>
      <c r="P210">
        <f>Table1[[#This Row],[Ship Date]]-Table1[[#This Row],[Order Date]]</f>
        <v>2</v>
      </c>
      <c r="Q210" s="4">
        <v>-27.283750000000001</v>
      </c>
      <c r="R210">
        <v>15</v>
      </c>
      <c r="S210" s="4">
        <v>126.9</v>
      </c>
      <c r="T210">
        <v>90339</v>
      </c>
      <c r="U210" s="10">
        <f>(Table1[[#This Row],[Profit]]/Table1[[#This Row],[Sales]])</f>
        <v>-0.21500197005516156</v>
      </c>
    </row>
    <row r="211" spans="1:21" ht="12.75" customHeight="1">
      <c r="A211">
        <v>0.03</v>
      </c>
      <c r="B211">
        <v>5.28</v>
      </c>
      <c r="C211">
        <v>5.66</v>
      </c>
      <c r="D211" t="s">
        <v>33</v>
      </c>
      <c r="E211" t="s">
        <v>19</v>
      </c>
      <c r="F211" t="s">
        <v>20</v>
      </c>
      <c r="G211" t="s">
        <v>62</v>
      </c>
      <c r="H211" t="s">
        <v>40</v>
      </c>
      <c r="I211" t="s">
        <v>256</v>
      </c>
      <c r="J211">
        <v>0.4</v>
      </c>
      <c r="K211" t="s">
        <v>42</v>
      </c>
      <c r="L211" t="s">
        <v>255</v>
      </c>
      <c r="M211" s="3">
        <v>42007</v>
      </c>
      <c r="N211" s="3">
        <v>42009</v>
      </c>
      <c r="O211" s="8" t="str">
        <f>TEXT(Table1[[#This Row],[Order Date]], "MMM")</f>
        <v>Jan</v>
      </c>
      <c r="P211">
        <f>Table1[[#This Row],[Ship Date]]-Table1[[#This Row],[Order Date]]</f>
        <v>2</v>
      </c>
      <c r="Q211" s="4">
        <v>-51.559199999999997</v>
      </c>
      <c r="R211">
        <v>4</v>
      </c>
      <c r="S211" s="4">
        <v>22.82</v>
      </c>
      <c r="T211">
        <v>90337</v>
      </c>
      <c r="U211" s="10">
        <f>(Table1[[#This Row],[Profit]]/Table1[[#This Row],[Sales]])</f>
        <v>-2.2593865030674847</v>
      </c>
    </row>
    <row r="212" spans="1:21" ht="12.75" customHeight="1">
      <c r="A212">
        <v>0.01</v>
      </c>
      <c r="B212">
        <v>110.99</v>
      </c>
      <c r="C212">
        <v>2.5</v>
      </c>
      <c r="D212" t="s">
        <v>33</v>
      </c>
      <c r="E212" t="s">
        <v>19</v>
      </c>
      <c r="F212" t="s">
        <v>53</v>
      </c>
      <c r="G212" t="s">
        <v>54</v>
      </c>
      <c r="H212" t="s">
        <v>40</v>
      </c>
      <c r="I212" t="s">
        <v>257</v>
      </c>
      <c r="J212">
        <v>0.56999999999999995</v>
      </c>
      <c r="K212" t="s">
        <v>42</v>
      </c>
      <c r="L212" t="s">
        <v>255</v>
      </c>
      <c r="M212" s="3">
        <v>42007</v>
      </c>
      <c r="N212" s="3">
        <v>42010</v>
      </c>
      <c r="O212" s="8" t="str">
        <f>TEXT(Table1[[#This Row],[Order Date]], "MMM")</f>
        <v>Jan</v>
      </c>
      <c r="P212">
        <f>Table1[[#This Row],[Ship Date]]-Table1[[#This Row],[Order Date]]</f>
        <v>3</v>
      </c>
      <c r="Q212" s="4">
        <v>-263.56572</v>
      </c>
      <c r="R212">
        <v>2</v>
      </c>
      <c r="S212" s="4">
        <v>188.66</v>
      </c>
      <c r="T212">
        <v>90337</v>
      </c>
      <c r="U212" s="10">
        <f>(Table1[[#This Row],[Profit]]/Table1[[#This Row],[Sales]])</f>
        <v>-1.3970408141630446</v>
      </c>
    </row>
    <row r="213" spans="1:21" ht="12.75" customHeight="1">
      <c r="A213">
        <v>0.03</v>
      </c>
      <c r="B213">
        <v>160.97999999999999</v>
      </c>
      <c r="C213">
        <v>30</v>
      </c>
      <c r="D213" t="s">
        <v>26</v>
      </c>
      <c r="E213" t="s">
        <v>19</v>
      </c>
      <c r="F213" t="s">
        <v>28</v>
      </c>
      <c r="G213" t="s">
        <v>29</v>
      </c>
      <c r="H213" t="s">
        <v>30</v>
      </c>
      <c r="I213" t="s">
        <v>111</v>
      </c>
      <c r="J213">
        <v>0.62</v>
      </c>
      <c r="K213" t="s">
        <v>42</v>
      </c>
      <c r="L213" t="s">
        <v>255</v>
      </c>
      <c r="M213" s="3">
        <v>42041</v>
      </c>
      <c r="N213" s="3">
        <v>42045</v>
      </c>
      <c r="O213" s="8" t="str">
        <f>TEXT(Table1[[#This Row],[Order Date]], "MMM")</f>
        <v>Feb</v>
      </c>
      <c r="P213">
        <f>Table1[[#This Row],[Ship Date]]-Table1[[#This Row],[Order Date]]</f>
        <v>4</v>
      </c>
      <c r="Q213" s="4">
        <v>1273.2086999999999</v>
      </c>
      <c r="R213">
        <v>11</v>
      </c>
      <c r="S213" s="4">
        <v>1845.23</v>
      </c>
      <c r="T213">
        <v>90338</v>
      </c>
      <c r="U213" s="10">
        <f>(Table1[[#This Row],[Profit]]/Table1[[#This Row],[Sales]])</f>
        <v>0.69</v>
      </c>
    </row>
    <row r="214" spans="1:21" ht="12.75" customHeight="1">
      <c r="A214">
        <v>0.02</v>
      </c>
      <c r="B214">
        <v>34.979999999999997</v>
      </c>
      <c r="C214">
        <v>7.53</v>
      </c>
      <c r="D214" t="s">
        <v>33</v>
      </c>
      <c r="E214" t="s">
        <v>19</v>
      </c>
      <c r="F214" t="s">
        <v>53</v>
      </c>
      <c r="G214" t="s">
        <v>113</v>
      </c>
      <c r="H214" t="s">
        <v>40</v>
      </c>
      <c r="I214" t="s">
        <v>258</v>
      </c>
      <c r="J214">
        <v>0.76</v>
      </c>
      <c r="K214" t="s">
        <v>42</v>
      </c>
      <c r="L214" t="s">
        <v>259</v>
      </c>
      <c r="M214" s="3">
        <v>42068</v>
      </c>
      <c r="N214" s="3">
        <v>42070</v>
      </c>
      <c r="O214" s="8" t="str">
        <f>TEXT(Table1[[#This Row],[Order Date]], "MMM")</f>
        <v>Mar</v>
      </c>
      <c r="P214">
        <f>Table1[[#This Row],[Ship Date]]-Table1[[#This Row],[Order Date]]</f>
        <v>2</v>
      </c>
      <c r="Q214" s="4">
        <v>-159.68</v>
      </c>
      <c r="R214">
        <v>1</v>
      </c>
      <c r="S214" s="4">
        <v>37.159999999999997</v>
      </c>
      <c r="T214">
        <v>86383</v>
      </c>
      <c r="U214" s="10">
        <f>(Table1[[#This Row],[Profit]]/Table1[[#This Row],[Sales]])</f>
        <v>-4.2970936490850384</v>
      </c>
    </row>
    <row r="215" spans="1:21" ht="12.75" customHeight="1">
      <c r="A215">
        <v>0.01</v>
      </c>
      <c r="B215">
        <v>19.989999999999998</v>
      </c>
      <c r="C215">
        <v>11.17</v>
      </c>
      <c r="D215" t="s">
        <v>33</v>
      </c>
      <c r="E215" t="s">
        <v>19</v>
      </c>
      <c r="F215" t="s">
        <v>28</v>
      </c>
      <c r="G215" t="s">
        <v>34</v>
      </c>
      <c r="H215" t="s">
        <v>139</v>
      </c>
      <c r="I215" t="s">
        <v>260</v>
      </c>
      <c r="J215">
        <v>0.6</v>
      </c>
      <c r="K215" t="s">
        <v>42</v>
      </c>
      <c r="L215" t="s">
        <v>259</v>
      </c>
      <c r="M215" s="3">
        <v>42068</v>
      </c>
      <c r="N215" s="3">
        <v>42071</v>
      </c>
      <c r="O215" s="8" t="str">
        <f>TEXT(Table1[[#This Row],[Order Date]], "MMM")</f>
        <v>Mar</v>
      </c>
      <c r="P215">
        <f>Table1[[#This Row],[Ship Date]]-Table1[[#This Row],[Order Date]]</f>
        <v>3</v>
      </c>
      <c r="Q215" s="4">
        <v>27.91</v>
      </c>
      <c r="R215">
        <v>2</v>
      </c>
      <c r="S215" s="4">
        <v>43.65</v>
      </c>
      <c r="T215">
        <v>86383</v>
      </c>
      <c r="U215" s="10">
        <f>(Table1[[#This Row],[Profit]]/Table1[[#This Row],[Sales]])</f>
        <v>0.63940435280641472</v>
      </c>
    </row>
    <row r="216" spans="1:21" ht="12.75" customHeight="1">
      <c r="A216">
        <v>7.0000000000000007E-2</v>
      </c>
      <c r="B216">
        <v>9.7100000000000009</v>
      </c>
      <c r="C216">
        <v>9.4499999999999993</v>
      </c>
      <c r="D216" t="s">
        <v>33</v>
      </c>
      <c r="E216" t="s">
        <v>19</v>
      </c>
      <c r="F216" t="s">
        <v>20</v>
      </c>
      <c r="G216" t="s">
        <v>90</v>
      </c>
      <c r="H216" t="s">
        <v>40</v>
      </c>
      <c r="I216" t="s">
        <v>261</v>
      </c>
      <c r="J216">
        <v>0.6</v>
      </c>
      <c r="K216" t="s">
        <v>37</v>
      </c>
      <c r="L216" t="s">
        <v>50</v>
      </c>
      <c r="M216" s="3">
        <v>42050</v>
      </c>
      <c r="N216" s="3">
        <v>42057</v>
      </c>
      <c r="O216" s="8" t="str">
        <f>TEXT(Table1[[#This Row],[Order Date]], "MMM")</f>
        <v>Feb</v>
      </c>
      <c r="P216">
        <f>Table1[[#This Row],[Ship Date]]-Table1[[#This Row],[Order Date]]</f>
        <v>7</v>
      </c>
      <c r="Q216" s="4">
        <v>-81.77</v>
      </c>
      <c r="R216">
        <v>3</v>
      </c>
      <c r="S216" s="4">
        <v>31.44</v>
      </c>
      <c r="T216">
        <v>86382</v>
      </c>
      <c r="U216" s="10">
        <f>(Table1[[#This Row],[Profit]]/Table1[[#This Row],[Sales]])</f>
        <v>-2.6008269720101778</v>
      </c>
    </row>
    <row r="217" spans="1:21" ht="12.75" customHeight="1">
      <c r="A217">
        <v>0.04</v>
      </c>
      <c r="B217">
        <v>15.98</v>
      </c>
      <c r="C217">
        <v>4</v>
      </c>
      <c r="D217" t="s">
        <v>33</v>
      </c>
      <c r="E217" t="s">
        <v>19</v>
      </c>
      <c r="F217" t="s">
        <v>53</v>
      </c>
      <c r="G217" t="s">
        <v>113</v>
      </c>
      <c r="H217" t="s">
        <v>40</v>
      </c>
      <c r="I217" t="s">
        <v>262</v>
      </c>
      <c r="J217">
        <v>0.37</v>
      </c>
      <c r="K217" t="s">
        <v>87</v>
      </c>
      <c r="L217" t="s">
        <v>183</v>
      </c>
      <c r="M217" s="3">
        <v>42173</v>
      </c>
      <c r="N217" s="3">
        <v>42174</v>
      </c>
      <c r="O217" s="8" t="str">
        <f>TEXT(Table1[[#This Row],[Order Date]], "MMM")</f>
        <v>Jun</v>
      </c>
      <c r="P217">
        <f>Table1[[#This Row],[Ship Date]]-Table1[[#This Row],[Order Date]]</f>
        <v>1</v>
      </c>
      <c r="Q217" s="4">
        <v>-19.208000000000002</v>
      </c>
      <c r="R217">
        <v>4</v>
      </c>
      <c r="S217" s="4">
        <v>64.59</v>
      </c>
      <c r="T217">
        <v>86384</v>
      </c>
      <c r="U217" s="10">
        <f>(Table1[[#This Row],[Profit]]/Table1[[#This Row],[Sales]])</f>
        <v>-0.2973834958971977</v>
      </c>
    </row>
    <row r="218" spans="1:21" ht="12.75" customHeight="1">
      <c r="A218">
        <v>0.06</v>
      </c>
      <c r="B218">
        <v>22.84</v>
      </c>
      <c r="C218">
        <v>5.47</v>
      </c>
      <c r="D218" t="s">
        <v>33</v>
      </c>
      <c r="E218" t="s">
        <v>19</v>
      </c>
      <c r="F218" t="s">
        <v>20</v>
      </c>
      <c r="G218" t="s">
        <v>62</v>
      </c>
      <c r="H218" t="s">
        <v>40</v>
      </c>
      <c r="I218" t="s">
        <v>263</v>
      </c>
      <c r="J218">
        <v>0.39</v>
      </c>
      <c r="K218" t="s">
        <v>87</v>
      </c>
      <c r="L218" t="s">
        <v>183</v>
      </c>
      <c r="M218" s="3">
        <v>42173</v>
      </c>
      <c r="N218" s="3">
        <v>42175</v>
      </c>
      <c r="O218" s="8" t="str">
        <f>TEXT(Table1[[#This Row],[Order Date]], "MMM")</f>
        <v>Jun</v>
      </c>
      <c r="P218">
        <f>Table1[[#This Row],[Ship Date]]-Table1[[#This Row],[Order Date]]</f>
        <v>2</v>
      </c>
      <c r="Q218" s="4">
        <v>7.4399999999999995</v>
      </c>
      <c r="R218">
        <v>20</v>
      </c>
      <c r="S218" s="4">
        <v>461.94</v>
      </c>
      <c r="T218">
        <v>86384</v>
      </c>
      <c r="U218" s="10">
        <f>(Table1[[#This Row],[Profit]]/Table1[[#This Row],[Sales]])</f>
        <v>1.6105987790622157E-2</v>
      </c>
    </row>
    <row r="219" spans="1:21" ht="12.75" customHeight="1">
      <c r="A219">
        <v>0.1</v>
      </c>
      <c r="B219">
        <v>154.13</v>
      </c>
      <c r="C219">
        <v>69</v>
      </c>
      <c r="D219" t="s">
        <v>33</v>
      </c>
      <c r="E219" t="s">
        <v>19</v>
      </c>
      <c r="F219" t="s">
        <v>28</v>
      </c>
      <c r="G219" t="s">
        <v>96</v>
      </c>
      <c r="H219" t="s">
        <v>139</v>
      </c>
      <c r="I219" t="s">
        <v>140</v>
      </c>
      <c r="J219">
        <v>0.68</v>
      </c>
      <c r="K219" t="s">
        <v>37</v>
      </c>
      <c r="L219" t="s">
        <v>98</v>
      </c>
      <c r="M219" s="3">
        <v>42037</v>
      </c>
      <c r="N219" s="3">
        <v>42038</v>
      </c>
      <c r="O219" s="8" t="str">
        <f>TEXT(Table1[[#This Row],[Order Date]], "MMM")</f>
        <v>Feb</v>
      </c>
      <c r="P219">
        <f>Table1[[#This Row],[Ship Date]]-Table1[[#This Row],[Order Date]]</f>
        <v>1</v>
      </c>
      <c r="Q219" s="4">
        <v>-372.48597100000006</v>
      </c>
      <c r="R219">
        <v>8</v>
      </c>
      <c r="S219" s="4">
        <v>1216.32</v>
      </c>
      <c r="T219">
        <v>89319</v>
      </c>
      <c r="U219" s="10">
        <f>(Table1[[#This Row],[Profit]]/Table1[[#This Row],[Sales]])</f>
        <v>-0.30624011033280724</v>
      </c>
    </row>
    <row r="220" spans="1:21" ht="12.75" customHeight="1">
      <c r="A220">
        <v>0.05</v>
      </c>
      <c r="B220">
        <v>63.94</v>
      </c>
      <c r="C220">
        <v>14.48</v>
      </c>
      <c r="D220" t="s">
        <v>33</v>
      </c>
      <c r="E220" t="s">
        <v>19</v>
      </c>
      <c r="F220" t="s">
        <v>28</v>
      </c>
      <c r="G220" t="s">
        <v>34</v>
      </c>
      <c r="H220" t="s">
        <v>40</v>
      </c>
      <c r="I220" t="s">
        <v>264</v>
      </c>
      <c r="J220">
        <v>0.46</v>
      </c>
      <c r="K220" t="s">
        <v>37</v>
      </c>
      <c r="L220" t="s">
        <v>98</v>
      </c>
      <c r="M220" s="3">
        <v>42147</v>
      </c>
      <c r="N220" s="3">
        <v>42149</v>
      </c>
      <c r="O220" s="8" t="str">
        <f>TEXT(Table1[[#This Row],[Order Date]], "MMM")</f>
        <v>May</v>
      </c>
      <c r="P220">
        <f>Table1[[#This Row],[Ship Date]]-Table1[[#This Row],[Order Date]]</f>
        <v>2</v>
      </c>
      <c r="Q220" s="4">
        <v>1372.6307999999999</v>
      </c>
      <c r="R220">
        <v>31</v>
      </c>
      <c r="S220" s="4">
        <v>1989.32</v>
      </c>
      <c r="T220">
        <v>89320</v>
      </c>
      <c r="U220" s="10">
        <f>(Table1[[#This Row],[Profit]]/Table1[[#This Row],[Sales]])</f>
        <v>0.69</v>
      </c>
    </row>
    <row r="221" spans="1:21" ht="12.75" customHeight="1">
      <c r="A221">
        <v>0.03</v>
      </c>
      <c r="B221">
        <v>4.9800000000000004</v>
      </c>
      <c r="C221">
        <v>0.8</v>
      </c>
      <c r="D221" t="s">
        <v>33</v>
      </c>
      <c r="E221" t="s">
        <v>39</v>
      </c>
      <c r="F221" t="s">
        <v>20</v>
      </c>
      <c r="G221" t="s">
        <v>62</v>
      </c>
      <c r="H221" t="s">
        <v>22</v>
      </c>
      <c r="I221" t="s">
        <v>265</v>
      </c>
      <c r="J221">
        <v>0.36</v>
      </c>
      <c r="K221" t="s">
        <v>37</v>
      </c>
      <c r="L221" t="s">
        <v>38</v>
      </c>
      <c r="M221" s="3">
        <v>42145</v>
      </c>
      <c r="N221" s="3">
        <v>42146</v>
      </c>
      <c r="O221" s="8" t="str">
        <f>TEXT(Table1[[#This Row],[Order Date]], "MMM")</f>
        <v>May</v>
      </c>
      <c r="P221">
        <f>Table1[[#This Row],[Ship Date]]-Table1[[#This Row],[Order Date]]</f>
        <v>1</v>
      </c>
      <c r="Q221" s="4">
        <v>50.2044</v>
      </c>
      <c r="R221">
        <v>15</v>
      </c>
      <c r="S221" s="4">
        <v>72.760000000000005</v>
      </c>
      <c r="T221">
        <v>87804</v>
      </c>
      <c r="U221" s="10">
        <f>(Table1[[#This Row],[Profit]]/Table1[[#This Row],[Sales]])</f>
        <v>0.69</v>
      </c>
    </row>
    <row r="222" spans="1:21" ht="12.75" customHeight="1">
      <c r="A222">
        <v>7.0000000000000007E-2</v>
      </c>
      <c r="B222">
        <v>29.17</v>
      </c>
      <c r="C222">
        <v>6.27</v>
      </c>
      <c r="D222" t="s">
        <v>33</v>
      </c>
      <c r="E222" t="s">
        <v>19</v>
      </c>
      <c r="F222" t="s">
        <v>20</v>
      </c>
      <c r="G222" t="s">
        <v>71</v>
      </c>
      <c r="H222" t="s">
        <v>40</v>
      </c>
      <c r="I222" t="s">
        <v>266</v>
      </c>
      <c r="J222">
        <v>0.37</v>
      </c>
      <c r="K222" t="s">
        <v>42</v>
      </c>
      <c r="L222" t="s">
        <v>83</v>
      </c>
      <c r="M222" s="3">
        <v>42126</v>
      </c>
      <c r="N222" s="3">
        <v>42130</v>
      </c>
      <c r="O222" s="8" t="str">
        <f>TEXT(Table1[[#This Row],[Order Date]], "MMM")</f>
        <v>May</v>
      </c>
      <c r="P222">
        <f>Table1[[#This Row],[Ship Date]]-Table1[[#This Row],[Order Date]]</f>
        <v>4</v>
      </c>
      <c r="Q222" s="4">
        <v>236.2371</v>
      </c>
      <c r="R222">
        <v>14</v>
      </c>
      <c r="S222" s="4">
        <v>400.47</v>
      </c>
      <c r="T222">
        <v>89639</v>
      </c>
      <c r="U222" s="10">
        <f>(Table1[[#This Row],[Profit]]/Table1[[#This Row],[Sales]])</f>
        <v>0.58989961794890999</v>
      </c>
    </row>
    <row r="223" spans="1:21" ht="12.75" customHeight="1">
      <c r="A223">
        <v>0.05</v>
      </c>
      <c r="B223">
        <v>178.47</v>
      </c>
      <c r="C223">
        <v>19.989999999999998</v>
      </c>
      <c r="D223" t="s">
        <v>18</v>
      </c>
      <c r="E223" t="s">
        <v>74</v>
      </c>
      <c r="F223" t="s">
        <v>20</v>
      </c>
      <c r="G223" t="s">
        <v>90</v>
      </c>
      <c r="H223" t="s">
        <v>40</v>
      </c>
      <c r="I223" t="s">
        <v>267</v>
      </c>
      <c r="J223">
        <v>0.55000000000000004</v>
      </c>
      <c r="K223" t="s">
        <v>24</v>
      </c>
      <c r="L223" t="s">
        <v>32</v>
      </c>
      <c r="M223" s="3">
        <v>42128</v>
      </c>
      <c r="N223" s="3">
        <v>42131</v>
      </c>
      <c r="O223" s="8" t="str">
        <f>TEXT(Table1[[#This Row],[Order Date]], "MMM")</f>
        <v>May</v>
      </c>
      <c r="P223">
        <f>Table1[[#This Row],[Ship Date]]-Table1[[#This Row],[Order Date]]</f>
        <v>3</v>
      </c>
      <c r="Q223" s="4">
        <v>943</v>
      </c>
      <c r="R223">
        <v>9</v>
      </c>
      <c r="S223" s="4">
        <v>1531.31</v>
      </c>
      <c r="T223">
        <v>87905</v>
      </c>
      <c r="U223" s="10">
        <f>(Table1[[#This Row],[Profit]]/Table1[[#This Row],[Sales]])</f>
        <v>0.61581260489384904</v>
      </c>
    </row>
    <row r="224" spans="1:21" ht="12.75" customHeight="1">
      <c r="A224">
        <v>0.09</v>
      </c>
      <c r="B224">
        <v>999.99</v>
      </c>
      <c r="C224">
        <v>13.99</v>
      </c>
      <c r="D224" t="s">
        <v>33</v>
      </c>
      <c r="E224" t="s">
        <v>39</v>
      </c>
      <c r="F224" t="s">
        <v>53</v>
      </c>
      <c r="G224" t="s">
        <v>58</v>
      </c>
      <c r="H224" t="s">
        <v>59</v>
      </c>
      <c r="I224" t="s">
        <v>268</v>
      </c>
      <c r="J224">
        <v>0.36</v>
      </c>
      <c r="K224" t="s">
        <v>37</v>
      </c>
      <c r="L224" t="s">
        <v>38</v>
      </c>
      <c r="M224" s="3">
        <v>42041</v>
      </c>
      <c r="N224" s="3">
        <v>42043</v>
      </c>
      <c r="O224" s="8" t="str">
        <f>TEXT(Table1[[#This Row],[Order Date]], "MMM")</f>
        <v>Feb</v>
      </c>
      <c r="P224">
        <f>Table1[[#This Row],[Ship Date]]-Table1[[#This Row],[Order Date]]</f>
        <v>2</v>
      </c>
      <c r="Q224" s="4">
        <v>-2531.4825000000001</v>
      </c>
      <c r="R224">
        <v>1</v>
      </c>
      <c r="S224" s="4">
        <v>919.09</v>
      </c>
      <c r="T224">
        <v>87700</v>
      </c>
      <c r="U224" s="10">
        <f>(Table1[[#This Row],[Profit]]/Table1[[#This Row],[Sales]])</f>
        <v>-2.7543358104211775</v>
      </c>
    </row>
    <row r="225" spans="1:21" ht="12.75" customHeight="1">
      <c r="A225">
        <v>0.02</v>
      </c>
      <c r="B225">
        <v>15.28</v>
      </c>
      <c r="C225">
        <v>1.99</v>
      </c>
      <c r="D225" t="s">
        <v>33</v>
      </c>
      <c r="E225" t="s">
        <v>19</v>
      </c>
      <c r="F225" t="s">
        <v>53</v>
      </c>
      <c r="G225" t="s">
        <v>113</v>
      </c>
      <c r="H225" t="s">
        <v>35</v>
      </c>
      <c r="I225" t="s">
        <v>189</v>
      </c>
      <c r="J225">
        <v>0.42</v>
      </c>
      <c r="K225" t="s">
        <v>24</v>
      </c>
      <c r="L225" t="s">
        <v>269</v>
      </c>
      <c r="M225" s="3">
        <v>42019</v>
      </c>
      <c r="N225" s="3">
        <v>42020</v>
      </c>
      <c r="O225" s="8" t="str">
        <f>TEXT(Table1[[#This Row],[Order Date]], "MMM")</f>
        <v>Jan</v>
      </c>
      <c r="P225">
        <f>Table1[[#This Row],[Ship Date]]-Table1[[#This Row],[Order Date]]</f>
        <v>1</v>
      </c>
      <c r="Q225" s="4">
        <v>163.1574</v>
      </c>
      <c r="R225">
        <v>15</v>
      </c>
      <c r="S225" s="4">
        <v>236.46</v>
      </c>
      <c r="T225">
        <v>88479</v>
      </c>
      <c r="U225" s="10">
        <f>(Table1[[#This Row],[Profit]]/Table1[[#This Row],[Sales]])</f>
        <v>0.69</v>
      </c>
    </row>
    <row r="226" spans="1:21" ht="12.75" customHeight="1">
      <c r="A226">
        <v>0</v>
      </c>
      <c r="B226">
        <v>85.99</v>
      </c>
      <c r="C226">
        <v>3.3</v>
      </c>
      <c r="D226" t="s">
        <v>33</v>
      </c>
      <c r="E226" t="s">
        <v>19</v>
      </c>
      <c r="F226" t="s">
        <v>53</v>
      </c>
      <c r="G226" t="s">
        <v>54</v>
      </c>
      <c r="H226" t="s">
        <v>35</v>
      </c>
      <c r="I226" t="s">
        <v>270</v>
      </c>
      <c r="J226">
        <v>0.37</v>
      </c>
      <c r="K226" t="s">
        <v>24</v>
      </c>
      <c r="L226" t="s">
        <v>269</v>
      </c>
      <c r="M226" s="3">
        <v>42019</v>
      </c>
      <c r="N226" s="3">
        <v>42020</v>
      </c>
      <c r="O226" s="8" t="str">
        <f>TEXT(Table1[[#This Row],[Order Date]], "MMM")</f>
        <v>Jan</v>
      </c>
      <c r="P226">
        <f>Table1[[#This Row],[Ship Date]]-Table1[[#This Row],[Order Date]]</f>
        <v>1</v>
      </c>
      <c r="Q226" s="4">
        <v>-302.22500000000002</v>
      </c>
      <c r="R226">
        <v>1</v>
      </c>
      <c r="S226" s="4">
        <v>73.819999999999993</v>
      </c>
      <c r="T226">
        <v>88479</v>
      </c>
      <c r="U226" s="10">
        <f>(Table1[[#This Row],[Profit]]/Table1[[#This Row],[Sales]])</f>
        <v>-4.0940801950690879</v>
      </c>
    </row>
    <row r="227" spans="1:21" ht="12.75" customHeight="1">
      <c r="A227">
        <v>0.05</v>
      </c>
      <c r="B227">
        <v>10.98</v>
      </c>
      <c r="C227">
        <v>4.8</v>
      </c>
      <c r="D227" t="s">
        <v>33</v>
      </c>
      <c r="E227" t="s">
        <v>19</v>
      </c>
      <c r="F227" t="s">
        <v>20</v>
      </c>
      <c r="G227" t="s">
        <v>48</v>
      </c>
      <c r="H227" t="s">
        <v>40</v>
      </c>
      <c r="I227" t="s">
        <v>271</v>
      </c>
      <c r="J227">
        <v>0.36</v>
      </c>
      <c r="K227" t="s">
        <v>24</v>
      </c>
      <c r="L227" t="s">
        <v>269</v>
      </c>
      <c r="M227" s="3">
        <v>42066</v>
      </c>
      <c r="N227" s="3">
        <v>42068</v>
      </c>
      <c r="O227" s="8" t="str">
        <f>TEXT(Table1[[#This Row],[Order Date]], "MMM")</f>
        <v>Mar</v>
      </c>
      <c r="P227">
        <f>Table1[[#This Row],[Ship Date]]-Table1[[#This Row],[Order Date]]</f>
        <v>2</v>
      </c>
      <c r="Q227" s="4">
        <v>90.62</v>
      </c>
      <c r="R227">
        <v>22</v>
      </c>
      <c r="S227" s="4">
        <v>243.11</v>
      </c>
      <c r="T227">
        <v>88480</v>
      </c>
      <c r="U227" s="10">
        <f>(Table1[[#This Row],[Profit]]/Table1[[#This Row],[Sales]])</f>
        <v>0.37275307473982972</v>
      </c>
    </row>
    <row r="228" spans="1:21" ht="12.75" customHeight="1">
      <c r="A228">
        <v>0.05</v>
      </c>
      <c r="B228">
        <v>125.99</v>
      </c>
      <c r="C228">
        <v>8.08</v>
      </c>
      <c r="D228" t="s">
        <v>33</v>
      </c>
      <c r="E228" t="s">
        <v>39</v>
      </c>
      <c r="F228" t="s">
        <v>53</v>
      </c>
      <c r="G228" t="s">
        <v>54</v>
      </c>
      <c r="H228" t="s">
        <v>40</v>
      </c>
      <c r="I228" t="s">
        <v>166</v>
      </c>
      <c r="J228">
        <v>0.56999999999999995</v>
      </c>
      <c r="K228" t="s">
        <v>37</v>
      </c>
      <c r="L228" t="s">
        <v>121</v>
      </c>
      <c r="M228" s="3">
        <v>42177</v>
      </c>
      <c r="N228" s="3">
        <v>42182</v>
      </c>
      <c r="O228" s="8" t="str">
        <f>TEXT(Table1[[#This Row],[Order Date]], "MMM")</f>
        <v>Jun</v>
      </c>
      <c r="P228">
        <f>Table1[[#This Row],[Ship Date]]-Table1[[#This Row],[Order Date]]</f>
        <v>5</v>
      </c>
      <c r="Q228" s="4">
        <v>427.11840000000001</v>
      </c>
      <c r="R228">
        <v>9</v>
      </c>
      <c r="S228" s="4">
        <v>952.26</v>
      </c>
      <c r="T228">
        <v>90695</v>
      </c>
      <c r="U228" s="10">
        <f>(Table1[[#This Row],[Profit]]/Table1[[#This Row],[Sales]])</f>
        <v>0.44853128347300109</v>
      </c>
    </row>
    <row r="229" spans="1:21" ht="12.75" customHeight="1">
      <c r="A229">
        <v>0</v>
      </c>
      <c r="B229">
        <v>7.59</v>
      </c>
      <c r="C229">
        <v>4</v>
      </c>
      <c r="D229" t="s">
        <v>33</v>
      </c>
      <c r="E229" t="s">
        <v>39</v>
      </c>
      <c r="F229" t="s">
        <v>28</v>
      </c>
      <c r="G229" t="s">
        <v>34</v>
      </c>
      <c r="H229" t="s">
        <v>22</v>
      </c>
      <c r="I229" t="s">
        <v>235</v>
      </c>
      <c r="J229">
        <v>0.42</v>
      </c>
      <c r="K229" t="s">
        <v>42</v>
      </c>
      <c r="L229" t="s">
        <v>112</v>
      </c>
      <c r="M229" s="3">
        <v>42149</v>
      </c>
      <c r="N229" s="3">
        <v>42152</v>
      </c>
      <c r="O229" s="8" t="str">
        <f>TEXT(Table1[[#This Row],[Order Date]], "MMM")</f>
        <v>May</v>
      </c>
      <c r="P229">
        <f>Table1[[#This Row],[Ship Date]]-Table1[[#This Row],[Order Date]]</f>
        <v>3</v>
      </c>
      <c r="Q229" s="4">
        <v>86.438000000000002</v>
      </c>
      <c r="R229">
        <v>43</v>
      </c>
      <c r="S229" s="4">
        <v>355.92</v>
      </c>
      <c r="T229">
        <v>88085</v>
      </c>
      <c r="U229" s="10">
        <f>(Table1[[#This Row],[Profit]]/Table1[[#This Row],[Sales]])</f>
        <v>0.24285794560575411</v>
      </c>
    </row>
    <row r="230" spans="1:21" ht="12.75" customHeight="1">
      <c r="A230">
        <v>0.03</v>
      </c>
      <c r="B230">
        <v>48.04</v>
      </c>
      <c r="C230">
        <v>19.989999999999998</v>
      </c>
      <c r="D230" t="s">
        <v>33</v>
      </c>
      <c r="E230" t="s">
        <v>39</v>
      </c>
      <c r="F230" t="s">
        <v>20</v>
      </c>
      <c r="G230" t="s">
        <v>62</v>
      </c>
      <c r="H230" t="s">
        <v>40</v>
      </c>
      <c r="I230" t="s">
        <v>272</v>
      </c>
      <c r="J230">
        <v>0.37</v>
      </c>
      <c r="K230" t="s">
        <v>42</v>
      </c>
      <c r="L230" t="s">
        <v>255</v>
      </c>
      <c r="M230" s="3">
        <v>42105</v>
      </c>
      <c r="N230" s="3">
        <v>42107</v>
      </c>
      <c r="O230" s="8" t="str">
        <f>TEXT(Table1[[#This Row],[Order Date]], "MMM")</f>
        <v>Apr</v>
      </c>
      <c r="P230">
        <f>Table1[[#This Row],[Ship Date]]-Table1[[#This Row],[Order Date]]</f>
        <v>2</v>
      </c>
      <c r="Q230" s="4">
        <v>-4.4599999999999937</v>
      </c>
      <c r="R230">
        <v>2</v>
      </c>
      <c r="S230" s="4">
        <v>101.71</v>
      </c>
      <c r="T230">
        <v>88083</v>
      </c>
      <c r="U230" s="10">
        <f>(Table1[[#This Row],[Profit]]/Table1[[#This Row],[Sales]])</f>
        <v>-4.3850162225936427E-2</v>
      </c>
    </row>
    <row r="231" spans="1:21" ht="12.75" customHeight="1">
      <c r="A231">
        <v>0.09</v>
      </c>
      <c r="B231">
        <v>200.98</v>
      </c>
      <c r="C231">
        <v>55.96</v>
      </c>
      <c r="D231" t="s">
        <v>26</v>
      </c>
      <c r="E231" t="s">
        <v>39</v>
      </c>
      <c r="F231" t="s">
        <v>28</v>
      </c>
      <c r="G231" t="s">
        <v>119</v>
      </c>
      <c r="H231" t="s">
        <v>77</v>
      </c>
      <c r="I231" t="s">
        <v>247</v>
      </c>
      <c r="J231">
        <v>0.75</v>
      </c>
      <c r="K231" t="s">
        <v>42</v>
      </c>
      <c r="L231" t="s">
        <v>255</v>
      </c>
      <c r="M231" s="3">
        <v>42178</v>
      </c>
      <c r="N231" s="3">
        <v>42179</v>
      </c>
      <c r="O231" s="8" t="str">
        <f>TEXT(Table1[[#This Row],[Order Date]], "MMM")</f>
        <v>Jun</v>
      </c>
      <c r="P231">
        <f>Table1[[#This Row],[Ship Date]]-Table1[[#This Row],[Order Date]]</f>
        <v>1</v>
      </c>
      <c r="Q231" s="4">
        <v>-512.87200000000007</v>
      </c>
      <c r="R231">
        <v>9</v>
      </c>
      <c r="S231" s="4">
        <v>1766.68</v>
      </c>
      <c r="T231">
        <v>88084</v>
      </c>
      <c r="U231" s="10">
        <f>(Table1[[#This Row],[Profit]]/Table1[[#This Row],[Sales]])</f>
        <v>-0.29030271469649288</v>
      </c>
    </row>
    <row r="232" spans="1:21" ht="12.75" customHeight="1">
      <c r="A232">
        <v>0.09</v>
      </c>
      <c r="B232">
        <v>2.78</v>
      </c>
      <c r="C232">
        <v>0.97</v>
      </c>
      <c r="D232" t="s">
        <v>33</v>
      </c>
      <c r="E232" t="s">
        <v>39</v>
      </c>
      <c r="F232" t="s">
        <v>20</v>
      </c>
      <c r="G232" t="s">
        <v>21</v>
      </c>
      <c r="H232" t="s">
        <v>22</v>
      </c>
      <c r="I232" t="s">
        <v>273</v>
      </c>
      <c r="J232">
        <v>0.59</v>
      </c>
      <c r="K232" t="s">
        <v>42</v>
      </c>
      <c r="L232" t="s">
        <v>255</v>
      </c>
      <c r="M232" s="3">
        <v>42178</v>
      </c>
      <c r="N232" s="3">
        <v>42179</v>
      </c>
      <c r="O232" s="8" t="str">
        <f>TEXT(Table1[[#This Row],[Order Date]], "MMM")</f>
        <v>Jun</v>
      </c>
      <c r="P232">
        <f>Table1[[#This Row],[Ship Date]]-Table1[[#This Row],[Order Date]]</f>
        <v>1</v>
      </c>
      <c r="Q232" s="4">
        <v>-3.7840000000000003</v>
      </c>
      <c r="R232">
        <v>11</v>
      </c>
      <c r="S232" s="4">
        <v>29.02</v>
      </c>
      <c r="T232">
        <v>88084</v>
      </c>
      <c r="U232" s="10">
        <f>(Table1[[#This Row],[Profit]]/Table1[[#This Row],[Sales]])</f>
        <v>-0.13039283252929015</v>
      </c>
    </row>
    <row r="233" spans="1:21" ht="12.75" customHeight="1">
      <c r="A233">
        <v>0.04</v>
      </c>
      <c r="B233">
        <v>130.97999999999999</v>
      </c>
      <c r="C233">
        <v>30</v>
      </c>
      <c r="D233" t="s">
        <v>26</v>
      </c>
      <c r="E233" t="s">
        <v>19</v>
      </c>
      <c r="F233" t="s">
        <v>28</v>
      </c>
      <c r="G233" t="s">
        <v>29</v>
      </c>
      <c r="H233" t="s">
        <v>30</v>
      </c>
      <c r="I233" t="s">
        <v>274</v>
      </c>
      <c r="J233">
        <v>0.78</v>
      </c>
      <c r="K233" t="s">
        <v>42</v>
      </c>
      <c r="L233" t="s">
        <v>43</v>
      </c>
      <c r="M233" s="3">
        <v>42180</v>
      </c>
      <c r="N233" s="3">
        <v>42183</v>
      </c>
      <c r="O233" s="8" t="str">
        <f>TEXT(Table1[[#This Row],[Order Date]], "MMM")</f>
        <v>Jun</v>
      </c>
      <c r="P233">
        <f>Table1[[#This Row],[Ship Date]]-Table1[[#This Row],[Order Date]]</f>
        <v>3</v>
      </c>
      <c r="Q233" s="4">
        <v>-82.903999999999996</v>
      </c>
      <c r="R233">
        <v>1</v>
      </c>
      <c r="S233" s="4">
        <v>159.51</v>
      </c>
      <c r="T233">
        <v>90449</v>
      </c>
      <c r="U233" s="10">
        <f>(Table1[[#This Row],[Profit]]/Table1[[#This Row],[Sales]])</f>
        <v>-0.51974170898376282</v>
      </c>
    </row>
    <row r="234" spans="1:21" ht="12.75" customHeight="1">
      <c r="A234">
        <v>0.05</v>
      </c>
      <c r="B234">
        <v>200.99</v>
      </c>
      <c r="C234">
        <v>4.2</v>
      </c>
      <c r="D234" t="s">
        <v>33</v>
      </c>
      <c r="E234" t="s">
        <v>19</v>
      </c>
      <c r="F234" t="s">
        <v>53</v>
      </c>
      <c r="G234" t="s">
        <v>54</v>
      </c>
      <c r="H234" t="s">
        <v>40</v>
      </c>
      <c r="I234" t="s">
        <v>275</v>
      </c>
      <c r="J234">
        <v>0.59</v>
      </c>
      <c r="K234" t="s">
        <v>42</v>
      </c>
      <c r="L234" t="s">
        <v>43</v>
      </c>
      <c r="M234" s="3">
        <v>42180</v>
      </c>
      <c r="N234" s="3">
        <v>42180</v>
      </c>
      <c r="O234" s="8" t="str">
        <f>TEXT(Table1[[#This Row],[Order Date]], "MMM")</f>
        <v>Jun</v>
      </c>
      <c r="P234">
        <f>Table1[[#This Row],[Ship Date]]-Table1[[#This Row],[Order Date]]</f>
        <v>0</v>
      </c>
      <c r="Q234" s="4">
        <v>1268.8064999999999</v>
      </c>
      <c r="R234">
        <v>11</v>
      </c>
      <c r="S234" s="4">
        <v>1838.85</v>
      </c>
      <c r="T234">
        <v>90449</v>
      </c>
      <c r="U234" s="10">
        <f>(Table1[[#This Row],[Profit]]/Table1[[#This Row],[Sales]])</f>
        <v>0.69</v>
      </c>
    </row>
    <row r="235" spans="1:21" ht="12.75" customHeight="1">
      <c r="A235">
        <v>0.03</v>
      </c>
      <c r="B235">
        <v>15.99</v>
      </c>
      <c r="C235">
        <v>11.28</v>
      </c>
      <c r="D235" t="s">
        <v>33</v>
      </c>
      <c r="E235" t="s">
        <v>27</v>
      </c>
      <c r="F235" t="s">
        <v>53</v>
      </c>
      <c r="G235" t="s">
        <v>58</v>
      </c>
      <c r="H235" t="s">
        <v>59</v>
      </c>
      <c r="I235" t="s">
        <v>276</v>
      </c>
      <c r="J235">
        <v>0.38</v>
      </c>
      <c r="K235" t="s">
        <v>24</v>
      </c>
      <c r="L235" t="s">
        <v>32</v>
      </c>
      <c r="M235" s="3">
        <v>42104</v>
      </c>
      <c r="N235" s="3">
        <v>42105</v>
      </c>
      <c r="O235" s="8" t="str">
        <f>TEXT(Table1[[#This Row],[Order Date]], "MMM")</f>
        <v>Apr</v>
      </c>
      <c r="P235">
        <f>Table1[[#This Row],[Ship Date]]-Table1[[#This Row],[Order Date]]</f>
        <v>1</v>
      </c>
      <c r="Q235" s="4">
        <v>-53.296199999999999</v>
      </c>
      <c r="R235">
        <v>2</v>
      </c>
      <c r="S235" s="4">
        <v>35.479999999999997</v>
      </c>
      <c r="T235">
        <v>86010</v>
      </c>
      <c r="U235" s="10">
        <f>(Table1[[#This Row],[Profit]]/Table1[[#This Row],[Sales]])</f>
        <v>-1.5021476888387826</v>
      </c>
    </row>
    <row r="236" spans="1:21" ht="12.75" customHeight="1">
      <c r="A236">
        <v>0.04</v>
      </c>
      <c r="B236">
        <v>37.700000000000003</v>
      </c>
      <c r="C236">
        <v>2.99</v>
      </c>
      <c r="D236" t="s">
        <v>33</v>
      </c>
      <c r="E236" t="s">
        <v>27</v>
      </c>
      <c r="F236" t="s">
        <v>20</v>
      </c>
      <c r="G236" t="s">
        <v>71</v>
      </c>
      <c r="H236" t="s">
        <v>40</v>
      </c>
      <c r="I236" t="s">
        <v>277</v>
      </c>
      <c r="J236">
        <v>0.35</v>
      </c>
      <c r="K236" t="s">
        <v>24</v>
      </c>
      <c r="L236" t="s">
        <v>32</v>
      </c>
      <c r="M236" s="3">
        <v>42151</v>
      </c>
      <c r="N236" s="3">
        <v>42152</v>
      </c>
      <c r="O236" s="8" t="str">
        <f>TEXT(Table1[[#This Row],[Order Date]], "MMM")</f>
        <v>May</v>
      </c>
      <c r="P236">
        <f>Table1[[#This Row],[Ship Date]]-Table1[[#This Row],[Order Date]]</f>
        <v>1</v>
      </c>
      <c r="Q236" s="4">
        <v>299.6739</v>
      </c>
      <c r="R236">
        <v>12</v>
      </c>
      <c r="S236" s="4">
        <v>434.31</v>
      </c>
      <c r="T236">
        <v>86012</v>
      </c>
      <c r="U236" s="10">
        <f>(Table1[[#This Row],[Profit]]/Table1[[#This Row],[Sales]])</f>
        <v>0.69000000000000006</v>
      </c>
    </row>
    <row r="237" spans="1:21" ht="12.75" customHeight="1">
      <c r="A237">
        <v>0.01</v>
      </c>
      <c r="B237">
        <v>8.8800000000000008</v>
      </c>
      <c r="C237">
        <v>6.28</v>
      </c>
      <c r="D237" t="s">
        <v>33</v>
      </c>
      <c r="E237" t="s">
        <v>27</v>
      </c>
      <c r="F237" t="s">
        <v>20</v>
      </c>
      <c r="G237" t="s">
        <v>71</v>
      </c>
      <c r="H237" t="s">
        <v>40</v>
      </c>
      <c r="I237" t="s">
        <v>254</v>
      </c>
      <c r="J237">
        <v>0.35</v>
      </c>
      <c r="K237" t="s">
        <v>24</v>
      </c>
      <c r="L237" t="s">
        <v>32</v>
      </c>
      <c r="M237" s="3">
        <v>42009</v>
      </c>
      <c r="N237" s="3">
        <v>42014</v>
      </c>
      <c r="O237" s="8" t="str">
        <f>TEXT(Table1[[#This Row],[Order Date]], "MMM")</f>
        <v>Jan</v>
      </c>
      <c r="P237">
        <f>Table1[[#This Row],[Ship Date]]-Table1[[#This Row],[Order Date]]</f>
        <v>5</v>
      </c>
      <c r="Q237" s="4">
        <v>-15.456</v>
      </c>
      <c r="R237">
        <v>2</v>
      </c>
      <c r="S237" s="4">
        <v>19.86</v>
      </c>
      <c r="T237">
        <v>86013</v>
      </c>
      <c r="U237" s="10">
        <f>(Table1[[#This Row],[Profit]]/Table1[[#This Row],[Sales]])</f>
        <v>-0.77824773413897286</v>
      </c>
    </row>
    <row r="238" spans="1:21" ht="12.75" customHeight="1">
      <c r="A238">
        <v>0.06</v>
      </c>
      <c r="B238">
        <v>2.88</v>
      </c>
      <c r="C238">
        <v>0.99</v>
      </c>
      <c r="D238" t="s">
        <v>33</v>
      </c>
      <c r="E238" t="s">
        <v>27</v>
      </c>
      <c r="F238" t="s">
        <v>20</v>
      </c>
      <c r="G238" t="s">
        <v>85</v>
      </c>
      <c r="H238" t="s">
        <v>40</v>
      </c>
      <c r="I238" t="s">
        <v>197</v>
      </c>
      <c r="J238">
        <v>0.36</v>
      </c>
      <c r="K238" t="s">
        <v>24</v>
      </c>
      <c r="L238" t="s">
        <v>32</v>
      </c>
      <c r="M238" s="3">
        <v>42009</v>
      </c>
      <c r="N238" s="3">
        <v>42018</v>
      </c>
      <c r="O238" s="8" t="str">
        <f>TEXT(Table1[[#This Row],[Order Date]], "MMM")</f>
        <v>Jan</v>
      </c>
      <c r="P238">
        <f>Table1[[#This Row],[Ship Date]]-Table1[[#This Row],[Order Date]]</f>
        <v>9</v>
      </c>
      <c r="Q238" s="4">
        <v>16.049399999999999</v>
      </c>
      <c r="R238">
        <v>8</v>
      </c>
      <c r="S238" s="4">
        <v>23.26</v>
      </c>
      <c r="T238">
        <v>86013</v>
      </c>
      <c r="U238" s="10">
        <f>(Table1[[#This Row],[Profit]]/Table1[[#This Row],[Sales]])</f>
        <v>0.69</v>
      </c>
    </row>
    <row r="239" spans="1:21" ht="12.75" customHeight="1">
      <c r="A239">
        <v>0.01</v>
      </c>
      <c r="B239">
        <v>55.99</v>
      </c>
      <c r="C239">
        <v>5</v>
      </c>
      <c r="D239" t="s">
        <v>33</v>
      </c>
      <c r="E239" t="s">
        <v>27</v>
      </c>
      <c r="F239" t="s">
        <v>53</v>
      </c>
      <c r="G239" t="s">
        <v>54</v>
      </c>
      <c r="H239" t="s">
        <v>35</v>
      </c>
      <c r="I239" t="s">
        <v>219</v>
      </c>
      <c r="J239">
        <v>0.83</v>
      </c>
      <c r="K239" t="s">
        <v>24</v>
      </c>
      <c r="L239" t="s">
        <v>32</v>
      </c>
      <c r="M239" s="3">
        <v>42151</v>
      </c>
      <c r="N239" s="3">
        <v>42152</v>
      </c>
      <c r="O239" s="8" t="str">
        <f>TEXT(Table1[[#This Row],[Order Date]], "MMM")</f>
        <v>May</v>
      </c>
      <c r="P239">
        <f>Table1[[#This Row],[Ship Date]]-Table1[[#This Row],[Order Date]]</f>
        <v>1</v>
      </c>
      <c r="Q239" s="4">
        <v>-235.89500000000001</v>
      </c>
      <c r="R239">
        <v>1</v>
      </c>
      <c r="S239" s="4">
        <v>51.83</v>
      </c>
      <c r="T239">
        <v>86012</v>
      </c>
      <c r="U239" s="10">
        <f>(Table1[[#This Row],[Profit]]/Table1[[#This Row],[Sales]])</f>
        <v>-4.5513216284005402</v>
      </c>
    </row>
    <row r="240" spans="1:21" ht="12.75" customHeight="1">
      <c r="A240">
        <v>0.03</v>
      </c>
      <c r="B240">
        <v>29.34</v>
      </c>
      <c r="C240">
        <v>7.87</v>
      </c>
      <c r="D240" t="s">
        <v>33</v>
      </c>
      <c r="E240" t="s">
        <v>19</v>
      </c>
      <c r="F240" t="s">
        <v>28</v>
      </c>
      <c r="G240" t="s">
        <v>34</v>
      </c>
      <c r="H240" t="s">
        <v>40</v>
      </c>
      <c r="I240" t="s">
        <v>278</v>
      </c>
      <c r="J240">
        <v>0.54</v>
      </c>
      <c r="K240" t="s">
        <v>24</v>
      </c>
      <c r="L240" t="s">
        <v>32</v>
      </c>
      <c r="M240" s="3">
        <v>42132</v>
      </c>
      <c r="N240" s="3">
        <v>42134</v>
      </c>
      <c r="O240" s="8" t="str">
        <f>TEXT(Table1[[#This Row],[Order Date]], "MMM")</f>
        <v>May</v>
      </c>
      <c r="P240">
        <f>Table1[[#This Row],[Ship Date]]-Table1[[#This Row],[Order Date]]</f>
        <v>2</v>
      </c>
      <c r="Q240" s="4">
        <v>-41.32</v>
      </c>
      <c r="R240">
        <v>1</v>
      </c>
      <c r="S240" s="4">
        <v>32.4</v>
      </c>
      <c r="T240">
        <v>86011</v>
      </c>
      <c r="U240" s="10">
        <f>(Table1[[#This Row],[Profit]]/Table1[[#This Row],[Sales]])</f>
        <v>-1.2753086419753088</v>
      </c>
    </row>
    <row r="241" spans="1:21" ht="12.75" customHeight="1">
      <c r="A241">
        <v>7.0000000000000007E-2</v>
      </c>
      <c r="B241">
        <v>16.91</v>
      </c>
      <c r="C241">
        <v>6.25</v>
      </c>
      <c r="D241" t="s">
        <v>33</v>
      </c>
      <c r="E241" t="s">
        <v>27</v>
      </c>
      <c r="F241" t="s">
        <v>20</v>
      </c>
      <c r="G241" t="s">
        <v>90</v>
      </c>
      <c r="H241" t="s">
        <v>40</v>
      </c>
      <c r="I241" t="s">
        <v>279</v>
      </c>
      <c r="J241">
        <v>0.57999999999999996</v>
      </c>
      <c r="K241" t="s">
        <v>37</v>
      </c>
      <c r="L241" t="s">
        <v>38</v>
      </c>
      <c r="M241" s="3">
        <v>42147</v>
      </c>
      <c r="N241" s="3">
        <v>42154</v>
      </c>
      <c r="O241" s="8" t="str">
        <f>TEXT(Table1[[#This Row],[Order Date]], "MMM")</f>
        <v>May</v>
      </c>
      <c r="P241">
        <f>Table1[[#This Row],[Ship Date]]-Table1[[#This Row],[Order Date]]</f>
        <v>7</v>
      </c>
      <c r="Q241" s="4">
        <v>7.9000000000000057</v>
      </c>
      <c r="R241">
        <v>31</v>
      </c>
      <c r="S241" s="4">
        <v>492.9</v>
      </c>
      <c r="T241">
        <v>86014</v>
      </c>
      <c r="U241" s="10">
        <f>(Table1[[#This Row],[Profit]]/Table1[[#This Row],[Sales]])</f>
        <v>1.6027591803611293E-2</v>
      </c>
    </row>
    <row r="242" spans="1:21" ht="12.75" customHeight="1">
      <c r="A242">
        <v>7.0000000000000007E-2</v>
      </c>
      <c r="B242">
        <v>165.2</v>
      </c>
      <c r="C242">
        <v>19.989999999999998</v>
      </c>
      <c r="D242" t="s">
        <v>33</v>
      </c>
      <c r="E242" t="s">
        <v>39</v>
      </c>
      <c r="F242" t="s">
        <v>20</v>
      </c>
      <c r="G242" t="s">
        <v>90</v>
      </c>
      <c r="H242" t="s">
        <v>40</v>
      </c>
      <c r="I242" t="s">
        <v>280</v>
      </c>
      <c r="J242">
        <v>0.59</v>
      </c>
      <c r="K242" t="s">
        <v>24</v>
      </c>
      <c r="L242" t="s">
        <v>32</v>
      </c>
      <c r="M242" s="3">
        <v>42018</v>
      </c>
      <c r="N242" s="3">
        <v>42020</v>
      </c>
      <c r="O242" s="8" t="str">
        <f>TEXT(Table1[[#This Row],[Order Date]], "MMM")</f>
        <v>Jan</v>
      </c>
      <c r="P242">
        <f>Table1[[#This Row],[Ship Date]]-Table1[[#This Row],[Order Date]]</f>
        <v>2</v>
      </c>
      <c r="Q242" s="4">
        <v>521.69000000000005</v>
      </c>
      <c r="R242">
        <v>7</v>
      </c>
      <c r="S242" s="4">
        <v>1081.54</v>
      </c>
      <c r="T242">
        <v>88061</v>
      </c>
      <c r="U242" s="10">
        <f>(Table1[[#This Row],[Profit]]/Table1[[#This Row],[Sales]])</f>
        <v>0.48235848882149535</v>
      </c>
    </row>
    <row r="243" spans="1:21" ht="12.75" customHeight="1">
      <c r="A243">
        <v>0.08</v>
      </c>
      <c r="B243">
        <v>297.64</v>
      </c>
      <c r="C243">
        <v>14.7</v>
      </c>
      <c r="D243" t="s">
        <v>26</v>
      </c>
      <c r="E243" t="s">
        <v>39</v>
      </c>
      <c r="F243" t="s">
        <v>53</v>
      </c>
      <c r="G243" t="s">
        <v>58</v>
      </c>
      <c r="H243" t="s">
        <v>30</v>
      </c>
      <c r="I243" t="s">
        <v>281</v>
      </c>
      <c r="J243">
        <v>0.56999999999999995</v>
      </c>
      <c r="K243" t="s">
        <v>37</v>
      </c>
      <c r="L243" t="s">
        <v>121</v>
      </c>
      <c r="M243" s="3">
        <v>42015</v>
      </c>
      <c r="N243" s="3">
        <v>42015</v>
      </c>
      <c r="O243" s="8" t="str">
        <f>TEXT(Table1[[#This Row],[Order Date]], "MMM")</f>
        <v>Jan</v>
      </c>
      <c r="P243">
        <f>Table1[[#This Row],[Ship Date]]-Table1[[#This Row],[Order Date]]</f>
        <v>0</v>
      </c>
      <c r="Q243" s="4">
        <v>496.79679999999996</v>
      </c>
      <c r="R243">
        <v>5</v>
      </c>
      <c r="S243" s="4">
        <v>1132.8399999999999</v>
      </c>
      <c r="T243">
        <v>88060</v>
      </c>
      <c r="U243" s="10">
        <f>(Table1[[#This Row],[Profit]]/Table1[[#This Row],[Sales]])</f>
        <v>0.43854101196991629</v>
      </c>
    </row>
    <row r="244" spans="1:21" ht="12.75" customHeight="1">
      <c r="A244">
        <v>0.02</v>
      </c>
      <c r="B244">
        <v>12.99</v>
      </c>
      <c r="C244">
        <v>14.37</v>
      </c>
      <c r="D244" t="s">
        <v>33</v>
      </c>
      <c r="E244" t="s">
        <v>39</v>
      </c>
      <c r="F244" t="s">
        <v>28</v>
      </c>
      <c r="G244" t="s">
        <v>34</v>
      </c>
      <c r="H244" t="s">
        <v>139</v>
      </c>
      <c r="I244" t="s">
        <v>282</v>
      </c>
      <c r="J244">
        <v>0.73</v>
      </c>
      <c r="K244" t="s">
        <v>37</v>
      </c>
      <c r="L244" t="s">
        <v>121</v>
      </c>
      <c r="M244" s="3">
        <v>42015</v>
      </c>
      <c r="N244" s="3">
        <v>42016</v>
      </c>
      <c r="O244" s="8" t="str">
        <f>TEXT(Table1[[#This Row],[Order Date]], "MMM")</f>
        <v>Jan</v>
      </c>
      <c r="P244">
        <f>Table1[[#This Row],[Ship Date]]-Table1[[#This Row],[Order Date]]</f>
        <v>1</v>
      </c>
      <c r="Q244" s="4">
        <v>-556.80960000000005</v>
      </c>
      <c r="R244">
        <v>11</v>
      </c>
      <c r="S244" s="4">
        <v>143.63</v>
      </c>
      <c r="T244">
        <v>88060</v>
      </c>
      <c r="U244" s="10">
        <f>(Table1[[#This Row],[Profit]]/Table1[[#This Row],[Sales]])</f>
        <v>-3.876694283923972</v>
      </c>
    </row>
    <row r="245" spans="1:21" ht="12.75" customHeight="1">
      <c r="A245">
        <v>0.06</v>
      </c>
      <c r="B245">
        <v>14.42</v>
      </c>
      <c r="C245">
        <v>6.75</v>
      </c>
      <c r="D245" t="s">
        <v>33</v>
      </c>
      <c r="E245" t="s">
        <v>39</v>
      </c>
      <c r="F245" t="s">
        <v>20</v>
      </c>
      <c r="G245" t="s">
        <v>152</v>
      </c>
      <c r="H245" t="s">
        <v>59</v>
      </c>
      <c r="I245" t="s">
        <v>283</v>
      </c>
      <c r="J245">
        <v>0.52</v>
      </c>
      <c r="K245" t="s">
        <v>37</v>
      </c>
      <c r="L245" t="s">
        <v>121</v>
      </c>
      <c r="M245" s="3">
        <v>42015</v>
      </c>
      <c r="N245" s="3">
        <v>42016</v>
      </c>
      <c r="O245" s="8" t="str">
        <f>TEXT(Table1[[#This Row],[Order Date]], "MMM")</f>
        <v>Jan</v>
      </c>
      <c r="P245">
        <f>Table1[[#This Row],[Ship Date]]-Table1[[#This Row],[Order Date]]</f>
        <v>1</v>
      </c>
      <c r="Q245" s="4">
        <v>-27.738800000000001</v>
      </c>
      <c r="R245">
        <v>5</v>
      </c>
      <c r="S245" s="4">
        <v>73.040000000000006</v>
      </c>
      <c r="T245">
        <v>88060</v>
      </c>
      <c r="U245" s="10">
        <f>(Table1[[#This Row],[Profit]]/Table1[[#This Row],[Sales]])</f>
        <v>-0.37977546549835706</v>
      </c>
    </row>
    <row r="246" spans="1:21" ht="12.75" customHeight="1">
      <c r="A246">
        <v>0.05</v>
      </c>
      <c r="B246">
        <v>4.1399999999999997</v>
      </c>
      <c r="C246">
        <v>6.6</v>
      </c>
      <c r="D246" t="s">
        <v>18</v>
      </c>
      <c r="E246" t="s">
        <v>39</v>
      </c>
      <c r="F246" t="s">
        <v>28</v>
      </c>
      <c r="G246" t="s">
        <v>34</v>
      </c>
      <c r="H246" t="s">
        <v>40</v>
      </c>
      <c r="I246" t="s">
        <v>65</v>
      </c>
      <c r="J246">
        <v>0.49</v>
      </c>
      <c r="K246" t="s">
        <v>37</v>
      </c>
      <c r="L246" t="s">
        <v>38</v>
      </c>
      <c r="M246" s="3">
        <v>42015</v>
      </c>
      <c r="N246" s="3">
        <v>42017</v>
      </c>
      <c r="O246" s="8" t="str">
        <f>TEXT(Table1[[#This Row],[Order Date]], "MMM")</f>
        <v>Jan</v>
      </c>
      <c r="P246">
        <f>Table1[[#This Row],[Ship Date]]-Table1[[#This Row],[Order Date]]</f>
        <v>2</v>
      </c>
      <c r="Q246" s="4">
        <v>-128.68719999999999</v>
      </c>
      <c r="R246">
        <v>7</v>
      </c>
      <c r="S246" s="4">
        <v>33.35</v>
      </c>
      <c r="T246">
        <v>88060</v>
      </c>
      <c r="U246" s="10">
        <f>(Table1[[#This Row],[Profit]]/Table1[[#This Row],[Sales]])</f>
        <v>-3.8586866566716638</v>
      </c>
    </row>
    <row r="247" spans="1:21" ht="12.75" customHeight="1">
      <c r="A247">
        <v>0.03</v>
      </c>
      <c r="B247">
        <v>11.34</v>
      </c>
      <c r="C247">
        <v>5.01</v>
      </c>
      <c r="D247" t="s">
        <v>33</v>
      </c>
      <c r="E247" t="s">
        <v>39</v>
      </c>
      <c r="F247" t="s">
        <v>20</v>
      </c>
      <c r="G247" t="s">
        <v>62</v>
      </c>
      <c r="H247" t="s">
        <v>40</v>
      </c>
      <c r="I247" t="s">
        <v>284</v>
      </c>
      <c r="J247">
        <v>0.36</v>
      </c>
      <c r="K247" t="s">
        <v>37</v>
      </c>
      <c r="L247" t="s">
        <v>38</v>
      </c>
      <c r="M247" s="3">
        <v>42015</v>
      </c>
      <c r="N247" s="3">
        <v>42015</v>
      </c>
      <c r="O247" s="8" t="str">
        <f>TEXT(Table1[[#This Row],[Order Date]], "MMM")</f>
        <v>Jan</v>
      </c>
      <c r="P247">
        <f>Table1[[#This Row],[Ship Date]]-Table1[[#This Row],[Order Date]]</f>
        <v>0</v>
      </c>
      <c r="Q247" s="4">
        <v>23.2028</v>
      </c>
      <c r="R247">
        <v>5</v>
      </c>
      <c r="S247" s="4">
        <v>60.24</v>
      </c>
      <c r="T247">
        <v>88060</v>
      </c>
      <c r="U247" s="10">
        <f>(Table1[[#This Row],[Profit]]/Table1[[#This Row],[Sales]])</f>
        <v>0.38517264276228419</v>
      </c>
    </row>
    <row r="248" spans="1:21" ht="12.75" customHeight="1">
      <c r="A248">
        <v>7.0000000000000007E-2</v>
      </c>
      <c r="B248">
        <v>179.99</v>
      </c>
      <c r="C248">
        <v>19.989999999999998</v>
      </c>
      <c r="D248" t="s">
        <v>18</v>
      </c>
      <c r="E248" t="s">
        <v>74</v>
      </c>
      <c r="F248" t="s">
        <v>53</v>
      </c>
      <c r="G248" t="s">
        <v>113</v>
      </c>
      <c r="H248" t="s">
        <v>40</v>
      </c>
      <c r="I248" t="s">
        <v>285</v>
      </c>
      <c r="J248">
        <v>0.48</v>
      </c>
      <c r="K248" t="s">
        <v>87</v>
      </c>
      <c r="L248" t="s">
        <v>216</v>
      </c>
      <c r="M248" s="3">
        <v>42043</v>
      </c>
      <c r="N248" s="3">
        <v>42043</v>
      </c>
      <c r="O248" s="8" t="str">
        <f>TEXT(Table1[[#This Row],[Order Date]], "MMM")</f>
        <v>Feb</v>
      </c>
      <c r="P248">
        <f>Table1[[#This Row],[Ship Date]]-Table1[[#This Row],[Order Date]]</f>
        <v>0</v>
      </c>
      <c r="Q248" s="4">
        <v>-568.53510000000006</v>
      </c>
      <c r="R248">
        <v>4</v>
      </c>
      <c r="S248" s="4">
        <v>718.03</v>
      </c>
      <c r="T248">
        <v>3138</v>
      </c>
      <c r="U248" s="10">
        <f>(Table1[[#This Row],[Profit]]/Table1[[#This Row],[Sales]])</f>
        <v>-0.79179853209475937</v>
      </c>
    </row>
    <row r="249" spans="1:21" ht="12.75" customHeight="1">
      <c r="A249">
        <v>7.0000000000000007E-2</v>
      </c>
      <c r="B249">
        <v>179.99</v>
      </c>
      <c r="C249">
        <v>19.989999999999998</v>
      </c>
      <c r="D249" t="s">
        <v>18</v>
      </c>
      <c r="E249" t="s">
        <v>74</v>
      </c>
      <c r="F249" t="s">
        <v>53</v>
      </c>
      <c r="G249" t="s">
        <v>113</v>
      </c>
      <c r="H249" t="s">
        <v>40</v>
      </c>
      <c r="I249" t="s">
        <v>285</v>
      </c>
      <c r="J249">
        <v>0.48</v>
      </c>
      <c r="K249" t="s">
        <v>37</v>
      </c>
      <c r="L249" t="s">
        <v>226</v>
      </c>
      <c r="M249" s="3">
        <v>42043</v>
      </c>
      <c r="N249" s="3">
        <v>42043</v>
      </c>
      <c r="O249" s="8" t="str">
        <f>TEXT(Table1[[#This Row],[Order Date]], "MMM")</f>
        <v>Feb</v>
      </c>
      <c r="P249">
        <f>Table1[[#This Row],[Ship Date]]-Table1[[#This Row],[Order Date]]</f>
        <v>0</v>
      </c>
      <c r="Q249" s="4">
        <v>-427.47</v>
      </c>
      <c r="R249">
        <v>1</v>
      </c>
      <c r="S249" s="4">
        <v>179.51</v>
      </c>
      <c r="T249">
        <v>88023</v>
      </c>
      <c r="U249" s="10">
        <f>(Table1[[#This Row],[Profit]]/Table1[[#This Row],[Sales]])</f>
        <v>-2.3813158041334748</v>
      </c>
    </row>
    <row r="250" spans="1:21" ht="12.75" customHeight="1">
      <c r="A250">
        <v>0.03</v>
      </c>
      <c r="B250">
        <v>11.97</v>
      </c>
      <c r="C250">
        <v>4.9800000000000004</v>
      </c>
      <c r="D250" t="s">
        <v>33</v>
      </c>
      <c r="E250" t="s">
        <v>19</v>
      </c>
      <c r="F250" t="s">
        <v>20</v>
      </c>
      <c r="G250" t="s">
        <v>152</v>
      </c>
      <c r="H250" t="s">
        <v>40</v>
      </c>
      <c r="I250" t="s">
        <v>286</v>
      </c>
      <c r="J250">
        <v>0.57999999999999996</v>
      </c>
      <c r="K250" t="s">
        <v>42</v>
      </c>
      <c r="L250" t="s">
        <v>112</v>
      </c>
      <c r="M250" s="3">
        <v>42031</v>
      </c>
      <c r="N250" s="3">
        <v>42032</v>
      </c>
      <c r="O250" s="8" t="str">
        <f>TEXT(Table1[[#This Row],[Order Date]], "MMM")</f>
        <v>Jan</v>
      </c>
      <c r="P250">
        <f>Table1[[#This Row],[Ship Date]]-Table1[[#This Row],[Order Date]]</f>
        <v>1</v>
      </c>
      <c r="Q250" s="4">
        <v>-18.190000000000001</v>
      </c>
      <c r="R250">
        <v>6</v>
      </c>
      <c r="S250" s="4">
        <v>73.180000000000007</v>
      </c>
      <c r="T250">
        <v>90353</v>
      </c>
      <c r="U250" s="10">
        <f>(Table1[[#This Row],[Profit]]/Table1[[#This Row],[Sales]])</f>
        <v>-0.24856518174364581</v>
      </c>
    </row>
    <row r="251" spans="1:21" ht="12.75" customHeight="1">
      <c r="A251">
        <v>0.06</v>
      </c>
      <c r="B251">
        <v>3.36</v>
      </c>
      <c r="C251">
        <v>6.27</v>
      </c>
      <c r="D251" t="s">
        <v>33</v>
      </c>
      <c r="E251" t="s">
        <v>19</v>
      </c>
      <c r="F251" t="s">
        <v>20</v>
      </c>
      <c r="G251" t="s">
        <v>71</v>
      </c>
      <c r="H251" t="s">
        <v>40</v>
      </c>
      <c r="I251" t="s">
        <v>287</v>
      </c>
      <c r="J251">
        <v>0.4</v>
      </c>
      <c r="K251" t="s">
        <v>42</v>
      </c>
      <c r="L251" t="s">
        <v>112</v>
      </c>
      <c r="M251" s="3">
        <v>42117</v>
      </c>
      <c r="N251" s="3">
        <v>42118</v>
      </c>
      <c r="O251" s="8" t="str">
        <f>TEXT(Table1[[#This Row],[Order Date]], "MMM")</f>
        <v>Apr</v>
      </c>
      <c r="P251">
        <f>Table1[[#This Row],[Ship Date]]-Table1[[#This Row],[Order Date]]</f>
        <v>1</v>
      </c>
      <c r="Q251" s="4">
        <v>-24.057540000000003</v>
      </c>
      <c r="R251">
        <v>2</v>
      </c>
      <c r="S251" s="4">
        <v>8.82</v>
      </c>
      <c r="T251">
        <v>90354</v>
      </c>
      <c r="U251" s="10">
        <f>(Table1[[#This Row],[Profit]]/Table1[[#This Row],[Sales]])</f>
        <v>-2.7276122448979594</v>
      </c>
    </row>
    <row r="252" spans="1:21" ht="12.75" customHeight="1">
      <c r="A252">
        <v>7.0000000000000007E-2</v>
      </c>
      <c r="B252">
        <v>699.99</v>
      </c>
      <c r="C252">
        <v>24.49</v>
      </c>
      <c r="D252" t="s">
        <v>33</v>
      </c>
      <c r="E252" t="s">
        <v>19</v>
      </c>
      <c r="F252" t="s">
        <v>53</v>
      </c>
      <c r="G252" t="s">
        <v>288</v>
      </c>
      <c r="H252" t="s">
        <v>139</v>
      </c>
      <c r="I252" t="s">
        <v>289</v>
      </c>
      <c r="J252">
        <v>0.41</v>
      </c>
      <c r="K252" t="s">
        <v>42</v>
      </c>
      <c r="L252" t="s">
        <v>112</v>
      </c>
      <c r="M252" s="3">
        <v>42117</v>
      </c>
      <c r="N252" s="3">
        <v>42119</v>
      </c>
      <c r="O252" s="8" t="str">
        <f>TEXT(Table1[[#This Row],[Order Date]], "MMM")</f>
        <v>Apr</v>
      </c>
      <c r="P252">
        <f>Table1[[#This Row],[Ship Date]]-Table1[[#This Row],[Order Date]]</f>
        <v>2</v>
      </c>
      <c r="Q252" s="4">
        <v>2583.5614799999998</v>
      </c>
      <c r="R252">
        <v>9</v>
      </c>
      <c r="S252" s="4">
        <v>5976.09</v>
      </c>
      <c r="T252">
        <v>90354</v>
      </c>
      <c r="U252" s="10">
        <f>(Table1[[#This Row],[Profit]]/Table1[[#This Row],[Sales]])</f>
        <v>0.432316360697379</v>
      </c>
    </row>
    <row r="253" spans="1:21" ht="12.75" customHeight="1">
      <c r="A253">
        <v>0.05</v>
      </c>
      <c r="B253">
        <v>2.88</v>
      </c>
      <c r="C253">
        <v>0.5</v>
      </c>
      <c r="D253" t="s">
        <v>33</v>
      </c>
      <c r="E253" t="s">
        <v>19</v>
      </c>
      <c r="F253" t="s">
        <v>20</v>
      </c>
      <c r="G253" t="s">
        <v>85</v>
      </c>
      <c r="H253" t="s">
        <v>40</v>
      </c>
      <c r="I253" t="s">
        <v>290</v>
      </c>
      <c r="J253">
        <v>0.36</v>
      </c>
      <c r="K253" t="s">
        <v>24</v>
      </c>
      <c r="L253" t="s">
        <v>32</v>
      </c>
      <c r="M253" s="3">
        <v>42081</v>
      </c>
      <c r="N253" s="3">
        <v>42083</v>
      </c>
      <c r="O253" s="8" t="str">
        <f>TEXT(Table1[[#This Row],[Order Date]], "MMM")</f>
        <v>Mar</v>
      </c>
      <c r="P253">
        <f>Table1[[#This Row],[Ship Date]]-Table1[[#This Row],[Order Date]]</f>
        <v>2</v>
      </c>
      <c r="Q253" s="4">
        <v>6.0512999999999995</v>
      </c>
      <c r="R253">
        <v>3</v>
      </c>
      <c r="S253" s="4">
        <v>8.77</v>
      </c>
      <c r="T253">
        <v>91062</v>
      </c>
      <c r="U253" s="10">
        <f>(Table1[[#This Row],[Profit]]/Table1[[#This Row],[Sales]])</f>
        <v>0.69</v>
      </c>
    </row>
    <row r="254" spans="1:21" ht="12.75" customHeight="1">
      <c r="A254">
        <v>0.1</v>
      </c>
      <c r="B254">
        <v>3.36</v>
      </c>
      <c r="C254">
        <v>6.27</v>
      </c>
      <c r="D254" t="s">
        <v>18</v>
      </c>
      <c r="E254" t="s">
        <v>19</v>
      </c>
      <c r="F254" t="s">
        <v>20</v>
      </c>
      <c r="G254" t="s">
        <v>71</v>
      </c>
      <c r="H254" t="s">
        <v>40</v>
      </c>
      <c r="I254" t="s">
        <v>287</v>
      </c>
      <c r="J254">
        <v>0.4</v>
      </c>
      <c r="K254" t="s">
        <v>37</v>
      </c>
      <c r="L254" t="s">
        <v>118</v>
      </c>
      <c r="M254" s="3">
        <v>42142</v>
      </c>
      <c r="N254" s="3">
        <v>42143</v>
      </c>
      <c r="O254" s="8" t="str">
        <f>TEXT(Table1[[#This Row],[Order Date]], "MMM")</f>
        <v>May</v>
      </c>
      <c r="P254">
        <f>Table1[[#This Row],[Ship Date]]-Table1[[#This Row],[Order Date]]</f>
        <v>1</v>
      </c>
      <c r="Q254" s="4">
        <v>-67.0565</v>
      </c>
      <c r="R254">
        <v>5</v>
      </c>
      <c r="S254" s="4">
        <v>20.87</v>
      </c>
      <c r="T254">
        <v>91063</v>
      </c>
      <c r="U254" s="10">
        <f>(Table1[[#This Row],[Profit]]/Table1[[#This Row],[Sales]])</f>
        <v>-3.213057019645424</v>
      </c>
    </row>
    <row r="255" spans="1:21" ht="12.75" customHeight="1">
      <c r="A255">
        <v>7.0000000000000007E-2</v>
      </c>
      <c r="B255">
        <v>12.28</v>
      </c>
      <c r="C255">
        <v>4.8600000000000003</v>
      </c>
      <c r="D255" t="s">
        <v>33</v>
      </c>
      <c r="E255" t="s">
        <v>19</v>
      </c>
      <c r="F255" t="s">
        <v>20</v>
      </c>
      <c r="G255" t="s">
        <v>62</v>
      </c>
      <c r="H255" t="s">
        <v>40</v>
      </c>
      <c r="I255" t="s">
        <v>172</v>
      </c>
      <c r="J255">
        <v>0.38</v>
      </c>
      <c r="K255" t="s">
        <v>37</v>
      </c>
      <c r="L255" t="s">
        <v>118</v>
      </c>
      <c r="M255" s="3">
        <v>42142</v>
      </c>
      <c r="N255" s="3">
        <v>42144</v>
      </c>
      <c r="O255" s="8" t="str">
        <f>TEXT(Table1[[#This Row],[Order Date]], "MMM")</f>
        <v>May</v>
      </c>
      <c r="P255">
        <f>Table1[[#This Row],[Ship Date]]-Table1[[#This Row],[Order Date]]</f>
        <v>2</v>
      </c>
      <c r="Q255" s="4">
        <v>-7.94</v>
      </c>
      <c r="R255">
        <v>2</v>
      </c>
      <c r="S255" s="4">
        <v>25.7</v>
      </c>
      <c r="T255">
        <v>91063</v>
      </c>
      <c r="U255" s="10">
        <f>(Table1[[#This Row],[Profit]]/Table1[[#This Row],[Sales]])</f>
        <v>-0.30894941634241246</v>
      </c>
    </row>
    <row r="256" spans="1:21" ht="12.75" customHeight="1">
      <c r="A256">
        <v>0.09</v>
      </c>
      <c r="B256">
        <v>20.99</v>
      </c>
      <c r="C256">
        <v>0.99</v>
      </c>
      <c r="D256" t="s">
        <v>33</v>
      </c>
      <c r="E256" t="s">
        <v>19</v>
      </c>
      <c r="F256" t="s">
        <v>53</v>
      </c>
      <c r="G256" t="s">
        <v>54</v>
      </c>
      <c r="H256" t="s">
        <v>22</v>
      </c>
      <c r="I256" t="s">
        <v>291</v>
      </c>
      <c r="J256">
        <v>0.56999999999999995</v>
      </c>
      <c r="K256" t="s">
        <v>37</v>
      </c>
      <c r="L256" t="s">
        <v>121</v>
      </c>
      <c r="M256" s="3">
        <v>42142</v>
      </c>
      <c r="N256" s="3">
        <v>42142</v>
      </c>
      <c r="O256" s="8" t="str">
        <f>TEXT(Table1[[#This Row],[Order Date]], "MMM")</f>
        <v>May</v>
      </c>
      <c r="P256">
        <f>Table1[[#This Row],[Ship Date]]-Table1[[#This Row],[Order Date]]</f>
        <v>0</v>
      </c>
      <c r="Q256" s="4">
        <v>122.292</v>
      </c>
      <c r="R256">
        <v>14</v>
      </c>
      <c r="S256" s="4">
        <v>229.57</v>
      </c>
      <c r="T256">
        <v>91063</v>
      </c>
      <c r="U256" s="10">
        <f>(Table1[[#This Row],[Profit]]/Table1[[#This Row],[Sales]])</f>
        <v>0.53270026571416129</v>
      </c>
    </row>
    <row r="257" spans="1:21" ht="12.75" customHeight="1">
      <c r="A257">
        <v>0.08</v>
      </c>
      <c r="B257">
        <v>2.94</v>
      </c>
      <c r="C257">
        <v>0.96</v>
      </c>
      <c r="D257" t="s">
        <v>33</v>
      </c>
      <c r="E257" t="s">
        <v>74</v>
      </c>
      <c r="F257" t="s">
        <v>20</v>
      </c>
      <c r="G257" t="s">
        <v>21</v>
      </c>
      <c r="H257" t="s">
        <v>22</v>
      </c>
      <c r="I257" t="s">
        <v>292</v>
      </c>
      <c r="J257">
        <v>0.57999999999999996</v>
      </c>
      <c r="K257" t="s">
        <v>37</v>
      </c>
      <c r="L257" t="s">
        <v>50</v>
      </c>
      <c r="M257" s="3">
        <v>42139</v>
      </c>
      <c r="N257" s="3">
        <v>42141</v>
      </c>
      <c r="O257" s="8" t="str">
        <f>TEXT(Table1[[#This Row],[Order Date]], "MMM")</f>
        <v>May</v>
      </c>
      <c r="P257">
        <f>Table1[[#This Row],[Ship Date]]-Table1[[#This Row],[Order Date]]</f>
        <v>2</v>
      </c>
      <c r="Q257" s="4">
        <v>-2.12</v>
      </c>
      <c r="R257">
        <v>23</v>
      </c>
      <c r="S257" s="4">
        <v>66.7</v>
      </c>
      <c r="T257">
        <v>8353</v>
      </c>
      <c r="U257" s="10">
        <f>(Table1[[#This Row],[Profit]]/Table1[[#This Row],[Sales]])</f>
        <v>-3.1784107946026985E-2</v>
      </c>
    </row>
    <row r="258" spans="1:21" ht="12.75" customHeight="1">
      <c r="A258">
        <v>0.01</v>
      </c>
      <c r="B258">
        <v>4.9800000000000004</v>
      </c>
      <c r="C258">
        <v>6.07</v>
      </c>
      <c r="D258" t="s">
        <v>33</v>
      </c>
      <c r="E258" t="s">
        <v>74</v>
      </c>
      <c r="F258" t="s">
        <v>20</v>
      </c>
      <c r="G258" t="s">
        <v>62</v>
      </c>
      <c r="H258" t="s">
        <v>40</v>
      </c>
      <c r="I258" t="s">
        <v>108</v>
      </c>
      <c r="J258">
        <v>0.36</v>
      </c>
      <c r="K258" t="s">
        <v>37</v>
      </c>
      <c r="L258" t="s">
        <v>50</v>
      </c>
      <c r="M258" s="3">
        <v>42045</v>
      </c>
      <c r="N258" s="3">
        <v>42046</v>
      </c>
      <c r="O258" s="8" t="str">
        <f>TEXT(Table1[[#This Row],[Order Date]], "MMM")</f>
        <v>Feb</v>
      </c>
      <c r="P258">
        <f>Table1[[#This Row],[Ship Date]]-Table1[[#This Row],[Order Date]]</f>
        <v>1</v>
      </c>
      <c r="Q258" s="4">
        <v>-69.069999999999993</v>
      </c>
      <c r="R258">
        <v>41</v>
      </c>
      <c r="S258" s="4">
        <v>217</v>
      </c>
      <c r="T258">
        <v>10464</v>
      </c>
      <c r="U258" s="10">
        <f>(Table1[[#This Row],[Profit]]/Table1[[#This Row],[Sales]])</f>
        <v>-0.31829493087557603</v>
      </c>
    </row>
    <row r="259" spans="1:21" ht="12.75" customHeight="1">
      <c r="A259">
        <v>0.02</v>
      </c>
      <c r="B259">
        <v>1360.14</v>
      </c>
      <c r="C259">
        <v>14.7</v>
      </c>
      <c r="D259" t="s">
        <v>26</v>
      </c>
      <c r="E259" t="s">
        <v>74</v>
      </c>
      <c r="F259" t="s">
        <v>53</v>
      </c>
      <c r="G259" t="s">
        <v>58</v>
      </c>
      <c r="H259" t="s">
        <v>30</v>
      </c>
      <c r="I259" t="s">
        <v>293</v>
      </c>
      <c r="J259">
        <v>0.59</v>
      </c>
      <c r="K259" t="s">
        <v>37</v>
      </c>
      <c r="L259" t="s">
        <v>50</v>
      </c>
      <c r="M259" s="3">
        <v>42175</v>
      </c>
      <c r="N259" s="3">
        <v>42177</v>
      </c>
      <c r="O259" s="8" t="str">
        <f>TEXT(Table1[[#This Row],[Order Date]], "MMM")</f>
        <v>Jun</v>
      </c>
      <c r="P259">
        <f>Table1[[#This Row],[Ship Date]]-Table1[[#This Row],[Order Date]]</f>
        <v>2</v>
      </c>
      <c r="Q259" s="4">
        <v>2028.12</v>
      </c>
      <c r="R259">
        <v>22</v>
      </c>
      <c r="S259" s="4">
        <v>31670.6</v>
      </c>
      <c r="T259">
        <v>6562</v>
      </c>
      <c r="U259" s="10">
        <f>(Table1[[#This Row],[Profit]]/Table1[[#This Row],[Sales]])</f>
        <v>6.4037940550542141E-2</v>
      </c>
    </row>
    <row r="260" spans="1:21" ht="12.75" customHeight="1">
      <c r="A260">
        <v>0.02</v>
      </c>
      <c r="B260">
        <v>9.06</v>
      </c>
      <c r="C260">
        <v>9.86</v>
      </c>
      <c r="D260" t="s">
        <v>33</v>
      </c>
      <c r="E260" t="s">
        <v>74</v>
      </c>
      <c r="F260" t="s">
        <v>20</v>
      </c>
      <c r="G260" t="s">
        <v>62</v>
      </c>
      <c r="H260" t="s">
        <v>40</v>
      </c>
      <c r="I260" t="s">
        <v>294</v>
      </c>
      <c r="J260">
        <v>0.4</v>
      </c>
      <c r="K260" t="s">
        <v>37</v>
      </c>
      <c r="L260" t="s">
        <v>50</v>
      </c>
      <c r="M260" s="3">
        <v>42175</v>
      </c>
      <c r="N260" s="3">
        <v>42177</v>
      </c>
      <c r="O260" s="8" t="str">
        <f>TEXT(Table1[[#This Row],[Order Date]], "MMM")</f>
        <v>Jun</v>
      </c>
      <c r="P260">
        <f>Table1[[#This Row],[Ship Date]]-Table1[[#This Row],[Order Date]]</f>
        <v>2</v>
      </c>
      <c r="Q260" s="4">
        <v>-63.51</v>
      </c>
      <c r="R260">
        <v>24</v>
      </c>
      <c r="S260" s="4">
        <v>239.82</v>
      </c>
      <c r="T260">
        <v>42852</v>
      </c>
      <c r="U260" s="10">
        <f>(Table1[[#This Row],[Profit]]/Table1[[#This Row],[Sales]])</f>
        <v>-0.26482361771328494</v>
      </c>
    </row>
    <row r="261" spans="1:21" ht="12.75" customHeight="1">
      <c r="A261">
        <v>0.02</v>
      </c>
      <c r="B261">
        <v>6.48</v>
      </c>
      <c r="C261">
        <v>6.6</v>
      </c>
      <c r="D261" t="s">
        <v>33</v>
      </c>
      <c r="E261" t="s">
        <v>74</v>
      </c>
      <c r="F261" t="s">
        <v>20</v>
      </c>
      <c r="G261" t="s">
        <v>62</v>
      </c>
      <c r="H261" t="s">
        <v>40</v>
      </c>
      <c r="I261" t="s">
        <v>295</v>
      </c>
      <c r="J261">
        <v>0.37</v>
      </c>
      <c r="K261" t="s">
        <v>24</v>
      </c>
      <c r="L261" t="s">
        <v>25</v>
      </c>
      <c r="M261" s="3">
        <v>42024</v>
      </c>
      <c r="N261" s="3">
        <v>42026</v>
      </c>
      <c r="O261" s="8" t="str">
        <f>TEXT(Table1[[#This Row],[Order Date]], "MMM")</f>
        <v>Jan</v>
      </c>
      <c r="P261">
        <f>Table1[[#This Row],[Ship Date]]-Table1[[#This Row],[Order Date]]</f>
        <v>2</v>
      </c>
      <c r="Q261" s="4">
        <v>-92.05</v>
      </c>
      <c r="R261">
        <v>10</v>
      </c>
      <c r="S261" s="4">
        <v>66.709999999999994</v>
      </c>
      <c r="T261">
        <v>88906</v>
      </c>
      <c r="U261" s="10">
        <f>(Table1[[#This Row],[Profit]]/Table1[[#This Row],[Sales]])</f>
        <v>-1.3798530954879329</v>
      </c>
    </row>
    <row r="262" spans="1:21" ht="12.75" customHeight="1">
      <c r="A262">
        <v>0.04</v>
      </c>
      <c r="B262">
        <v>17.149999999999999</v>
      </c>
      <c r="C262">
        <v>4.96</v>
      </c>
      <c r="D262" t="s">
        <v>33</v>
      </c>
      <c r="E262" t="s">
        <v>74</v>
      </c>
      <c r="F262" t="s">
        <v>20</v>
      </c>
      <c r="G262" t="s">
        <v>90</v>
      </c>
      <c r="H262" t="s">
        <v>40</v>
      </c>
      <c r="I262" t="s">
        <v>296</v>
      </c>
      <c r="J262">
        <v>0.57999999999999996</v>
      </c>
      <c r="K262" t="s">
        <v>24</v>
      </c>
      <c r="L262" t="s">
        <v>25</v>
      </c>
      <c r="M262" s="3">
        <v>42024</v>
      </c>
      <c r="N262" s="3">
        <v>42025</v>
      </c>
      <c r="O262" s="8" t="str">
        <f>TEXT(Table1[[#This Row],[Order Date]], "MMM")</f>
        <v>Jan</v>
      </c>
      <c r="P262">
        <f>Table1[[#This Row],[Ship Date]]-Table1[[#This Row],[Order Date]]</f>
        <v>1</v>
      </c>
      <c r="Q262" s="4">
        <v>6.11</v>
      </c>
      <c r="R262">
        <v>5</v>
      </c>
      <c r="S262" s="4">
        <v>87.16</v>
      </c>
      <c r="T262">
        <v>88906</v>
      </c>
      <c r="U262" s="10">
        <f>(Table1[[#This Row],[Profit]]/Table1[[#This Row],[Sales]])</f>
        <v>7.0100963744837083E-2</v>
      </c>
    </row>
    <row r="263" spans="1:21" ht="12.75" customHeight="1">
      <c r="A263">
        <v>0.06</v>
      </c>
      <c r="B263">
        <v>8.32</v>
      </c>
      <c r="C263">
        <v>2.38</v>
      </c>
      <c r="D263" t="s">
        <v>33</v>
      </c>
      <c r="E263" t="s">
        <v>74</v>
      </c>
      <c r="F263" t="s">
        <v>53</v>
      </c>
      <c r="G263" t="s">
        <v>113</v>
      </c>
      <c r="H263" t="s">
        <v>35</v>
      </c>
      <c r="I263" t="s">
        <v>297</v>
      </c>
      <c r="J263">
        <v>0.74</v>
      </c>
      <c r="K263" t="s">
        <v>24</v>
      </c>
      <c r="L263" t="s">
        <v>25</v>
      </c>
      <c r="M263" s="3">
        <v>42139</v>
      </c>
      <c r="N263" s="3">
        <v>42141</v>
      </c>
      <c r="O263" s="8" t="str">
        <f>TEXT(Table1[[#This Row],[Order Date]], "MMM")</f>
        <v>May</v>
      </c>
      <c r="P263">
        <f>Table1[[#This Row],[Ship Date]]-Table1[[#This Row],[Order Date]]</f>
        <v>2</v>
      </c>
      <c r="Q263" s="4">
        <v>-36.630000000000003</v>
      </c>
      <c r="R263">
        <v>12</v>
      </c>
      <c r="S263" s="4">
        <v>101.26</v>
      </c>
      <c r="T263">
        <v>88905</v>
      </c>
      <c r="U263" s="10">
        <f>(Table1[[#This Row],[Profit]]/Table1[[#This Row],[Sales]])</f>
        <v>-0.36174205016788469</v>
      </c>
    </row>
    <row r="264" spans="1:21" ht="12.75" customHeight="1">
      <c r="A264">
        <v>0.08</v>
      </c>
      <c r="B264">
        <v>2.94</v>
      </c>
      <c r="C264">
        <v>0.96</v>
      </c>
      <c r="D264" t="s">
        <v>33</v>
      </c>
      <c r="E264" t="s">
        <v>74</v>
      </c>
      <c r="F264" t="s">
        <v>20</v>
      </c>
      <c r="G264" t="s">
        <v>21</v>
      </c>
      <c r="H264" t="s">
        <v>22</v>
      </c>
      <c r="I264" t="s">
        <v>292</v>
      </c>
      <c r="J264">
        <v>0.57999999999999996</v>
      </c>
      <c r="K264" t="s">
        <v>24</v>
      </c>
      <c r="L264" t="s">
        <v>25</v>
      </c>
      <c r="M264" s="3">
        <v>42139</v>
      </c>
      <c r="N264" s="3">
        <v>42141</v>
      </c>
      <c r="O264" s="8" t="str">
        <f>TEXT(Table1[[#This Row],[Order Date]], "MMM")</f>
        <v>May</v>
      </c>
      <c r="P264">
        <f>Table1[[#This Row],[Ship Date]]-Table1[[#This Row],[Order Date]]</f>
        <v>2</v>
      </c>
      <c r="Q264" s="4">
        <v>-2.12</v>
      </c>
      <c r="R264">
        <v>6</v>
      </c>
      <c r="S264" s="4">
        <v>17.399999999999999</v>
      </c>
      <c r="T264">
        <v>88905</v>
      </c>
      <c r="U264" s="10">
        <f>(Table1[[#This Row],[Profit]]/Table1[[#This Row],[Sales]])</f>
        <v>-0.12183908045977013</v>
      </c>
    </row>
    <row r="265" spans="1:21" ht="12.75" customHeight="1">
      <c r="A265">
        <v>0.01</v>
      </c>
      <c r="B265">
        <v>4.9800000000000004</v>
      </c>
      <c r="C265">
        <v>6.07</v>
      </c>
      <c r="D265" t="s">
        <v>33</v>
      </c>
      <c r="E265" t="s">
        <v>74</v>
      </c>
      <c r="F265" t="s">
        <v>20</v>
      </c>
      <c r="G265" t="s">
        <v>62</v>
      </c>
      <c r="H265" t="s">
        <v>40</v>
      </c>
      <c r="I265" t="s">
        <v>108</v>
      </c>
      <c r="J265">
        <v>0.36</v>
      </c>
      <c r="K265" t="s">
        <v>24</v>
      </c>
      <c r="L265" t="s">
        <v>25</v>
      </c>
      <c r="M265" s="3">
        <v>42045</v>
      </c>
      <c r="N265" s="3">
        <v>42046</v>
      </c>
      <c r="O265" s="8" t="str">
        <f>TEXT(Table1[[#This Row],[Order Date]], "MMM")</f>
        <v>Feb</v>
      </c>
      <c r="P265">
        <f>Table1[[#This Row],[Ship Date]]-Table1[[#This Row],[Order Date]]</f>
        <v>1</v>
      </c>
      <c r="Q265" s="4">
        <v>-35.916399999999996</v>
      </c>
      <c r="R265">
        <v>10</v>
      </c>
      <c r="S265" s="4">
        <v>52.93</v>
      </c>
      <c r="T265">
        <v>88907</v>
      </c>
      <c r="U265" s="10">
        <f>(Table1[[#This Row],[Profit]]/Table1[[#This Row],[Sales]])</f>
        <v>-0.67856414131872278</v>
      </c>
    </row>
    <row r="266" spans="1:21" ht="12.75" customHeight="1">
      <c r="A266">
        <v>0.02</v>
      </c>
      <c r="B266">
        <v>1360.14</v>
      </c>
      <c r="C266">
        <v>14.7</v>
      </c>
      <c r="D266" t="s">
        <v>26</v>
      </c>
      <c r="E266" t="s">
        <v>74</v>
      </c>
      <c r="F266" t="s">
        <v>53</v>
      </c>
      <c r="G266" t="s">
        <v>58</v>
      </c>
      <c r="H266" t="s">
        <v>30</v>
      </c>
      <c r="I266" t="s">
        <v>293</v>
      </c>
      <c r="J266">
        <v>0.59</v>
      </c>
      <c r="K266" t="s">
        <v>24</v>
      </c>
      <c r="L266" t="s">
        <v>25</v>
      </c>
      <c r="M266" s="3">
        <v>42175</v>
      </c>
      <c r="N266" s="3">
        <v>42177</v>
      </c>
      <c r="O266" s="8" t="str">
        <f>TEXT(Table1[[#This Row],[Order Date]], "MMM")</f>
        <v>Jun</v>
      </c>
      <c r="P266">
        <f>Table1[[#This Row],[Ship Date]]-Table1[[#This Row],[Order Date]]</f>
        <v>2</v>
      </c>
      <c r="Q266" s="4">
        <v>3042.18</v>
      </c>
      <c r="R266">
        <v>6</v>
      </c>
      <c r="S266" s="4">
        <v>8637.44</v>
      </c>
      <c r="T266">
        <v>88908</v>
      </c>
      <c r="U266" s="10">
        <f>(Table1[[#This Row],[Profit]]/Table1[[#This Row],[Sales]])</f>
        <v>0.35220852474807346</v>
      </c>
    </row>
    <row r="267" spans="1:21" ht="12.75" customHeight="1">
      <c r="A267">
        <v>0.02</v>
      </c>
      <c r="B267">
        <v>9.06</v>
      </c>
      <c r="C267">
        <v>9.86</v>
      </c>
      <c r="D267" t="s">
        <v>33</v>
      </c>
      <c r="E267" t="s">
        <v>74</v>
      </c>
      <c r="F267" t="s">
        <v>20</v>
      </c>
      <c r="G267" t="s">
        <v>62</v>
      </c>
      <c r="H267" t="s">
        <v>40</v>
      </c>
      <c r="I267" t="s">
        <v>294</v>
      </c>
      <c r="J267">
        <v>0.4</v>
      </c>
      <c r="K267" t="s">
        <v>24</v>
      </c>
      <c r="L267" t="s">
        <v>25</v>
      </c>
      <c r="M267" s="3">
        <v>42175</v>
      </c>
      <c r="N267" s="3">
        <v>42177</v>
      </c>
      <c r="O267" s="8" t="str">
        <f>TEXT(Table1[[#This Row],[Order Date]], "MMM")</f>
        <v>Jun</v>
      </c>
      <c r="P267">
        <f>Table1[[#This Row],[Ship Date]]-Table1[[#This Row],[Order Date]]</f>
        <v>2</v>
      </c>
      <c r="Q267" s="4">
        <v>-31.754999999999999</v>
      </c>
      <c r="R267">
        <v>6</v>
      </c>
      <c r="S267" s="4">
        <v>59.95</v>
      </c>
      <c r="T267">
        <v>88908</v>
      </c>
      <c r="U267" s="10">
        <f>(Table1[[#This Row],[Profit]]/Table1[[#This Row],[Sales]])</f>
        <v>-0.52969140950792326</v>
      </c>
    </row>
    <row r="268" spans="1:21" ht="12.75" customHeight="1">
      <c r="A268">
        <v>7.0000000000000007E-2</v>
      </c>
      <c r="B268">
        <v>152.47999999999999</v>
      </c>
      <c r="C268">
        <v>6.5</v>
      </c>
      <c r="D268" t="s">
        <v>33</v>
      </c>
      <c r="E268" t="s">
        <v>39</v>
      </c>
      <c r="F268" t="s">
        <v>53</v>
      </c>
      <c r="G268" t="s">
        <v>113</v>
      </c>
      <c r="H268" t="s">
        <v>40</v>
      </c>
      <c r="I268" t="s">
        <v>298</v>
      </c>
      <c r="J268">
        <v>0.74</v>
      </c>
      <c r="K268" t="s">
        <v>87</v>
      </c>
      <c r="L268" t="s">
        <v>144</v>
      </c>
      <c r="M268" s="3">
        <v>42138</v>
      </c>
      <c r="N268" s="3">
        <v>42140</v>
      </c>
      <c r="O268" s="8" t="str">
        <f>TEXT(Table1[[#This Row],[Order Date]], "MMM")</f>
        <v>May</v>
      </c>
      <c r="P268">
        <f>Table1[[#This Row],[Ship Date]]-Table1[[#This Row],[Order Date]]</f>
        <v>2</v>
      </c>
      <c r="Q268" s="4">
        <v>171.83879999999999</v>
      </c>
      <c r="R268">
        <v>35</v>
      </c>
      <c r="S268" s="4">
        <v>5062.49</v>
      </c>
      <c r="T268">
        <v>90706</v>
      </c>
      <c r="U268" s="10">
        <f>(Table1[[#This Row],[Profit]]/Table1[[#This Row],[Sales]])</f>
        <v>3.3943533715622157E-2</v>
      </c>
    </row>
    <row r="269" spans="1:21" ht="12.75" customHeight="1">
      <c r="A269">
        <v>0.01</v>
      </c>
      <c r="B269">
        <v>55.98</v>
      </c>
      <c r="C269">
        <v>4.8600000000000003</v>
      </c>
      <c r="D269" t="s">
        <v>18</v>
      </c>
      <c r="E269" t="s">
        <v>19</v>
      </c>
      <c r="F269" t="s">
        <v>20</v>
      </c>
      <c r="G269" t="s">
        <v>62</v>
      </c>
      <c r="H269" t="s">
        <v>40</v>
      </c>
      <c r="I269" t="s">
        <v>299</v>
      </c>
      <c r="J269">
        <v>0.36</v>
      </c>
      <c r="K269" t="s">
        <v>87</v>
      </c>
      <c r="L269" t="s">
        <v>300</v>
      </c>
      <c r="M269" s="3">
        <v>42112</v>
      </c>
      <c r="N269" s="3">
        <v>42114</v>
      </c>
      <c r="O269" s="8" t="str">
        <f>TEXT(Table1[[#This Row],[Order Date]], "MMM")</f>
        <v>Apr</v>
      </c>
      <c r="P269">
        <f>Table1[[#This Row],[Ship Date]]-Table1[[#This Row],[Order Date]]</f>
        <v>2</v>
      </c>
      <c r="Q269" s="4">
        <v>32.940899999999999</v>
      </c>
      <c r="R269">
        <v>11</v>
      </c>
      <c r="S269" s="4">
        <v>646.97</v>
      </c>
      <c r="T269">
        <v>87357</v>
      </c>
      <c r="U269" s="10">
        <f>(Table1[[#This Row],[Profit]]/Table1[[#This Row],[Sales]])</f>
        <v>5.0915652966907275E-2</v>
      </c>
    </row>
    <row r="270" spans="1:21" ht="12.75" customHeight="1">
      <c r="A270">
        <v>0.04</v>
      </c>
      <c r="B270">
        <v>65.989999999999995</v>
      </c>
      <c r="C270">
        <v>8.99</v>
      </c>
      <c r="D270" t="s">
        <v>33</v>
      </c>
      <c r="E270" t="s">
        <v>19</v>
      </c>
      <c r="F270" t="s">
        <v>53</v>
      </c>
      <c r="G270" t="s">
        <v>54</v>
      </c>
      <c r="H270" t="s">
        <v>40</v>
      </c>
      <c r="I270" t="s">
        <v>301</v>
      </c>
      <c r="J270">
        <v>0.56000000000000005</v>
      </c>
      <c r="K270" t="s">
        <v>87</v>
      </c>
      <c r="L270" t="s">
        <v>300</v>
      </c>
      <c r="M270" s="3">
        <v>42112</v>
      </c>
      <c r="N270" s="3">
        <v>42113</v>
      </c>
      <c r="O270" s="8" t="str">
        <f>TEXT(Table1[[#This Row],[Order Date]], "MMM")</f>
        <v>Apr</v>
      </c>
      <c r="P270">
        <f>Table1[[#This Row],[Ship Date]]-Table1[[#This Row],[Order Date]]</f>
        <v>1</v>
      </c>
      <c r="Q270" s="4">
        <v>131.334</v>
      </c>
      <c r="R270">
        <v>17</v>
      </c>
      <c r="S270" s="4">
        <v>946.29</v>
      </c>
      <c r="T270">
        <v>87357</v>
      </c>
      <c r="U270" s="10">
        <f>(Table1[[#This Row],[Profit]]/Table1[[#This Row],[Sales]])</f>
        <v>0.13878832070506927</v>
      </c>
    </row>
    <row r="271" spans="1:21" ht="12.75" customHeight="1">
      <c r="A271">
        <v>0.01</v>
      </c>
      <c r="B271">
        <v>20.98</v>
      </c>
      <c r="C271">
        <v>53.03</v>
      </c>
      <c r="D271" t="s">
        <v>26</v>
      </c>
      <c r="E271" t="s">
        <v>19</v>
      </c>
      <c r="F271" t="s">
        <v>20</v>
      </c>
      <c r="G271" t="s">
        <v>90</v>
      </c>
      <c r="H271" t="s">
        <v>30</v>
      </c>
      <c r="I271" t="s">
        <v>302</v>
      </c>
      <c r="J271">
        <v>0.78</v>
      </c>
      <c r="K271" t="s">
        <v>87</v>
      </c>
      <c r="L271" t="s">
        <v>300</v>
      </c>
      <c r="M271" s="3">
        <v>42058</v>
      </c>
      <c r="N271" s="3">
        <v>42058</v>
      </c>
      <c r="O271" s="8" t="str">
        <f>TEXT(Table1[[#This Row],[Order Date]], "MMM")</f>
        <v>Feb</v>
      </c>
      <c r="P271">
        <f>Table1[[#This Row],[Ship Date]]-Table1[[#This Row],[Order Date]]</f>
        <v>0</v>
      </c>
      <c r="Q271" s="4">
        <v>-282.08179999999999</v>
      </c>
      <c r="R271">
        <v>5</v>
      </c>
      <c r="S271" s="4">
        <v>123</v>
      </c>
      <c r="T271">
        <v>87356</v>
      </c>
      <c r="U271" s="10">
        <f>(Table1[[#This Row],[Profit]]/Table1[[#This Row],[Sales]])</f>
        <v>-2.2933479674796748</v>
      </c>
    </row>
    <row r="272" spans="1:21" ht="12.75" customHeight="1">
      <c r="A272">
        <v>0.02</v>
      </c>
      <c r="B272">
        <v>48.04</v>
      </c>
      <c r="C272">
        <v>5.09</v>
      </c>
      <c r="D272" t="s">
        <v>33</v>
      </c>
      <c r="E272" t="s">
        <v>19</v>
      </c>
      <c r="F272" t="s">
        <v>20</v>
      </c>
      <c r="G272" t="s">
        <v>62</v>
      </c>
      <c r="H272" t="s">
        <v>40</v>
      </c>
      <c r="I272" t="s">
        <v>303</v>
      </c>
      <c r="J272">
        <v>0.37</v>
      </c>
      <c r="K272" t="s">
        <v>24</v>
      </c>
      <c r="L272" t="s">
        <v>32</v>
      </c>
      <c r="M272" s="3">
        <v>42017</v>
      </c>
      <c r="N272" s="3">
        <v>42017</v>
      </c>
      <c r="O272" s="8" t="str">
        <f>TEXT(Table1[[#This Row],[Order Date]], "MMM")</f>
        <v>Jan</v>
      </c>
      <c r="P272">
        <f>Table1[[#This Row],[Ship Date]]-Table1[[#This Row],[Order Date]]</f>
        <v>0</v>
      </c>
      <c r="Q272" s="4">
        <v>105.25259999999999</v>
      </c>
      <c r="R272">
        <v>3</v>
      </c>
      <c r="S272" s="4">
        <v>152.54</v>
      </c>
      <c r="T272">
        <v>90058</v>
      </c>
      <c r="U272" s="10">
        <f>(Table1[[#This Row],[Profit]]/Table1[[#This Row],[Sales]])</f>
        <v>0.69</v>
      </c>
    </row>
    <row r="273" spans="1:21" ht="12.75" customHeight="1">
      <c r="A273">
        <v>0.03</v>
      </c>
      <c r="B273">
        <v>6.37</v>
      </c>
      <c r="C273">
        <v>5.19</v>
      </c>
      <c r="D273" t="s">
        <v>33</v>
      </c>
      <c r="E273" t="s">
        <v>19</v>
      </c>
      <c r="F273" t="s">
        <v>20</v>
      </c>
      <c r="G273" t="s">
        <v>71</v>
      </c>
      <c r="H273" t="s">
        <v>40</v>
      </c>
      <c r="I273" t="s">
        <v>304</v>
      </c>
      <c r="J273">
        <v>0.38</v>
      </c>
      <c r="K273" t="s">
        <v>24</v>
      </c>
      <c r="L273" t="s">
        <v>32</v>
      </c>
      <c r="M273" s="3">
        <v>42036</v>
      </c>
      <c r="N273" s="3">
        <v>42037</v>
      </c>
      <c r="O273" s="8" t="str">
        <f>TEXT(Table1[[#This Row],[Order Date]], "MMM")</f>
        <v>Feb</v>
      </c>
      <c r="P273">
        <f>Table1[[#This Row],[Ship Date]]-Table1[[#This Row],[Order Date]]</f>
        <v>1</v>
      </c>
      <c r="Q273" s="4">
        <v>-29.092700000000001</v>
      </c>
      <c r="R273">
        <v>14</v>
      </c>
      <c r="S273" s="4">
        <v>89.79</v>
      </c>
      <c r="T273">
        <v>90059</v>
      </c>
      <c r="U273" s="10">
        <f>(Table1[[#This Row],[Profit]]/Table1[[#This Row],[Sales]])</f>
        <v>-0.32400824145227752</v>
      </c>
    </row>
    <row r="274" spans="1:21" ht="12.75" customHeight="1">
      <c r="A274">
        <v>7.0000000000000007E-2</v>
      </c>
      <c r="B274">
        <v>12.64</v>
      </c>
      <c r="C274">
        <v>4.9800000000000004</v>
      </c>
      <c r="D274" t="s">
        <v>33</v>
      </c>
      <c r="E274" t="s">
        <v>27</v>
      </c>
      <c r="F274" t="s">
        <v>28</v>
      </c>
      <c r="G274" t="s">
        <v>34</v>
      </c>
      <c r="H274" t="s">
        <v>35</v>
      </c>
      <c r="I274" t="s">
        <v>305</v>
      </c>
      <c r="J274">
        <v>0.48</v>
      </c>
      <c r="K274" t="s">
        <v>42</v>
      </c>
      <c r="L274" t="s">
        <v>259</v>
      </c>
      <c r="M274" s="3">
        <v>42160</v>
      </c>
      <c r="N274" s="3">
        <v>42167</v>
      </c>
      <c r="O274" s="8" t="str">
        <f>TEXT(Table1[[#This Row],[Order Date]], "MMM")</f>
        <v>Jun</v>
      </c>
      <c r="P274">
        <f>Table1[[#This Row],[Ship Date]]-Table1[[#This Row],[Order Date]]</f>
        <v>7</v>
      </c>
      <c r="Q274" s="4">
        <v>113.41499999999999</v>
      </c>
      <c r="R274">
        <v>16</v>
      </c>
      <c r="S274" s="4">
        <v>199.76</v>
      </c>
      <c r="T274">
        <v>90867</v>
      </c>
      <c r="U274" s="10">
        <f>(Table1[[#This Row],[Profit]]/Table1[[#This Row],[Sales]])</f>
        <v>0.56775630756908291</v>
      </c>
    </row>
    <row r="275" spans="1:21" ht="12.75" customHeight="1">
      <c r="A275">
        <v>0.02</v>
      </c>
      <c r="B275">
        <v>150.97999999999999</v>
      </c>
      <c r="C275">
        <v>13.99</v>
      </c>
      <c r="D275" t="s">
        <v>18</v>
      </c>
      <c r="E275" t="s">
        <v>39</v>
      </c>
      <c r="F275" t="s">
        <v>53</v>
      </c>
      <c r="G275" t="s">
        <v>58</v>
      </c>
      <c r="H275" t="s">
        <v>59</v>
      </c>
      <c r="I275" t="s">
        <v>306</v>
      </c>
      <c r="J275">
        <v>0.38</v>
      </c>
      <c r="K275" t="s">
        <v>24</v>
      </c>
      <c r="L275" t="s">
        <v>67</v>
      </c>
      <c r="M275" s="3">
        <v>42177</v>
      </c>
      <c r="N275" s="3">
        <v>42179</v>
      </c>
      <c r="O275" s="8" t="str">
        <f>TEXT(Table1[[#This Row],[Order Date]], "MMM")</f>
        <v>Jun</v>
      </c>
      <c r="P275">
        <f>Table1[[#This Row],[Ship Date]]-Table1[[#This Row],[Order Date]]</f>
        <v>2</v>
      </c>
      <c r="Q275" s="4">
        <v>26.099999999999998</v>
      </c>
      <c r="R275">
        <v>3</v>
      </c>
      <c r="S275" s="4">
        <v>480.37</v>
      </c>
      <c r="T275">
        <v>89327</v>
      </c>
      <c r="U275" s="10">
        <f>(Table1[[#This Row],[Profit]]/Table1[[#This Row],[Sales]])</f>
        <v>5.4333118221371018E-2</v>
      </c>
    </row>
    <row r="276" spans="1:21" ht="12.75" customHeight="1">
      <c r="A276">
        <v>0.1</v>
      </c>
      <c r="B276">
        <v>5.43</v>
      </c>
      <c r="C276">
        <v>0.95</v>
      </c>
      <c r="D276" t="s">
        <v>33</v>
      </c>
      <c r="E276" t="s">
        <v>39</v>
      </c>
      <c r="F276" t="s">
        <v>20</v>
      </c>
      <c r="G276" t="s">
        <v>62</v>
      </c>
      <c r="H276" t="s">
        <v>22</v>
      </c>
      <c r="I276" t="s">
        <v>307</v>
      </c>
      <c r="J276">
        <v>0.36</v>
      </c>
      <c r="K276" t="s">
        <v>24</v>
      </c>
      <c r="L276" t="s">
        <v>67</v>
      </c>
      <c r="M276" s="3">
        <v>42177</v>
      </c>
      <c r="N276" s="3">
        <v>42179</v>
      </c>
      <c r="O276" s="8" t="str">
        <f>TEXT(Table1[[#This Row],[Order Date]], "MMM")</f>
        <v>Jun</v>
      </c>
      <c r="P276">
        <f>Table1[[#This Row],[Ship Date]]-Table1[[#This Row],[Order Date]]</f>
        <v>2</v>
      </c>
      <c r="Q276" s="4">
        <v>-2.58</v>
      </c>
      <c r="R276">
        <v>1</v>
      </c>
      <c r="S276" s="4">
        <v>5.76</v>
      </c>
      <c r="T276">
        <v>89327</v>
      </c>
      <c r="U276" s="10">
        <f>(Table1[[#This Row],[Profit]]/Table1[[#This Row],[Sales]])</f>
        <v>-0.44791666666666669</v>
      </c>
    </row>
    <row r="277" spans="1:21" ht="12.75" customHeight="1">
      <c r="A277">
        <v>0.01</v>
      </c>
      <c r="B277">
        <v>179.29</v>
      </c>
      <c r="C277">
        <v>29.21</v>
      </c>
      <c r="D277" t="s">
        <v>26</v>
      </c>
      <c r="E277" t="s">
        <v>39</v>
      </c>
      <c r="F277" t="s">
        <v>28</v>
      </c>
      <c r="G277" t="s">
        <v>96</v>
      </c>
      <c r="H277" t="s">
        <v>77</v>
      </c>
      <c r="I277" t="s">
        <v>308</v>
      </c>
      <c r="J277">
        <v>0.74</v>
      </c>
      <c r="K277" t="s">
        <v>24</v>
      </c>
      <c r="L277" t="s">
        <v>67</v>
      </c>
      <c r="M277" s="3">
        <v>42177</v>
      </c>
      <c r="N277" s="3">
        <v>42178</v>
      </c>
      <c r="O277" s="8" t="str">
        <f>TEXT(Table1[[#This Row],[Order Date]], "MMM")</f>
        <v>Jun</v>
      </c>
      <c r="P277">
        <f>Table1[[#This Row],[Ship Date]]-Table1[[#This Row],[Order Date]]</f>
        <v>1</v>
      </c>
      <c r="Q277" s="4">
        <v>2800.12</v>
      </c>
      <c r="R277">
        <v>21</v>
      </c>
      <c r="S277" s="4">
        <v>3112.13</v>
      </c>
      <c r="T277">
        <v>89327</v>
      </c>
      <c r="U277" s="10">
        <f>(Table1[[#This Row],[Profit]]/Table1[[#This Row],[Sales]])</f>
        <v>0.8997439052995857</v>
      </c>
    </row>
    <row r="278" spans="1:21" ht="12.75" customHeight="1">
      <c r="A278">
        <v>0.03</v>
      </c>
      <c r="B278">
        <v>1270.99</v>
      </c>
      <c r="C278">
        <v>19.989999999999998</v>
      </c>
      <c r="D278" t="s">
        <v>33</v>
      </c>
      <c r="E278" t="s">
        <v>74</v>
      </c>
      <c r="F278" t="s">
        <v>20</v>
      </c>
      <c r="G278" t="s">
        <v>71</v>
      </c>
      <c r="H278" t="s">
        <v>40</v>
      </c>
      <c r="I278" t="s">
        <v>309</v>
      </c>
      <c r="J278">
        <v>0.35</v>
      </c>
      <c r="K278" t="s">
        <v>87</v>
      </c>
      <c r="L278" t="s">
        <v>144</v>
      </c>
      <c r="M278" s="3">
        <v>42024</v>
      </c>
      <c r="N278" s="3">
        <v>42026</v>
      </c>
      <c r="O278" s="8" t="str">
        <f>TEXT(Table1[[#This Row],[Order Date]], "MMM")</f>
        <v>Jan</v>
      </c>
      <c r="P278">
        <f>Table1[[#This Row],[Ship Date]]-Table1[[#This Row],[Order Date]]</f>
        <v>2</v>
      </c>
      <c r="Q278" s="4">
        <v>363.55199999999996</v>
      </c>
      <c r="R278">
        <v>2</v>
      </c>
      <c r="S278" s="4">
        <v>2589.0100000000002</v>
      </c>
      <c r="T278">
        <v>91127</v>
      </c>
      <c r="U278" s="10">
        <f>(Table1[[#This Row],[Profit]]/Table1[[#This Row],[Sales]])</f>
        <v>0.14042124209639975</v>
      </c>
    </row>
    <row r="279" spans="1:21" ht="12.75" customHeight="1">
      <c r="A279">
        <v>7.0000000000000007E-2</v>
      </c>
      <c r="B279">
        <v>2036.48</v>
      </c>
      <c r="C279">
        <v>14.7</v>
      </c>
      <c r="D279" t="s">
        <v>26</v>
      </c>
      <c r="E279" t="s">
        <v>74</v>
      </c>
      <c r="F279" t="s">
        <v>53</v>
      </c>
      <c r="G279" t="s">
        <v>58</v>
      </c>
      <c r="H279" t="s">
        <v>30</v>
      </c>
      <c r="I279" t="s">
        <v>310</v>
      </c>
      <c r="J279">
        <v>0.55000000000000004</v>
      </c>
      <c r="K279" t="s">
        <v>87</v>
      </c>
      <c r="L279" t="s">
        <v>144</v>
      </c>
      <c r="M279" s="3">
        <v>42024</v>
      </c>
      <c r="N279" s="3">
        <v>42026</v>
      </c>
      <c r="O279" s="8" t="str">
        <f>TEXT(Table1[[#This Row],[Order Date]], "MMM")</f>
        <v>Jan</v>
      </c>
      <c r="P279">
        <f>Table1[[#This Row],[Ship Date]]-Table1[[#This Row],[Order Date]]</f>
        <v>2</v>
      </c>
      <c r="Q279" s="4">
        <v>-11.536000000000001</v>
      </c>
      <c r="R279">
        <v>1</v>
      </c>
      <c r="S279" s="4">
        <v>1893.93</v>
      </c>
      <c r="T279">
        <v>91127</v>
      </c>
      <c r="U279" s="10">
        <f>(Table1[[#This Row],[Profit]]/Table1[[#This Row],[Sales]])</f>
        <v>-6.0910382115495296E-3</v>
      </c>
    </row>
    <row r="280" spans="1:21" ht="12.75" customHeight="1">
      <c r="A280">
        <v>0.09</v>
      </c>
      <c r="B280">
        <v>17.98</v>
      </c>
      <c r="C280">
        <v>8.51</v>
      </c>
      <c r="D280" t="s">
        <v>33</v>
      </c>
      <c r="E280" t="s">
        <v>27</v>
      </c>
      <c r="F280" t="s">
        <v>53</v>
      </c>
      <c r="G280" t="s">
        <v>58</v>
      </c>
      <c r="H280" t="s">
        <v>59</v>
      </c>
      <c r="I280" t="s">
        <v>68</v>
      </c>
      <c r="J280">
        <v>0.4</v>
      </c>
      <c r="K280" t="s">
        <v>24</v>
      </c>
      <c r="L280" t="s">
        <v>211</v>
      </c>
      <c r="M280" s="3">
        <v>42149</v>
      </c>
      <c r="N280" s="3">
        <v>42151</v>
      </c>
      <c r="O280" s="8" t="str">
        <f>TEXT(Table1[[#This Row],[Order Date]], "MMM")</f>
        <v>May</v>
      </c>
      <c r="P280">
        <f>Table1[[#This Row],[Ship Date]]-Table1[[#This Row],[Order Date]]</f>
        <v>2</v>
      </c>
      <c r="Q280" s="4">
        <v>-6.6120000000000108</v>
      </c>
      <c r="R280">
        <v>12</v>
      </c>
      <c r="S280" s="4">
        <v>211.13</v>
      </c>
      <c r="T280">
        <v>90026</v>
      </c>
      <c r="U280" s="10">
        <f>(Table1[[#This Row],[Profit]]/Table1[[#This Row],[Sales]])</f>
        <v>-3.1317197934921666E-2</v>
      </c>
    </row>
    <row r="281" spans="1:21" ht="12.75" customHeight="1">
      <c r="A281">
        <v>0</v>
      </c>
      <c r="B281">
        <v>1.88</v>
      </c>
      <c r="C281">
        <v>1.49</v>
      </c>
      <c r="D281" t="s">
        <v>33</v>
      </c>
      <c r="E281" t="s">
        <v>27</v>
      </c>
      <c r="F281" t="s">
        <v>20</v>
      </c>
      <c r="G281" t="s">
        <v>71</v>
      </c>
      <c r="H281" t="s">
        <v>40</v>
      </c>
      <c r="I281" t="s">
        <v>160</v>
      </c>
      <c r="J281">
        <v>0.37</v>
      </c>
      <c r="K281" t="s">
        <v>24</v>
      </c>
      <c r="L281" t="s">
        <v>211</v>
      </c>
      <c r="M281" s="3">
        <v>42021</v>
      </c>
      <c r="N281" s="3">
        <v>42022</v>
      </c>
      <c r="O281" s="8" t="str">
        <f>TEXT(Table1[[#This Row],[Order Date]], "MMM")</f>
        <v>Jan</v>
      </c>
      <c r="P281">
        <f>Table1[[#This Row],[Ship Date]]-Table1[[#This Row],[Order Date]]</f>
        <v>1</v>
      </c>
      <c r="Q281" s="4">
        <v>-15.5595</v>
      </c>
      <c r="R281">
        <v>13</v>
      </c>
      <c r="S281" s="4">
        <v>25.39</v>
      </c>
      <c r="T281">
        <v>90027</v>
      </c>
      <c r="U281" s="10">
        <f>(Table1[[#This Row],[Profit]]/Table1[[#This Row],[Sales]])</f>
        <v>-0.61282000787711699</v>
      </c>
    </row>
    <row r="282" spans="1:21">
      <c r="A282">
        <v>0.06</v>
      </c>
      <c r="B282">
        <v>5.78</v>
      </c>
      <c r="C282">
        <v>5.67</v>
      </c>
      <c r="D282" t="s">
        <v>33</v>
      </c>
      <c r="E282" t="s">
        <v>27</v>
      </c>
      <c r="F282" t="s">
        <v>20</v>
      </c>
      <c r="G282" t="s">
        <v>62</v>
      </c>
      <c r="H282" t="s">
        <v>40</v>
      </c>
      <c r="I282" t="s">
        <v>311</v>
      </c>
      <c r="J282">
        <v>0.36</v>
      </c>
      <c r="K282" t="s">
        <v>24</v>
      </c>
      <c r="L282" t="s">
        <v>211</v>
      </c>
      <c r="M282" s="3">
        <v>42021</v>
      </c>
      <c r="N282" s="3">
        <v>42022</v>
      </c>
      <c r="O282" s="8" t="str">
        <f>TEXT(Table1[[#This Row],[Order Date]], "MMM")</f>
        <v>Jan</v>
      </c>
      <c r="P282">
        <f>Table1[[#This Row],[Ship Date]]-Table1[[#This Row],[Order Date]]</f>
        <v>1</v>
      </c>
      <c r="Q282" s="4">
        <v>-108.19</v>
      </c>
      <c r="R282">
        <v>15</v>
      </c>
      <c r="S282" s="4">
        <v>87.27</v>
      </c>
      <c r="T282">
        <v>90027</v>
      </c>
      <c r="U282" s="10">
        <f>(Table1[[#This Row],[Profit]]/Table1[[#This Row],[Sales]])</f>
        <v>-1.2397158244528474</v>
      </c>
    </row>
    <row r="283" spans="1:21">
      <c r="A283">
        <v>0</v>
      </c>
      <c r="B283">
        <v>15.99</v>
      </c>
      <c r="C283">
        <v>13.18</v>
      </c>
      <c r="D283" t="s">
        <v>33</v>
      </c>
      <c r="E283" t="s">
        <v>19</v>
      </c>
      <c r="F283" t="s">
        <v>20</v>
      </c>
      <c r="G283" t="s">
        <v>71</v>
      </c>
      <c r="H283" t="s">
        <v>40</v>
      </c>
      <c r="I283" t="s">
        <v>312</v>
      </c>
      <c r="J283">
        <v>0.37</v>
      </c>
      <c r="K283" t="s">
        <v>87</v>
      </c>
      <c r="L283" t="s">
        <v>88</v>
      </c>
      <c r="M283" s="3">
        <v>42115</v>
      </c>
      <c r="N283" s="3">
        <v>42119</v>
      </c>
      <c r="O283" s="8" t="str">
        <f>TEXT(Table1[[#This Row],[Order Date]], "MMM")</f>
        <v>Apr</v>
      </c>
      <c r="P283">
        <f>Table1[[#This Row],[Ship Date]]-Table1[[#This Row],[Order Date]]</f>
        <v>4</v>
      </c>
      <c r="Q283" s="4">
        <v>46.488</v>
      </c>
      <c r="R283">
        <v>23</v>
      </c>
      <c r="S283" s="4">
        <v>403.25</v>
      </c>
      <c r="T283">
        <v>88511</v>
      </c>
      <c r="U283" s="10">
        <f>(Table1[[#This Row],[Profit]]/Table1[[#This Row],[Sales]])</f>
        <v>0.11528332300061996</v>
      </c>
    </row>
    <row r="284" spans="1:21">
      <c r="A284">
        <v>0.05</v>
      </c>
      <c r="B284">
        <v>59.78</v>
      </c>
      <c r="C284">
        <v>10.29</v>
      </c>
      <c r="D284" t="s">
        <v>33</v>
      </c>
      <c r="E284" t="s">
        <v>39</v>
      </c>
      <c r="F284" t="s">
        <v>20</v>
      </c>
      <c r="G284" t="s">
        <v>71</v>
      </c>
      <c r="H284" t="s">
        <v>40</v>
      </c>
      <c r="I284" t="s">
        <v>313</v>
      </c>
      <c r="J284">
        <v>0.39</v>
      </c>
      <c r="K284" t="s">
        <v>42</v>
      </c>
      <c r="L284" t="s">
        <v>112</v>
      </c>
      <c r="M284" s="3">
        <v>42138</v>
      </c>
      <c r="N284" s="3">
        <v>42139</v>
      </c>
      <c r="O284" s="8" t="str">
        <f>TEXT(Table1[[#This Row],[Order Date]], "MMM")</f>
        <v>May</v>
      </c>
      <c r="P284">
        <f>Table1[[#This Row],[Ship Date]]-Table1[[#This Row],[Order Date]]</f>
        <v>1</v>
      </c>
      <c r="Q284" s="4">
        <v>159.52970000000005</v>
      </c>
      <c r="R284">
        <v>7</v>
      </c>
      <c r="S284" s="4">
        <v>414.49</v>
      </c>
      <c r="T284">
        <v>91174</v>
      </c>
      <c r="U284" s="10">
        <f>(Table1[[#This Row],[Profit]]/Table1[[#This Row],[Sales]])</f>
        <v>0.38488190306159387</v>
      </c>
    </row>
    <row r="285" spans="1:21" ht="12.75" customHeight="1">
      <c r="A285">
        <v>0.08</v>
      </c>
      <c r="B285">
        <v>20.99</v>
      </c>
      <c r="C285">
        <v>1.25</v>
      </c>
      <c r="D285" t="s">
        <v>33</v>
      </c>
      <c r="E285" t="s">
        <v>39</v>
      </c>
      <c r="F285" t="s">
        <v>53</v>
      </c>
      <c r="G285" t="s">
        <v>54</v>
      </c>
      <c r="H285" t="s">
        <v>35</v>
      </c>
      <c r="I285" t="s">
        <v>314</v>
      </c>
      <c r="J285">
        <v>0.83</v>
      </c>
      <c r="K285" t="s">
        <v>42</v>
      </c>
      <c r="L285" t="s">
        <v>112</v>
      </c>
      <c r="M285" s="3">
        <v>42138</v>
      </c>
      <c r="N285" s="3">
        <v>42140</v>
      </c>
      <c r="O285" s="8" t="str">
        <f>TEXT(Table1[[#This Row],[Order Date]], "MMM")</f>
        <v>May</v>
      </c>
      <c r="P285">
        <f>Table1[[#This Row],[Ship Date]]-Table1[[#This Row],[Order Date]]</f>
        <v>2</v>
      </c>
      <c r="Q285" s="4">
        <v>15.371400000000008</v>
      </c>
      <c r="R285">
        <v>28</v>
      </c>
      <c r="S285" s="4">
        <v>469.69</v>
      </c>
      <c r="T285">
        <v>91174</v>
      </c>
      <c r="U285" s="10">
        <f>(Table1[[#This Row],[Profit]]/Table1[[#This Row],[Sales]])</f>
        <v>3.2726692073495302E-2</v>
      </c>
    </row>
    <row r="286" spans="1:21" ht="12.75" customHeight="1">
      <c r="A286">
        <v>0.05</v>
      </c>
      <c r="B286">
        <v>204.1</v>
      </c>
      <c r="C286">
        <v>13.99</v>
      </c>
      <c r="D286" t="s">
        <v>33</v>
      </c>
      <c r="E286" t="s">
        <v>39</v>
      </c>
      <c r="F286" t="s">
        <v>53</v>
      </c>
      <c r="G286" t="s">
        <v>58</v>
      </c>
      <c r="H286" t="s">
        <v>59</v>
      </c>
      <c r="I286" t="s">
        <v>315</v>
      </c>
      <c r="J286">
        <v>0.37</v>
      </c>
      <c r="K286" t="s">
        <v>42</v>
      </c>
      <c r="L286" t="s">
        <v>112</v>
      </c>
      <c r="M286" s="3">
        <v>42147</v>
      </c>
      <c r="N286" s="3">
        <v>42149</v>
      </c>
      <c r="O286" s="8" t="str">
        <f>TEXT(Table1[[#This Row],[Order Date]], "MMM")</f>
        <v>May</v>
      </c>
      <c r="P286">
        <f>Table1[[#This Row],[Ship Date]]-Table1[[#This Row],[Order Date]]</f>
        <v>2</v>
      </c>
      <c r="Q286" s="4">
        <v>5924.1122999999998</v>
      </c>
      <c r="R286">
        <v>41</v>
      </c>
      <c r="S286" s="4">
        <v>8585.67</v>
      </c>
      <c r="T286">
        <v>91175</v>
      </c>
      <c r="U286" s="10">
        <f>(Table1[[#This Row],[Profit]]/Table1[[#This Row],[Sales]])</f>
        <v>0.69</v>
      </c>
    </row>
    <row r="287" spans="1:21" ht="12.75" customHeight="1">
      <c r="A287">
        <v>0.03</v>
      </c>
      <c r="B287">
        <v>13.73</v>
      </c>
      <c r="C287">
        <v>6.85</v>
      </c>
      <c r="D287" t="s">
        <v>18</v>
      </c>
      <c r="E287" t="s">
        <v>19</v>
      </c>
      <c r="F287" t="s">
        <v>28</v>
      </c>
      <c r="G287" t="s">
        <v>34</v>
      </c>
      <c r="H287" t="s">
        <v>22</v>
      </c>
      <c r="I287" t="s">
        <v>316</v>
      </c>
      <c r="J287">
        <v>0.54</v>
      </c>
      <c r="K287" t="s">
        <v>37</v>
      </c>
      <c r="L287" t="s">
        <v>317</v>
      </c>
      <c r="M287" s="3">
        <v>42169</v>
      </c>
      <c r="N287" s="3">
        <v>42170</v>
      </c>
      <c r="O287" s="8" t="str">
        <f>TEXT(Table1[[#This Row],[Order Date]], "MMM")</f>
        <v>Jun</v>
      </c>
      <c r="P287">
        <f>Table1[[#This Row],[Ship Date]]-Table1[[#This Row],[Order Date]]</f>
        <v>1</v>
      </c>
      <c r="Q287" s="4">
        <v>39.585299999999997</v>
      </c>
      <c r="R287">
        <v>4</v>
      </c>
      <c r="S287" s="4">
        <v>57.37</v>
      </c>
      <c r="T287">
        <v>86250</v>
      </c>
      <c r="U287" s="10">
        <f>(Table1[[#This Row],[Profit]]/Table1[[#This Row],[Sales]])</f>
        <v>0.69</v>
      </c>
    </row>
    <row r="288" spans="1:21" ht="12.75" customHeight="1">
      <c r="A288">
        <v>0.02</v>
      </c>
      <c r="B288">
        <v>7.1</v>
      </c>
      <c r="C288">
        <v>6.05</v>
      </c>
      <c r="D288" t="s">
        <v>33</v>
      </c>
      <c r="E288" t="s">
        <v>19</v>
      </c>
      <c r="F288" t="s">
        <v>20</v>
      </c>
      <c r="G288" t="s">
        <v>71</v>
      </c>
      <c r="H288" t="s">
        <v>40</v>
      </c>
      <c r="I288" t="s">
        <v>318</v>
      </c>
      <c r="J288">
        <v>0.39</v>
      </c>
      <c r="K288" t="s">
        <v>24</v>
      </c>
      <c r="L288" t="s">
        <v>205</v>
      </c>
      <c r="M288" s="3">
        <v>42024</v>
      </c>
      <c r="N288" s="3">
        <v>42024</v>
      </c>
      <c r="O288" s="8" t="str">
        <f>TEXT(Table1[[#This Row],[Order Date]], "MMM")</f>
        <v>Jan</v>
      </c>
      <c r="P288">
        <f>Table1[[#This Row],[Ship Date]]-Table1[[#This Row],[Order Date]]</f>
        <v>0</v>
      </c>
      <c r="Q288" s="4">
        <v>-66.378</v>
      </c>
      <c r="R288">
        <v>9</v>
      </c>
      <c r="S288" s="4">
        <v>66.319999999999993</v>
      </c>
      <c r="T288">
        <v>90908</v>
      </c>
      <c r="U288" s="10">
        <f>(Table1[[#This Row],[Profit]]/Table1[[#This Row],[Sales]])</f>
        <v>-1.0008745476477685</v>
      </c>
    </row>
    <row r="289" spans="1:21" ht="12.75" customHeight="1">
      <c r="A289">
        <v>0.05</v>
      </c>
      <c r="B289">
        <v>1.68</v>
      </c>
      <c r="C289">
        <v>1.57</v>
      </c>
      <c r="D289" t="s">
        <v>33</v>
      </c>
      <c r="E289" t="s">
        <v>19</v>
      </c>
      <c r="F289" t="s">
        <v>20</v>
      </c>
      <c r="G289" t="s">
        <v>21</v>
      </c>
      <c r="H289" t="s">
        <v>22</v>
      </c>
      <c r="I289" t="s">
        <v>64</v>
      </c>
      <c r="J289">
        <v>0.59</v>
      </c>
      <c r="K289" t="s">
        <v>42</v>
      </c>
      <c r="L289" t="s">
        <v>83</v>
      </c>
      <c r="M289" s="3">
        <v>42034</v>
      </c>
      <c r="N289" s="3">
        <v>42035</v>
      </c>
      <c r="O289" s="8" t="str">
        <f>TEXT(Table1[[#This Row],[Order Date]], "MMM")</f>
        <v>Jan</v>
      </c>
      <c r="P289">
        <f>Table1[[#This Row],[Ship Date]]-Table1[[#This Row],[Order Date]]</f>
        <v>1</v>
      </c>
      <c r="Q289" s="4">
        <v>-33.340000000000003</v>
      </c>
      <c r="R289">
        <v>11</v>
      </c>
      <c r="S289" s="4">
        <v>18.75</v>
      </c>
      <c r="T289">
        <v>90909</v>
      </c>
      <c r="U289" s="10">
        <f>(Table1[[#This Row],[Profit]]/Table1[[#This Row],[Sales]])</f>
        <v>-1.7781333333333336</v>
      </c>
    </row>
    <row r="290" spans="1:21" ht="12.75" customHeight="1">
      <c r="A290">
        <v>0.1</v>
      </c>
      <c r="B290">
        <v>218.75</v>
      </c>
      <c r="C290">
        <v>69.64</v>
      </c>
      <c r="D290" t="s">
        <v>26</v>
      </c>
      <c r="E290" t="s">
        <v>19</v>
      </c>
      <c r="F290" t="s">
        <v>28</v>
      </c>
      <c r="G290" t="s">
        <v>96</v>
      </c>
      <c r="H290" t="s">
        <v>77</v>
      </c>
      <c r="I290" t="s">
        <v>319</v>
      </c>
      <c r="J290">
        <v>0.77</v>
      </c>
      <c r="K290" t="s">
        <v>42</v>
      </c>
      <c r="L290" t="s">
        <v>83</v>
      </c>
      <c r="M290" s="3">
        <v>42034</v>
      </c>
      <c r="N290" s="3">
        <v>42036</v>
      </c>
      <c r="O290" s="8" t="str">
        <f>TEXT(Table1[[#This Row],[Order Date]], "MMM")</f>
        <v>Jan</v>
      </c>
      <c r="P290">
        <f>Table1[[#This Row],[Ship Date]]-Table1[[#This Row],[Order Date]]</f>
        <v>2</v>
      </c>
      <c r="Q290" s="4">
        <v>-201.27599999999998</v>
      </c>
      <c r="R290">
        <v>1</v>
      </c>
      <c r="S290" s="4">
        <v>188.51</v>
      </c>
      <c r="T290">
        <v>90909</v>
      </c>
      <c r="U290" s="10">
        <f>(Table1[[#This Row],[Profit]]/Table1[[#This Row],[Sales]])</f>
        <v>-1.0677205453291603</v>
      </c>
    </row>
    <row r="291" spans="1:21" ht="12.75" customHeight="1">
      <c r="A291">
        <v>0.06</v>
      </c>
      <c r="B291">
        <v>549.99</v>
      </c>
      <c r="C291">
        <v>49</v>
      </c>
      <c r="D291" t="s">
        <v>26</v>
      </c>
      <c r="E291" t="s">
        <v>19</v>
      </c>
      <c r="F291" t="s">
        <v>53</v>
      </c>
      <c r="G291" t="s">
        <v>288</v>
      </c>
      <c r="H291" t="s">
        <v>30</v>
      </c>
      <c r="I291" t="s">
        <v>320</v>
      </c>
      <c r="J291">
        <v>0.35</v>
      </c>
      <c r="K291" t="s">
        <v>42</v>
      </c>
      <c r="L291" t="s">
        <v>83</v>
      </c>
      <c r="M291" s="3">
        <v>42167</v>
      </c>
      <c r="N291" s="3">
        <v>42168</v>
      </c>
      <c r="O291" s="8" t="str">
        <f>TEXT(Table1[[#This Row],[Order Date]], "MMM")</f>
        <v>Jun</v>
      </c>
      <c r="P291">
        <f>Table1[[#This Row],[Ship Date]]-Table1[[#This Row],[Order Date]]</f>
        <v>1</v>
      </c>
      <c r="Q291" s="4">
        <v>4637.4071999999996</v>
      </c>
      <c r="R291">
        <v>13</v>
      </c>
      <c r="S291" s="4">
        <v>6720.88</v>
      </c>
      <c r="T291">
        <v>90910</v>
      </c>
      <c r="U291" s="10">
        <f>(Table1[[#This Row],[Profit]]/Table1[[#This Row],[Sales]])</f>
        <v>0.69</v>
      </c>
    </row>
    <row r="292" spans="1:21" ht="12.75" customHeight="1">
      <c r="A292">
        <v>0.08</v>
      </c>
      <c r="B292">
        <v>115.99</v>
      </c>
      <c r="C292">
        <v>5.99</v>
      </c>
      <c r="D292" t="s">
        <v>18</v>
      </c>
      <c r="E292" t="s">
        <v>19</v>
      </c>
      <c r="F292" t="s">
        <v>53</v>
      </c>
      <c r="G292" t="s">
        <v>54</v>
      </c>
      <c r="H292" t="s">
        <v>40</v>
      </c>
      <c r="I292" t="s">
        <v>321</v>
      </c>
      <c r="J292">
        <v>0.56999999999999995</v>
      </c>
      <c r="K292" t="s">
        <v>42</v>
      </c>
      <c r="L292" t="s">
        <v>83</v>
      </c>
      <c r="M292" s="3">
        <v>42167</v>
      </c>
      <c r="N292" s="3">
        <v>42168</v>
      </c>
      <c r="O292" s="8" t="str">
        <f>TEXT(Table1[[#This Row],[Order Date]], "MMM")</f>
        <v>Jun</v>
      </c>
      <c r="P292">
        <f>Table1[[#This Row],[Ship Date]]-Table1[[#This Row],[Order Date]]</f>
        <v>1</v>
      </c>
      <c r="Q292" s="4">
        <v>-239.54149999999998</v>
      </c>
      <c r="R292">
        <v>1</v>
      </c>
      <c r="S292" s="4">
        <v>102.21</v>
      </c>
      <c r="T292">
        <v>90910</v>
      </c>
      <c r="U292" s="10">
        <f>(Table1[[#This Row],[Profit]]/Table1[[#This Row],[Sales]])</f>
        <v>-2.3436209764210938</v>
      </c>
    </row>
    <row r="293" spans="1:21" ht="12.75" customHeight="1">
      <c r="A293">
        <v>0</v>
      </c>
      <c r="B293">
        <v>15.04</v>
      </c>
      <c r="C293">
        <v>1.97</v>
      </c>
      <c r="D293" t="s">
        <v>33</v>
      </c>
      <c r="E293" t="s">
        <v>19</v>
      </c>
      <c r="F293" t="s">
        <v>20</v>
      </c>
      <c r="G293" t="s">
        <v>62</v>
      </c>
      <c r="H293" t="s">
        <v>22</v>
      </c>
      <c r="I293" t="s">
        <v>322</v>
      </c>
      <c r="J293">
        <v>0.39</v>
      </c>
      <c r="K293" t="s">
        <v>42</v>
      </c>
      <c r="L293" t="s">
        <v>83</v>
      </c>
      <c r="M293" s="3">
        <v>42034</v>
      </c>
      <c r="N293" s="3">
        <v>42036</v>
      </c>
      <c r="O293" s="8" t="str">
        <f>TEXT(Table1[[#This Row],[Order Date]], "MMM")</f>
        <v>Jan</v>
      </c>
      <c r="P293">
        <f>Table1[[#This Row],[Ship Date]]-Table1[[#This Row],[Order Date]]</f>
        <v>2</v>
      </c>
      <c r="Q293" s="4">
        <v>21.514199999999999</v>
      </c>
      <c r="R293">
        <v>2</v>
      </c>
      <c r="S293" s="4">
        <v>31.18</v>
      </c>
      <c r="T293">
        <v>90909</v>
      </c>
      <c r="U293" s="10">
        <f>(Table1[[#This Row],[Profit]]/Table1[[#This Row],[Sales]])</f>
        <v>0.69</v>
      </c>
    </row>
    <row r="294" spans="1:21" ht="12.75" customHeight="1">
      <c r="A294">
        <v>0</v>
      </c>
      <c r="B294">
        <v>6.88</v>
      </c>
      <c r="C294">
        <v>2</v>
      </c>
      <c r="D294" t="s">
        <v>18</v>
      </c>
      <c r="E294" t="s">
        <v>27</v>
      </c>
      <c r="F294" t="s">
        <v>20</v>
      </c>
      <c r="G294" t="s">
        <v>62</v>
      </c>
      <c r="H294" t="s">
        <v>22</v>
      </c>
      <c r="I294" t="s">
        <v>323</v>
      </c>
      <c r="J294">
        <v>0.39</v>
      </c>
      <c r="K294" t="s">
        <v>24</v>
      </c>
      <c r="L294" t="s">
        <v>32</v>
      </c>
      <c r="M294" s="3">
        <v>42032</v>
      </c>
      <c r="N294" s="3">
        <v>42033</v>
      </c>
      <c r="O294" s="8" t="str">
        <f>TEXT(Table1[[#This Row],[Order Date]], "MMM")</f>
        <v>Jan</v>
      </c>
      <c r="P294">
        <f>Table1[[#This Row],[Ship Date]]-Table1[[#This Row],[Order Date]]</f>
        <v>1</v>
      </c>
      <c r="Q294" s="4">
        <v>34.068000000000005</v>
      </c>
      <c r="R294">
        <v>36</v>
      </c>
      <c r="S294" s="4">
        <v>267.52999999999997</v>
      </c>
      <c r="T294">
        <v>17155</v>
      </c>
      <c r="U294" s="10">
        <f>(Table1[[#This Row],[Profit]]/Table1[[#This Row],[Sales]])</f>
        <v>0.12734272791836432</v>
      </c>
    </row>
    <row r="295" spans="1:21" ht="12.75" customHeight="1">
      <c r="A295">
        <v>7.0000000000000007E-2</v>
      </c>
      <c r="B295">
        <v>2036.48</v>
      </c>
      <c r="C295">
        <v>14.7</v>
      </c>
      <c r="D295" t="s">
        <v>26</v>
      </c>
      <c r="E295" t="s">
        <v>19</v>
      </c>
      <c r="F295" t="s">
        <v>53</v>
      </c>
      <c r="G295" t="s">
        <v>58</v>
      </c>
      <c r="H295" t="s">
        <v>30</v>
      </c>
      <c r="I295" t="s">
        <v>310</v>
      </c>
      <c r="J295">
        <v>0.55000000000000004</v>
      </c>
      <c r="K295" t="s">
        <v>24</v>
      </c>
      <c r="L295" t="s">
        <v>32</v>
      </c>
      <c r="M295" s="3">
        <v>42056</v>
      </c>
      <c r="N295" s="3">
        <v>42056</v>
      </c>
      <c r="O295" s="8" t="str">
        <f>TEXT(Table1[[#This Row],[Order Date]], "MMM")</f>
        <v>Feb</v>
      </c>
      <c r="P295">
        <f>Table1[[#This Row],[Ship Date]]-Table1[[#This Row],[Order Date]]</f>
        <v>0</v>
      </c>
      <c r="Q295" s="4">
        <v>4073.25</v>
      </c>
      <c r="R295">
        <v>25</v>
      </c>
      <c r="S295" s="4">
        <v>43046.2</v>
      </c>
      <c r="T295">
        <v>2433</v>
      </c>
      <c r="U295" s="10">
        <f>(Table1[[#This Row],[Profit]]/Table1[[#This Row],[Sales]])</f>
        <v>9.4625077242590519E-2</v>
      </c>
    </row>
    <row r="296" spans="1:21" ht="12.75" customHeight="1">
      <c r="A296">
        <v>0.01</v>
      </c>
      <c r="B296">
        <v>4.9800000000000004</v>
      </c>
      <c r="C296">
        <v>7.44</v>
      </c>
      <c r="D296" t="s">
        <v>33</v>
      </c>
      <c r="E296" t="s">
        <v>19</v>
      </c>
      <c r="F296" t="s">
        <v>20</v>
      </c>
      <c r="G296" t="s">
        <v>62</v>
      </c>
      <c r="H296" t="s">
        <v>40</v>
      </c>
      <c r="I296" t="s">
        <v>214</v>
      </c>
      <c r="J296">
        <v>0.36</v>
      </c>
      <c r="K296" t="s">
        <v>24</v>
      </c>
      <c r="L296" t="s">
        <v>32</v>
      </c>
      <c r="M296" s="3">
        <v>42109</v>
      </c>
      <c r="N296" s="3">
        <v>42118</v>
      </c>
      <c r="O296" s="8" t="str">
        <f>TEXT(Table1[[#This Row],[Order Date]], "MMM")</f>
        <v>Apr</v>
      </c>
      <c r="P296">
        <f>Table1[[#This Row],[Ship Date]]-Table1[[#This Row],[Order Date]]</f>
        <v>9</v>
      </c>
      <c r="Q296" s="4">
        <v>-179.59199999999998</v>
      </c>
      <c r="R296">
        <v>63</v>
      </c>
      <c r="S296" s="4">
        <v>330.21</v>
      </c>
      <c r="T296">
        <v>8165</v>
      </c>
      <c r="U296" s="10">
        <f>(Table1[[#This Row],[Profit]]/Table1[[#This Row],[Sales]])</f>
        <v>-0.54387208140274368</v>
      </c>
    </row>
    <row r="297" spans="1:21" ht="12.75" customHeight="1">
      <c r="A297">
        <v>0.08</v>
      </c>
      <c r="B297">
        <v>124.49</v>
      </c>
      <c r="C297">
        <v>51.94</v>
      </c>
      <c r="D297" t="s">
        <v>26</v>
      </c>
      <c r="E297" t="s">
        <v>19</v>
      </c>
      <c r="F297" t="s">
        <v>28</v>
      </c>
      <c r="G297" t="s">
        <v>96</v>
      </c>
      <c r="H297" t="s">
        <v>77</v>
      </c>
      <c r="I297" t="s">
        <v>241</v>
      </c>
      <c r="J297">
        <v>0.63</v>
      </c>
      <c r="K297" t="s">
        <v>24</v>
      </c>
      <c r="L297" t="s">
        <v>32</v>
      </c>
      <c r="M297" s="3">
        <v>42173</v>
      </c>
      <c r="N297" s="3">
        <v>42174</v>
      </c>
      <c r="O297" s="8" t="str">
        <f>TEXT(Table1[[#This Row],[Order Date]], "MMM")</f>
        <v>Jun</v>
      </c>
      <c r="P297">
        <f>Table1[[#This Row],[Ship Date]]-Table1[[#This Row],[Order Date]]</f>
        <v>1</v>
      </c>
      <c r="Q297" s="4">
        <v>-500.38</v>
      </c>
      <c r="R297">
        <v>56</v>
      </c>
      <c r="S297" s="4">
        <v>6831.37</v>
      </c>
      <c r="T297">
        <v>359</v>
      </c>
      <c r="U297" s="10">
        <f>(Table1[[#This Row],[Profit]]/Table1[[#This Row],[Sales]])</f>
        <v>-7.3247386688175292E-2</v>
      </c>
    </row>
    <row r="298" spans="1:21" ht="12.75" customHeight="1">
      <c r="A298">
        <v>7.0000000000000007E-2</v>
      </c>
      <c r="B298">
        <v>2036.48</v>
      </c>
      <c r="C298">
        <v>14.7</v>
      </c>
      <c r="D298" t="s">
        <v>26</v>
      </c>
      <c r="E298" t="s">
        <v>19</v>
      </c>
      <c r="F298" t="s">
        <v>53</v>
      </c>
      <c r="G298" t="s">
        <v>58</v>
      </c>
      <c r="H298" t="s">
        <v>30</v>
      </c>
      <c r="I298" t="s">
        <v>310</v>
      </c>
      <c r="J298">
        <v>0.55000000000000004</v>
      </c>
      <c r="K298" t="s">
        <v>24</v>
      </c>
      <c r="L298" t="s">
        <v>128</v>
      </c>
      <c r="M298" s="3">
        <v>42056</v>
      </c>
      <c r="N298" s="3">
        <v>42056</v>
      </c>
      <c r="O298" s="8" t="str">
        <f>TEXT(Table1[[#This Row],[Order Date]], "MMM")</f>
        <v>Feb</v>
      </c>
      <c r="P298">
        <f>Table1[[#This Row],[Ship Date]]-Table1[[#This Row],[Order Date]]</f>
        <v>0</v>
      </c>
      <c r="Q298" s="4">
        <v>6028.41</v>
      </c>
      <c r="R298">
        <v>6</v>
      </c>
      <c r="S298" s="4">
        <v>10331.09</v>
      </c>
      <c r="T298">
        <v>86190</v>
      </c>
      <c r="U298" s="10">
        <f>(Table1[[#This Row],[Profit]]/Table1[[#This Row],[Sales]])</f>
        <v>0.58352119669850899</v>
      </c>
    </row>
    <row r="299" spans="1:21" ht="12.75" customHeight="1">
      <c r="A299">
        <v>0.01</v>
      </c>
      <c r="B299">
        <v>4.9800000000000004</v>
      </c>
      <c r="C299">
        <v>7.44</v>
      </c>
      <c r="D299" t="s">
        <v>33</v>
      </c>
      <c r="E299" t="s">
        <v>19</v>
      </c>
      <c r="F299" t="s">
        <v>20</v>
      </c>
      <c r="G299" t="s">
        <v>62</v>
      </c>
      <c r="H299" t="s">
        <v>40</v>
      </c>
      <c r="I299" t="s">
        <v>214</v>
      </c>
      <c r="J299">
        <v>0.36</v>
      </c>
      <c r="K299" t="s">
        <v>24</v>
      </c>
      <c r="L299" t="s">
        <v>128</v>
      </c>
      <c r="M299" s="3">
        <v>42109</v>
      </c>
      <c r="N299" s="3">
        <v>42118</v>
      </c>
      <c r="O299" s="8" t="str">
        <f>TEXT(Table1[[#This Row],[Order Date]], "MMM")</f>
        <v>Apr</v>
      </c>
      <c r="P299">
        <f>Table1[[#This Row],[Ship Date]]-Table1[[#This Row],[Order Date]]</f>
        <v>9</v>
      </c>
      <c r="Q299" s="4">
        <v>-161.6328</v>
      </c>
      <c r="R299">
        <v>16</v>
      </c>
      <c r="S299" s="4">
        <v>83.86</v>
      </c>
      <c r="T299">
        <v>86191</v>
      </c>
      <c r="U299" s="10">
        <f>(Table1[[#This Row],[Profit]]/Table1[[#This Row],[Sales]])</f>
        <v>-1.9274123539232053</v>
      </c>
    </row>
    <row r="300" spans="1:21" ht="12.75" customHeight="1">
      <c r="A300">
        <v>0.08</v>
      </c>
      <c r="B300">
        <v>124.49</v>
      </c>
      <c r="C300">
        <v>51.94</v>
      </c>
      <c r="D300" t="s">
        <v>26</v>
      </c>
      <c r="E300" t="s">
        <v>19</v>
      </c>
      <c r="F300" t="s">
        <v>28</v>
      </c>
      <c r="G300" t="s">
        <v>96</v>
      </c>
      <c r="H300" t="s">
        <v>77</v>
      </c>
      <c r="I300" t="s">
        <v>241</v>
      </c>
      <c r="J300">
        <v>0.63</v>
      </c>
      <c r="K300" t="s">
        <v>24</v>
      </c>
      <c r="L300" t="s">
        <v>128</v>
      </c>
      <c r="M300" s="3">
        <v>42173</v>
      </c>
      <c r="N300" s="3">
        <v>42174</v>
      </c>
      <c r="O300" s="8" t="str">
        <f>TEXT(Table1[[#This Row],[Order Date]], "MMM")</f>
        <v>Jun</v>
      </c>
      <c r="P300">
        <f>Table1[[#This Row],[Ship Date]]-Table1[[#This Row],[Order Date]]</f>
        <v>1</v>
      </c>
      <c r="Q300" s="4">
        <v>-250.19</v>
      </c>
      <c r="R300">
        <v>14</v>
      </c>
      <c r="S300" s="4">
        <v>1707.84</v>
      </c>
      <c r="T300">
        <v>86192</v>
      </c>
      <c r="U300" s="10">
        <f>(Table1[[#This Row],[Profit]]/Table1[[#This Row],[Sales]])</f>
        <v>-0.14649498782087317</v>
      </c>
    </row>
    <row r="301" spans="1:21" ht="12.75" customHeight="1">
      <c r="A301">
        <v>0</v>
      </c>
      <c r="B301">
        <v>6.88</v>
      </c>
      <c r="C301">
        <v>2</v>
      </c>
      <c r="D301" t="s">
        <v>18</v>
      </c>
      <c r="E301" t="s">
        <v>27</v>
      </c>
      <c r="F301" t="s">
        <v>20</v>
      </c>
      <c r="G301" t="s">
        <v>62</v>
      </c>
      <c r="H301" t="s">
        <v>22</v>
      </c>
      <c r="I301" t="s">
        <v>323</v>
      </c>
      <c r="J301">
        <v>0.39</v>
      </c>
      <c r="K301" t="s">
        <v>24</v>
      </c>
      <c r="L301" t="s">
        <v>128</v>
      </c>
      <c r="M301" s="3">
        <v>42032</v>
      </c>
      <c r="N301" s="3">
        <v>42033</v>
      </c>
      <c r="O301" s="8" t="str">
        <f>TEXT(Table1[[#This Row],[Order Date]], "MMM")</f>
        <v>Jan</v>
      </c>
      <c r="P301">
        <f>Table1[[#This Row],[Ship Date]]-Table1[[#This Row],[Order Date]]</f>
        <v>1</v>
      </c>
      <c r="Q301" s="4">
        <v>46.147199999999991</v>
      </c>
      <c r="R301">
        <v>9</v>
      </c>
      <c r="S301" s="4">
        <v>66.88</v>
      </c>
      <c r="T301">
        <v>86189</v>
      </c>
      <c r="U301" s="10">
        <f>(Table1[[#This Row],[Profit]]/Table1[[#This Row],[Sales]])</f>
        <v>0.69</v>
      </c>
    </row>
    <row r="302" spans="1:21" ht="12.75" customHeight="1">
      <c r="A302">
        <v>0.03</v>
      </c>
      <c r="B302">
        <v>32.479999999999997</v>
      </c>
      <c r="C302">
        <v>35</v>
      </c>
      <c r="D302" t="s">
        <v>18</v>
      </c>
      <c r="E302" t="s">
        <v>27</v>
      </c>
      <c r="F302" t="s">
        <v>20</v>
      </c>
      <c r="G302" t="s">
        <v>90</v>
      </c>
      <c r="H302" t="s">
        <v>139</v>
      </c>
      <c r="I302" t="s">
        <v>324</v>
      </c>
      <c r="J302">
        <v>0.81</v>
      </c>
      <c r="K302" t="s">
        <v>24</v>
      </c>
      <c r="L302" t="s">
        <v>128</v>
      </c>
      <c r="M302" s="3">
        <v>42032</v>
      </c>
      <c r="N302" s="3">
        <v>42032</v>
      </c>
      <c r="O302" s="8" t="str">
        <f>TEXT(Table1[[#This Row],[Order Date]], "MMM")</f>
        <v>Jan</v>
      </c>
      <c r="P302">
        <f>Table1[[#This Row],[Ship Date]]-Table1[[#This Row],[Order Date]]</f>
        <v>0</v>
      </c>
      <c r="Q302" s="4">
        <v>-1116.3348000000001</v>
      </c>
      <c r="R302">
        <v>8</v>
      </c>
      <c r="S302" s="4">
        <v>274.91000000000003</v>
      </c>
      <c r="T302">
        <v>86189</v>
      </c>
      <c r="U302" s="10">
        <f>(Table1[[#This Row],[Profit]]/Table1[[#This Row],[Sales]])</f>
        <v>-4.0607282383325449</v>
      </c>
    </row>
    <row r="303" spans="1:21" ht="12.75" customHeight="1">
      <c r="A303">
        <v>0.02</v>
      </c>
      <c r="B303">
        <v>280.98</v>
      </c>
      <c r="C303">
        <v>57</v>
      </c>
      <c r="D303" t="s">
        <v>26</v>
      </c>
      <c r="E303" t="s">
        <v>74</v>
      </c>
      <c r="F303" t="s">
        <v>28</v>
      </c>
      <c r="G303" t="s">
        <v>29</v>
      </c>
      <c r="H303" t="s">
        <v>30</v>
      </c>
      <c r="I303" t="s">
        <v>325</v>
      </c>
      <c r="J303">
        <v>0.78</v>
      </c>
      <c r="K303" t="s">
        <v>87</v>
      </c>
      <c r="L303" t="s">
        <v>326</v>
      </c>
      <c r="M303" s="3">
        <v>42067</v>
      </c>
      <c r="N303" s="3">
        <v>42068</v>
      </c>
      <c r="O303" s="8" t="str">
        <f>TEXT(Table1[[#This Row],[Order Date]], "MMM")</f>
        <v>Mar</v>
      </c>
      <c r="P303">
        <f>Table1[[#This Row],[Ship Date]]-Table1[[#This Row],[Order Date]]</f>
        <v>1</v>
      </c>
      <c r="Q303" s="4">
        <v>1141.7939999999999</v>
      </c>
      <c r="R303">
        <v>4</v>
      </c>
      <c r="S303" s="4">
        <v>1128.74</v>
      </c>
      <c r="T303">
        <v>88879</v>
      </c>
      <c r="U303" s="10">
        <f>(Table1[[#This Row],[Profit]]/Table1[[#This Row],[Sales]])</f>
        <v>1.0115651079965269</v>
      </c>
    </row>
    <row r="304" spans="1:21" ht="12.75" customHeight="1">
      <c r="A304">
        <v>0.09</v>
      </c>
      <c r="B304">
        <v>70.97</v>
      </c>
      <c r="C304">
        <v>3.5</v>
      </c>
      <c r="D304" t="s">
        <v>33</v>
      </c>
      <c r="E304" t="s">
        <v>74</v>
      </c>
      <c r="F304" t="s">
        <v>20</v>
      </c>
      <c r="G304" t="s">
        <v>152</v>
      </c>
      <c r="H304" t="s">
        <v>40</v>
      </c>
      <c r="I304" t="s">
        <v>327</v>
      </c>
      <c r="J304">
        <v>0.59</v>
      </c>
      <c r="K304" t="s">
        <v>87</v>
      </c>
      <c r="L304" t="s">
        <v>326</v>
      </c>
      <c r="M304" s="3">
        <v>42109</v>
      </c>
      <c r="N304" s="3">
        <v>42109</v>
      </c>
      <c r="O304" s="8" t="str">
        <f>TEXT(Table1[[#This Row],[Order Date]], "MMM")</f>
        <v>Apr</v>
      </c>
      <c r="P304">
        <f>Table1[[#This Row],[Ship Date]]-Table1[[#This Row],[Order Date]]</f>
        <v>0</v>
      </c>
      <c r="Q304" s="4">
        <v>-99.568000000000012</v>
      </c>
      <c r="R304">
        <v>12</v>
      </c>
      <c r="S304" s="4">
        <v>805.99</v>
      </c>
      <c r="T304">
        <v>88880</v>
      </c>
      <c r="U304" s="10">
        <f>(Table1[[#This Row],[Profit]]/Table1[[#This Row],[Sales]])</f>
        <v>-0.12353503145200315</v>
      </c>
    </row>
    <row r="305" spans="1:21" ht="12.75" customHeight="1">
      <c r="A305">
        <v>0.08</v>
      </c>
      <c r="B305">
        <v>67.28</v>
      </c>
      <c r="C305">
        <v>19.989999999999998</v>
      </c>
      <c r="D305" t="s">
        <v>18</v>
      </c>
      <c r="E305" t="s">
        <v>74</v>
      </c>
      <c r="F305" t="s">
        <v>20</v>
      </c>
      <c r="G305" t="s">
        <v>71</v>
      </c>
      <c r="H305" t="s">
        <v>40</v>
      </c>
      <c r="I305" t="s">
        <v>328</v>
      </c>
      <c r="J305">
        <v>0.4</v>
      </c>
      <c r="K305" t="s">
        <v>87</v>
      </c>
      <c r="L305" t="s">
        <v>326</v>
      </c>
      <c r="M305" s="3">
        <v>42095</v>
      </c>
      <c r="N305" s="3">
        <v>42097</v>
      </c>
      <c r="O305" s="8" t="str">
        <f>TEXT(Table1[[#This Row],[Order Date]], "MMM")</f>
        <v>Apr</v>
      </c>
      <c r="P305">
        <f>Table1[[#This Row],[Ship Date]]-Table1[[#This Row],[Order Date]]</f>
        <v>2</v>
      </c>
      <c r="Q305" s="4">
        <v>224.85059999999999</v>
      </c>
      <c r="R305">
        <v>16</v>
      </c>
      <c r="S305" s="4">
        <v>1066.54</v>
      </c>
      <c r="T305">
        <v>88882</v>
      </c>
      <c r="U305" s="10">
        <f>(Table1[[#This Row],[Profit]]/Table1[[#This Row],[Sales]])</f>
        <v>0.21082247266862938</v>
      </c>
    </row>
    <row r="306" spans="1:21" ht="12.75" customHeight="1">
      <c r="A306">
        <v>0.06</v>
      </c>
      <c r="B306">
        <v>7.99</v>
      </c>
      <c r="C306">
        <v>5.03</v>
      </c>
      <c r="D306" t="s">
        <v>33</v>
      </c>
      <c r="E306" t="s">
        <v>74</v>
      </c>
      <c r="F306" t="s">
        <v>53</v>
      </c>
      <c r="G306" t="s">
        <v>54</v>
      </c>
      <c r="H306" t="s">
        <v>59</v>
      </c>
      <c r="I306" t="s">
        <v>231</v>
      </c>
      <c r="J306">
        <v>0.6</v>
      </c>
      <c r="K306" t="s">
        <v>24</v>
      </c>
      <c r="L306" t="s">
        <v>269</v>
      </c>
      <c r="M306" s="3">
        <v>42017</v>
      </c>
      <c r="N306" s="3">
        <v>42017</v>
      </c>
      <c r="O306" s="8" t="str">
        <f>TEXT(Table1[[#This Row],[Order Date]], "MMM")</f>
        <v>Jan</v>
      </c>
      <c r="P306">
        <f>Table1[[#This Row],[Ship Date]]-Table1[[#This Row],[Order Date]]</f>
        <v>0</v>
      </c>
      <c r="Q306" s="4">
        <v>-122.13300000000001</v>
      </c>
      <c r="R306">
        <v>10</v>
      </c>
      <c r="S306" s="4">
        <v>65.739999999999995</v>
      </c>
      <c r="T306">
        <v>88881</v>
      </c>
      <c r="U306" s="10">
        <f>(Table1[[#This Row],[Profit]]/Table1[[#This Row],[Sales]])</f>
        <v>-1.857818679647095</v>
      </c>
    </row>
    <row r="307" spans="1:21" ht="12.75" customHeight="1">
      <c r="A307">
        <v>0.05</v>
      </c>
      <c r="B307">
        <v>4.13</v>
      </c>
      <c r="C307">
        <v>5.04</v>
      </c>
      <c r="D307" t="s">
        <v>33</v>
      </c>
      <c r="E307" t="s">
        <v>27</v>
      </c>
      <c r="F307" t="s">
        <v>20</v>
      </c>
      <c r="G307" t="s">
        <v>71</v>
      </c>
      <c r="H307" t="s">
        <v>40</v>
      </c>
      <c r="I307" t="s">
        <v>329</v>
      </c>
      <c r="J307">
        <v>0.38</v>
      </c>
      <c r="K307" t="s">
        <v>42</v>
      </c>
      <c r="L307" t="s">
        <v>112</v>
      </c>
      <c r="M307" s="3">
        <v>42076</v>
      </c>
      <c r="N307" s="3">
        <v>42077</v>
      </c>
      <c r="O307" s="8" t="str">
        <f>TEXT(Table1[[#This Row],[Order Date]], "MMM")</f>
        <v>Mar</v>
      </c>
      <c r="P307">
        <f>Table1[[#This Row],[Ship Date]]-Table1[[#This Row],[Order Date]]</f>
        <v>1</v>
      </c>
      <c r="Q307" s="4">
        <v>-12.1555</v>
      </c>
      <c r="R307">
        <v>1</v>
      </c>
      <c r="S307" s="4">
        <v>5.84</v>
      </c>
      <c r="T307">
        <v>86555</v>
      </c>
      <c r="U307" s="10">
        <f>(Table1[[#This Row],[Profit]]/Table1[[#This Row],[Sales]])</f>
        <v>-2.0814212328767123</v>
      </c>
    </row>
    <row r="308" spans="1:21" ht="12.75" customHeight="1">
      <c r="A308">
        <v>0.08</v>
      </c>
      <c r="B308">
        <v>415.88</v>
      </c>
      <c r="C308">
        <v>11.37</v>
      </c>
      <c r="D308" t="s">
        <v>33</v>
      </c>
      <c r="E308" t="s">
        <v>19</v>
      </c>
      <c r="F308" t="s">
        <v>20</v>
      </c>
      <c r="G308" t="s">
        <v>90</v>
      </c>
      <c r="H308" t="s">
        <v>40</v>
      </c>
      <c r="I308" t="s">
        <v>251</v>
      </c>
      <c r="J308">
        <v>0.56999999999999995</v>
      </c>
      <c r="K308" t="s">
        <v>42</v>
      </c>
      <c r="L308" t="s">
        <v>112</v>
      </c>
      <c r="M308" s="3">
        <v>42061</v>
      </c>
      <c r="N308" s="3">
        <v>42062</v>
      </c>
      <c r="O308" s="8" t="str">
        <f>TEXT(Table1[[#This Row],[Order Date]], "MMM")</f>
        <v>Feb</v>
      </c>
      <c r="P308">
        <f>Table1[[#This Row],[Ship Date]]-Table1[[#This Row],[Order Date]]</f>
        <v>1</v>
      </c>
      <c r="Q308" s="4">
        <v>-269.08440000000002</v>
      </c>
      <c r="R308">
        <v>1</v>
      </c>
      <c r="S308" s="4">
        <v>405.57</v>
      </c>
      <c r="T308">
        <v>86556</v>
      </c>
      <c r="U308" s="10">
        <f>(Table1[[#This Row],[Profit]]/Table1[[#This Row],[Sales]])</f>
        <v>-0.66347215030697537</v>
      </c>
    </row>
    <row r="309" spans="1:21" ht="12.75" customHeight="1">
      <c r="A309">
        <v>0.06</v>
      </c>
      <c r="B309">
        <v>4.4800000000000004</v>
      </c>
      <c r="C309">
        <v>49</v>
      </c>
      <c r="D309" t="s">
        <v>33</v>
      </c>
      <c r="E309" t="s">
        <v>19</v>
      </c>
      <c r="F309" t="s">
        <v>20</v>
      </c>
      <c r="G309" t="s">
        <v>152</v>
      </c>
      <c r="H309" t="s">
        <v>139</v>
      </c>
      <c r="I309" t="s">
        <v>330</v>
      </c>
      <c r="J309">
        <v>0.6</v>
      </c>
      <c r="K309" t="s">
        <v>24</v>
      </c>
      <c r="L309" t="s">
        <v>32</v>
      </c>
      <c r="M309" s="3">
        <v>42017</v>
      </c>
      <c r="N309" s="3">
        <v>42021</v>
      </c>
      <c r="O309" s="8" t="str">
        <f>TEXT(Table1[[#This Row],[Order Date]], "MMM")</f>
        <v>Jan</v>
      </c>
      <c r="P309">
        <f>Table1[[#This Row],[Ship Date]]-Table1[[#This Row],[Order Date]]</f>
        <v>4</v>
      </c>
      <c r="Q309" s="4">
        <v>-566</v>
      </c>
      <c r="R309">
        <v>4</v>
      </c>
      <c r="S309" s="4">
        <v>32.6</v>
      </c>
      <c r="T309">
        <v>88645</v>
      </c>
      <c r="U309" s="10">
        <f>(Table1[[#This Row],[Profit]]/Table1[[#This Row],[Sales]])</f>
        <v>-17.361963190184049</v>
      </c>
    </row>
    <row r="310" spans="1:21" ht="12.75" customHeight="1">
      <c r="A310">
        <v>0.03</v>
      </c>
      <c r="B310">
        <v>162.93</v>
      </c>
      <c r="C310">
        <v>19.989999999999998</v>
      </c>
      <c r="D310" t="s">
        <v>33</v>
      </c>
      <c r="E310" t="s">
        <v>19</v>
      </c>
      <c r="F310" t="s">
        <v>20</v>
      </c>
      <c r="G310" t="s">
        <v>48</v>
      </c>
      <c r="H310" t="s">
        <v>40</v>
      </c>
      <c r="I310" t="s">
        <v>331</v>
      </c>
      <c r="J310">
        <v>0.39</v>
      </c>
      <c r="K310" t="s">
        <v>37</v>
      </c>
      <c r="L310" t="s">
        <v>136</v>
      </c>
      <c r="M310" s="3">
        <v>42137</v>
      </c>
      <c r="N310" s="3">
        <v>42138</v>
      </c>
      <c r="O310" s="8" t="str">
        <f>TEXT(Table1[[#This Row],[Order Date]], "MMM")</f>
        <v>May</v>
      </c>
      <c r="P310">
        <f>Table1[[#This Row],[Ship Date]]-Table1[[#This Row],[Order Date]]</f>
        <v>1</v>
      </c>
      <c r="Q310" s="4">
        <v>293.14</v>
      </c>
      <c r="R310">
        <v>3</v>
      </c>
      <c r="S310" s="4">
        <v>515.88</v>
      </c>
      <c r="T310">
        <v>88644</v>
      </c>
      <c r="U310" s="10">
        <f>(Table1[[#This Row],[Profit]]/Table1[[#This Row],[Sales]])</f>
        <v>0.56823292238505074</v>
      </c>
    </row>
    <row r="311" spans="1:21" ht="12.75" customHeight="1">
      <c r="A311">
        <v>0.01</v>
      </c>
      <c r="B311">
        <v>11.58</v>
      </c>
      <c r="C311">
        <v>5.72</v>
      </c>
      <c r="D311" t="s">
        <v>33</v>
      </c>
      <c r="E311" t="s">
        <v>19</v>
      </c>
      <c r="F311" t="s">
        <v>20</v>
      </c>
      <c r="G311" t="s">
        <v>48</v>
      </c>
      <c r="H311" t="s">
        <v>40</v>
      </c>
      <c r="I311" t="s">
        <v>332</v>
      </c>
      <c r="J311">
        <v>0.35</v>
      </c>
      <c r="K311" t="s">
        <v>37</v>
      </c>
      <c r="L311" t="s">
        <v>136</v>
      </c>
      <c r="M311" s="3">
        <v>42137</v>
      </c>
      <c r="N311" s="3">
        <v>42139</v>
      </c>
      <c r="O311" s="8" t="str">
        <f>TEXT(Table1[[#This Row],[Order Date]], "MMM")</f>
        <v>May</v>
      </c>
      <c r="P311">
        <f>Table1[[#This Row],[Ship Date]]-Table1[[#This Row],[Order Date]]</f>
        <v>2</v>
      </c>
      <c r="Q311" s="4">
        <v>-6.61</v>
      </c>
      <c r="R311">
        <v>2</v>
      </c>
      <c r="S311" s="4">
        <v>25.06</v>
      </c>
      <c r="T311">
        <v>88644</v>
      </c>
      <c r="U311" s="10">
        <f>(Table1[[#This Row],[Profit]]/Table1[[#This Row],[Sales]])</f>
        <v>-0.26376695929768557</v>
      </c>
    </row>
    <row r="312" spans="1:21" ht="12.75" customHeight="1">
      <c r="A312">
        <v>0.01</v>
      </c>
      <c r="B312">
        <v>55.99</v>
      </c>
      <c r="C312">
        <v>5</v>
      </c>
      <c r="D312" t="s">
        <v>33</v>
      </c>
      <c r="E312" t="s">
        <v>19</v>
      </c>
      <c r="F312" t="s">
        <v>53</v>
      </c>
      <c r="G312" t="s">
        <v>54</v>
      </c>
      <c r="H312" t="s">
        <v>35</v>
      </c>
      <c r="I312" t="s">
        <v>333</v>
      </c>
      <c r="J312">
        <v>0.8</v>
      </c>
      <c r="K312" t="s">
        <v>37</v>
      </c>
      <c r="L312" t="s">
        <v>118</v>
      </c>
      <c r="M312" s="3">
        <v>42137</v>
      </c>
      <c r="N312" s="3">
        <v>42138</v>
      </c>
      <c r="O312" s="8" t="str">
        <f>TEXT(Table1[[#This Row],[Order Date]], "MMM")</f>
        <v>May</v>
      </c>
      <c r="P312">
        <f>Table1[[#This Row],[Ship Date]]-Table1[[#This Row],[Order Date]]</f>
        <v>1</v>
      </c>
      <c r="Q312" s="4">
        <v>-57.541000000000004</v>
      </c>
      <c r="R312">
        <v>12</v>
      </c>
      <c r="S312" s="4">
        <v>578.24</v>
      </c>
      <c r="T312">
        <v>88644</v>
      </c>
      <c r="U312" s="10">
        <f>(Table1[[#This Row],[Profit]]/Table1[[#This Row],[Sales]])</f>
        <v>-9.9510583840619823E-2</v>
      </c>
    </row>
    <row r="313" spans="1:21" ht="12.75" customHeight="1">
      <c r="A313">
        <v>0.04</v>
      </c>
      <c r="B313">
        <v>15.51</v>
      </c>
      <c r="C313">
        <v>17.78</v>
      </c>
      <c r="D313" t="s">
        <v>33</v>
      </c>
      <c r="E313" t="s">
        <v>19</v>
      </c>
      <c r="F313" t="s">
        <v>20</v>
      </c>
      <c r="G313" t="s">
        <v>90</v>
      </c>
      <c r="H313" t="s">
        <v>40</v>
      </c>
      <c r="I313" t="s">
        <v>334</v>
      </c>
      <c r="J313">
        <v>0.59</v>
      </c>
      <c r="K313" t="s">
        <v>37</v>
      </c>
      <c r="L313" t="s">
        <v>121</v>
      </c>
      <c r="M313" s="3">
        <v>42025</v>
      </c>
      <c r="N313" s="3">
        <v>42027</v>
      </c>
      <c r="O313" s="8" t="str">
        <f>TEXT(Table1[[#This Row],[Order Date]], "MMM")</f>
        <v>Jan</v>
      </c>
      <c r="P313">
        <f>Table1[[#This Row],[Ship Date]]-Table1[[#This Row],[Order Date]]</f>
        <v>2</v>
      </c>
      <c r="Q313" s="4">
        <v>-266.22000000000003</v>
      </c>
      <c r="R313">
        <v>7</v>
      </c>
      <c r="S313" s="4">
        <v>116.93</v>
      </c>
      <c r="T313">
        <v>88646</v>
      </c>
      <c r="U313" s="10">
        <f>(Table1[[#This Row],[Profit]]/Table1[[#This Row],[Sales]])</f>
        <v>-2.2767467715727361</v>
      </c>
    </row>
    <row r="314" spans="1:21" ht="12.75" customHeight="1">
      <c r="A314">
        <v>0.06</v>
      </c>
      <c r="B314">
        <v>13.9</v>
      </c>
      <c r="C314">
        <v>7.59</v>
      </c>
      <c r="D314" t="s">
        <v>33</v>
      </c>
      <c r="E314" t="s">
        <v>19</v>
      </c>
      <c r="F314" t="s">
        <v>20</v>
      </c>
      <c r="G314" t="s">
        <v>109</v>
      </c>
      <c r="H314" t="s">
        <v>35</v>
      </c>
      <c r="I314" t="s">
        <v>335</v>
      </c>
      <c r="J314">
        <v>0.56000000000000005</v>
      </c>
      <c r="K314" t="s">
        <v>37</v>
      </c>
      <c r="L314" t="s">
        <v>123</v>
      </c>
      <c r="M314" s="3">
        <v>42137</v>
      </c>
      <c r="N314" s="3">
        <v>42138</v>
      </c>
      <c r="O314" s="8" t="str">
        <f>TEXT(Table1[[#This Row],[Order Date]], "MMM")</f>
        <v>May</v>
      </c>
      <c r="P314">
        <f>Table1[[#This Row],[Ship Date]]-Table1[[#This Row],[Order Date]]</f>
        <v>1</v>
      </c>
      <c r="Q314" s="4">
        <v>-67.59</v>
      </c>
      <c r="R314">
        <v>12</v>
      </c>
      <c r="S314" s="4">
        <v>170.45</v>
      </c>
      <c r="T314">
        <v>88644</v>
      </c>
      <c r="U314" s="10">
        <f>(Table1[[#This Row],[Profit]]/Table1[[#This Row],[Sales]])</f>
        <v>-0.39653857436198303</v>
      </c>
    </row>
    <row r="315" spans="1:21" ht="12.75" customHeight="1">
      <c r="A315">
        <v>0.08</v>
      </c>
      <c r="B315">
        <v>30.53</v>
      </c>
      <c r="C315">
        <v>19.989999999999998</v>
      </c>
      <c r="D315" t="s">
        <v>33</v>
      </c>
      <c r="E315" t="s">
        <v>39</v>
      </c>
      <c r="F315" t="s">
        <v>20</v>
      </c>
      <c r="G315" t="s">
        <v>85</v>
      </c>
      <c r="H315" t="s">
        <v>40</v>
      </c>
      <c r="I315" t="s">
        <v>336</v>
      </c>
      <c r="J315">
        <v>0.39</v>
      </c>
      <c r="K315" t="s">
        <v>42</v>
      </c>
      <c r="L315" t="s">
        <v>112</v>
      </c>
      <c r="M315" s="3">
        <v>42021</v>
      </c>
      <c r="N315" s="3">
        <v>42021</v>
      </c>
      <c r="O315" s="8" t="str">
        <f>TEXT(Table1[[#This Row],[Order Date]], "MMM")</f>
        <v>Jan</v>
      </c>
      <c r="P315">
        <f>Table1[[#This Row],[Ship Date]]-Table1[[#This Row],[Order Date]]</f>
        <v>0</v>
      </c>
      <c r="Q315" s="4">
        <v>-239.8656</v>
      </c>
      <c r="R315">
        <v>10</v>
      </c>
      <c r="S315" s="4">
        <v>285.87</v>
      </c>
      <c r="T315">
        <v>86307</v>
      </c>
      <c r="U315" s="10">
        <f>(Table1[[#This Row],[Profit]]/Table1[[#This Row],[Sales]])</f>
        <v>-0.83907230559345158</v>
      </c>
    </row>
    <row r="316" spans="1:21" ht="12.75" customHeight="1">
      <c r="A316">
        <v>0.01</v>
      </c>
      <c r="B316">
        <v>1.68</v>
      </c>
      <c r="C316">
        <v>1.57</v>
      </c>
      <c r="D316" t="s">
        <v>33</v>
      </c>
      <c r="E316" t="s">
        <v>39</v>
      </c>
      <c r="F316" t="s">
        <v>20</v>
      </c>
      <c r="G316" t="s">
        <v>21</v>
      </c>
      <c r="H316" t="s">
        <v>22</v>
      </c>
      <c r="I316" t="s">
        <v>64</v>
      </c>
      <c r="J316">
        <v>0.59</v>
      </c>
      <c r="K316" t="s">
        <v>42</v>
      </c>
      <c r="L316" t="s">
        <v>112</v>
      </c>
      <c r="M316" s="3">
        <v>42021</v>
      </c>
      <c r="N316" s="3">
        <v>42023</v>
      </c>
      <c r="O316" s="8" t="str">
        <f>TEXT(Table1[[#This Row],[Order Date]], "MMM")</f>
        <v>Jan</v>
      </c>
      <c r="P316">
        <f>Table1[[#This Row],[Ship Date]]-Table1[[#This Row],[Order Date]]</f>
        <v>2</v>
      </c>
      <c r="Q316" s="4">
        <v>-53.444000000000003</v>
      </c>
      <c r="R316">
        <v>12</v>
      </c>
      <c r="S316" s="4">
        <v>20.37</v>
      </c>
      <c r="T316">
        <v>86307</v>
      </c>
      <c r="U316" s="10">
        <f>(Table1[[#This Row],[Profit]]/Table1[[#This Row],[Sales]])</f>
        <v>-2.6236622484045165</v>
      </c>
    </row>
    <row r="317" spans="1:21" ht="12.75" customHeight="1">
      <c r="A317">
        <v>0.09</v>
      </c>
      <c r="B317">
        <v>13.79</v>
      </c>
      <c r="C317">
        <v>8.7799999999999994</v>
      </c>
      <c r="D317" t="s">
        <v>33</v>
      </c>
      <c r="E317" t="s">
        <v>74</v>
      </c>
      <c r="F317" t="s">
        <v>28</v>
      </c>
      <c r="G317" t="s">
        <v>34</v>
      </c>
      <c r="H317" t="s">
        <v>40</v>
      </c>
      <c r="I317" t="s">
        <v>337</v>
      </c>
      <c r="J317">
        <v>0.43</v>
      </c>
      <c r="K317" t="s">
        <v>42</v>
      </c>
      <c r="L317" t="s">
        <v>338</v>
      </c>
      <c r="M317" s="3">
        <v>42078</v>
      </c>
      <c r="N317" s="3">
        <v>42080</v>
      </c>
      <c r="O317" s="8" t="str">
        <f>TEXT(Table1[[#This Row],[Order Date]], "MMM")</f>
        <v>Mar</v>
      </c>
      <c r="P317">
        <f>Table1[[#This Row],[Ship Date]]-Table1[[#This Row],[Order Date]]</f>
        <v>2</v>
      </c>
      <c r="Q317" s="4">
        <v>-22.12</v>
      </c>
      <c r="R317">
        <v>1</v>
      </c>
      <c r="S317" s="4">
        <v>17.440000000000001</v>
      </c>
      <c r="T317">
        <v>86309</v>
      </c>
      <c r="U317" s="10">
        <f>(Table1[[#This Row],[Profit]]/Table1[[#This Row],[Sales]])</f>
        <v>-1.2683486238532109</v>
      </c>
    </row>
    <row r="318" spans="1:21" ht="12.75" customHeight="1">
      <c r="A318">
        <v>0.04</v>
      </c>
      <c r="B318">
        <v>39.479999999999997</v>
      </c>
      <c r="C318">
        <v>1.99</v>
      </c>
      <c r="D318" t="s">
        <v>33</v>
      </c>
      <c r="E318" t="s">
        <v>74</v>
      </c>
      <c r="F318" t="s">
        <v>53</v>
      </c>
      <c r="G318" t="s">
        <v>113</v>
      </c>
      <c r="H318" t="s">
        <v>35</v>
      </c>
      <c r="I318" t="s">
        <v>339</v>
      </c>
      <c r="J318">
        <v>0.54</v>
      </c>
      <c r="K318" t="s">
        <v>42</v>
      </c>
      <c r="L318" t="s">
        <v>338</v>
      </c>
      <c r="M318" s="3">
        <v>42174</v>
      </c>
      <c r="N318" s="3">
        <v>42177</v>
      </c>
      <c r="O318" s="8" t="str">
        <f>TEXT(Table1[[#This Row],[Order Date]], "MMM")</f>
        <v>Jun</v>
      </c>
      <c r="P318">
        <f>Table1[[#This Row],[Ship Date]]-Table1[[#This Row],[Order Date]]</f>
        <v>3</v>
      </c>
      <c r="Q318" s="4">
        <v>484.84919999999994</v>
      </c>
      <c r="R318">
        <v>18</v>
      </c>
      <c r="S318" s="4">
        <v>702.68</v>
      </c>
      <c r="T318">
        <v>86311</v>
      </c>
      <c r="U318" s="10">
        <f>(Table1[[#This Row],[Profit]]/Table1[[#This Row],[Sales]])</f>
        <v>0.69</v>
      </c>
    </row>
    <row r="319" spans="1:21" ht="12.75" customHeight="1">
      <c r="A319">
        <v>0.04</v>
      </c>
      <c r="B319">
        <v>3.7</v>
      </c>
      <c r="C319">
        <v>1.61</v>
      </c>
      <c r="D319" t="s">
        <v>33</v>
      </c>
      <c r="E319" t="s">
        <v>74</v>
      </c>
      <c r="F319" t="s">
        <v>28</v>
      </c>
      <c r="G319" t="s">
        <v>34</v>
      </c>
      <c r="H319" t="s">
        <v>22</v>
      </c>
      <c r="I319" t="s">
        <v>340</v>
      </c>
      <c r="J319">
        <v>0.44</v>
      </c>
      <c r="K319" t="s">
        <v>42</v>
      </c>
      <c r="L319" t="s">
        <v>338</v>
      </c>
      <c r="M319" s="3">
        <v>42174</v>
      </c>
      <c r="N319" s="3">
        <v>42175</v>
      </c>
      <c r="O319" s="8" t="str">
        <f>TEXT(Table1[[#This Row],[Order Date]], "MMM")</f>
        <v>Jun</v>
      </c>
      <c r="P319">
        <f>Table1[[#This Row],[Ship Date]]-Table1[[#This Row],[Order Date]]</f>
        <v>1</v>
      </c>
      <c r="Q319" s="4">
        <v>18</v>
      </c>
      <c r="R319">
        <v>18</v>
      </c>
      <c r="S319" s="4">
        <v>67.239999999999995</v>
      </c>
      <c r="T319">
        <v>86311</v>
      </c>
      <c r="U319" s="10">
        <f>(Table1[[#This Row],[Profit]]/Table1[[#This Row],[Sales]])</f>
        <v>0.26769779892920881</v>
      </c>
    </row>
    <row r="320" spans="1:21" ht="12.75" customHeight="1">
      <c r="A320">
        <v>0.03</v>
      </c>
      <c r="B320">
        <v>3.8</v>
      </c>
      <c r="C320">
        <v>1.49</v>
      </c>
      <c r="D320" t="s">
        <v>33</v>
      </c>
      <c r="E320" t="s">
        <v>74</v>
      </c>
      <c r="F320" t="s">
        <v>20</v>
      </c>
      <c r="G320" t="s">
        <v>71</v>
      </c>
      <c r="H320" t="s">
        <v>40</v>
      </c>
      <c r="I320" t="s">
        <v>80</v>
      </c>
      <c r="J320">
        <v>0.38</v>
      </c>
      <c r="K320" t="s">
        <v>42</v>
      </c>
      <c r="L320" t="s">
        <v>338</v>
      </c>
      <c r="M320" s="3">
        <v>42050</v>
      </c>
      <c r="N320" s="3">
        <v>42052</v>
      </c>
      <c r="O320" s="8" t="str">
        <f>TEXT(Table1[[#This Row],[Order Date]], "MMM")</f>
        <v>Feb</v>
      </c>
      <c r="P320">
        <f>Table1[[#This Row],[Ship Date]]-Table1[[#This Row],[Order Date]]</f>
        <v>2</v>
      </c>
      <c r="Q320" s="4">
        <v>15.2745</v>
      </c>
      <c r="R320">
        <v>6</v>
      </c>
      <c r="S320" s="4">
        <v>24.27</v>
      </c>
      <c r="T320">
        <v>86308</v>
      </c>
      <c r="U320" s="10">
        <f>(Table1[[#This Row],[Profit]]/Table1[[#This Row],[Sales]])</f>
        <v>0.62935723114956732</v>
      </c>
    </row>
    <row r="321" spans="1:21" ht="12.75" customHeight="1">
      <c r="A321">
        <v>7.0000000000000007E-2</v>
      </c>
      <c r="B321">
        <v>7.98</v>
      </c>
      <c r="C321">
        <v>1.25</v>
      </c>
      <c r="D321" t="s">
        <v>33</v>
      </c>
      <c r="E321" t="s">
        <v>74</v>
      </c>
      <c r="F321" t="s">
        <v>20</v>
      </c>
      <c r="G321" t="s">
        <v>62</v>
      </c>
      <c r="H321" t="s">
        <v>22</v>
      </c>
      <c r="I321" t="s">
        <v>341</v>
      </c>
      <c r="J321">
        <v>0.35</v>
      </c>
      <c r="K321" t="s">
        <v>42</v>
      </c>
      <c r="L321" t="s">
        <v>338</v>
      </c>
      <c r="M321" s="3">
        <v>42050</v>
      </c>
      <c r="N321" s="3">
        <v>42052</v>
      </c>
      <c r="O321" s="8" t="str">
        <f>TEXT(Table1[[#This Row],[Order Date]], "MMM")</f>
        <v>Feb</v>
      </c>
      <c r="P321">
        <f>Table1[[#This Row],[Ship Date]]-Table1[[#This Row],[Order Date]]</f>
        <v>2</v>
      </c>
      <c r="Q321" s="4">
        <v>26.585699999999999</v>
      </c>
      <c r="R321">
        <v>5</v>
      </c>
      <c r="S321" s="4">
        <v>38.53</v>
      </c>
      <c r="T321">
        <v>86308</v>
      </c>
      <c r="U321" s="10">
        <f>(Table1[[#This Row],[Profit]]/Table1[[#This Row],[Sales]])</f>
        <v>0.69</v>
      </c>
    </row>
    <row r="322" spans="1:21" ht="12.75" customHeight="1">
      <c r="A322">
        <v>7.0000000000000007E-2</v>
      </c>
      <c r="B322">
        <v>417.4</v>
      </c>
      <c r="C322">
        <v>75.23</v>
      </c>
      <c r="D322" t="s">
        <v>26</v>
      </c>
      <c r="E322" t="s">
        <v>74</v>
      </c>
      <c r="F322" t="s">
        <v>28</v>
      </c>
      <c r="G322" t="s">
        <v>96</v>
      </c>
      <c r="H322" t="s">
        <v>77</v>
      </c>
      <c r="I322" t="s">
        <v>342</v>
      </c>
      <c r="J322">
        <v>0.79</v>
      </c>
      <c r="K322" t="s">
        <v>42</v>
      </c>
      <c r="L322" t="s">
        <v>338</v>
      </c>
      <c r="M322" s="3">
        <v>42050</v>
      </c>
      <c r="N322" s="3">
        <v>42051</v>
      </c>
      <c r="O322" s="8" t="str">
        <f>TEXT(Table1[[#This Row],[Order Date]], "MMM")</f>
        <v>Feb</v>
      </c>
      <c r="P322">
        <f>Table1[[#This Row],[Ship Date]]-Table1[[#This Row],[Order Date]]</f>
        <v>1</v>
      </c>
      <c r="Q322" s="4">
        <v>-575.35199999999998</v>
      </c>
      <c r="R322">
        <v>12</v>
      </c>
      <c r="S322" s="4">
        <v>4910.72</v>
      </c>
      <c r="T322">
        <v>86308</v>
      </c>
      <c r="U322" s="10">
        <f>(Table1[[#This Row],[Profit]]/Table1[[#This Row],[Sales]])</f>
        <v>-0.11716245275641859</v>
      </c>
    </row>
    <row r="323" spans="1:21" ht="12.75" customHeight="1">
      <c r="A323">
        <v>0.1</v>
      </c>
      <c r="B323">
        <v>6.48</v>
      </c>
      <c r="C323">
        <v>5.9</v>
      </c>
      <c r="D323" t="s">
        <v>33</v>
      </c>
      <c r="E323" t="s">
        <v>39</v>
      </c>
      <c r="F323" t="s">
        <v>20</v>
      </c>
      <c r="G323" t="s">
        <v>62</v>
      </c>
      <c r="H323" t="s">
        <v>40</v>
      </c>
      <c r="I323" t="s">
        <v>343</v>
      </c>
      <c r="J323">
        <v>0.37</v>
      </c>
      <c r="K323" t="s">
        <v>42</v>
      </c>
      <c r="L323" t="s">
        <v>338</v>
      </c>
      <c r="M323" s="3">
        <v>42165</v>
      </c>
      <c r="N323" s="3">
        <v>42165</v>
      </c>
      <c r="O323" s="8" t="str">
        <f>TEXT(Table1[[#This Row],[Order Date]], "MMM")</f>
        <v>Jun</v>
      </c>
      <c r="P323">
        <f>Table1[[#This Row],[Ship Date]]-Table1[[#This Row],[Order Date]]</f>
        <v>0</v>
      </c>
      <c r="Q323" s="4">
        <v>-51.634999999999998</v>
      </c>
      <c r="R323">
        <v>19</v>
      </c>
      <c r="S323" s="4">
        <v>116.8</v>
      </c>
      <c r="T323">
        <v>86310</v>
      </c>
      <c r="U323" s="10">
        <f>(Table1[[#This Row],[Profit]]/Table1[[#This Row],[Sales]])</f>
        <v>-0.44208047945205481</v>
      </c>
    </row>
    <row r="324" spans="1:21" ht="12.75" customHeight="1">
      <c r="A324">
        <v>0.06</v>
      </c>
      <c r="B324">
        <v>6.48</v>
      </c>
      <c r="C324">
        <v>7.37</v>
      </c>
      <c r="D324" t="s">
        <v>33</v>
      </c>
      <c r="E324" t="s">
        <v>19</v>
      </c>
      <c r="F324" t="s">
        <v>20</v>
      </c>
      <c r="G324" t="s">
        <v>62</v>
      </c>
      <c r="H324" t="s">
        <v>40</v>
      </c>
      <c r="I324" t="s">
        <v>344</v>
      </c>
      <c r="J324">
        <v>0.37</v>
      </c>
      <c r="K324" t="s">
        <v>37</v>
      </c>
      <c r="L324" t="s">
        <v>226</v>
      </c>
      <c r="M324" s="3">
        <v>42076</v>
      </c>
      <c r="N324" s="3">
        <v>42077</v>
      </c>
      <c r="O324" s="8" t="str">
        <f>TEXT(Table1[[#This Row],[Order Date]], "MMM")</f>
        <v>Mar</v>
      </c>
      <c r="P324">
        <f>Table1[[#This Row],[Ship Date]]-Table1[[#This Row],[Order Date]]</f>
        <v>1</v>
      </c>
      <c r="Q324" s="4">
        <v>-75.44</v>
      </c>
      <c r="R324">
        <v>5</v>
      </c>
      <c r="S324" s="4">
        <v>32.39</v>
      </c>
      <c r="T324">
        <v>87579</v>
      </c>
      <c r="U324" s="10">
        <f>(Table1[[#This Row],[Profit]]/Table1[[#This Row],[Sales]])</f>
        <v>-2.3291139240506329</v>
      </c>
    </row>
    <row r="325" spans="1:21" ht="12.75" customHeight="1">
      <c r="A325">
        <v>0.02</v>
      </c>
      <c r="B325">
        <v>35.99</v>
      </c>
      <c r="C325">
        <v>5</v>
      </c>
      <c r="D325" t="s">
        <v>33</v>
      </c>
      <c r="E325" t="s">
        <v>27</v>
      </c>
      <c r="F325" t="s">
        <v>53</v>
      </c>
      <c r="G325" t="s">
        <v>54</v>
      </c>
      <c r="H325" t="s">
        <v>40</v>
      </c>
      <c r="I325" t="s">
        <v>345</v>
      </c>
      <c r="J325">
        <v>0.85</v>
      </c>
      <c r="K325" t="s">
        <v>24</v>
      </c>
      <c r="L325" t="s">
        <v>151</v>
      </c>
      <c r="M325" s="3">
        <v>42038</v>
      </c>
      <c r="N325" s="3">
        <v>42040</v>
      </c>
      <c r="O325" s="8" t="str">
        <f>TEXT(Table1[[#This Row],[Order Date]], "MMM")</f>
        <v>Feb</v>
      </c>
      <c r="P325">
        <f>Table1[[#This Row],[Ship Date]]-Table1[[#This Row],[Order Date]]</f>
        <v>2</v>
      </c>
      <c r="Q325" s="4">
        <v>-120.934</v>
      </c>
      <c r="R325">
        <v>7</v>
      </c>
      <c r="S325" s="4">
        <v>227.79</v>
      </c>
      <c r="T325">
        <v>87020</v>
      </c>
      <c r="U325" s="10">
        <f>(Table1[[#This Row],[Profit]]/Table1[[#This Row],[Sales]])</f>
        <v>-0.53090126871241061</v>
      </c>
    </row>
    <row r="326" spans="1:21" ht="12.75" customHeight="1">
      <c r="A326">
        <v>0.09</v>
      </c>
      <c r="B326">
        <v>154.13</v>
      </c>
      <c r="C326">
        <v>69</v>
      </c>
      <c r="D326" t="s">
        <v>18</v>
      </c>
      <c r="E326" t="s">
        <v>19</v>
      </c>
      <c r="F326" t="s">
        <v>28</v>
      </c>
      <c r="G326" t="s">
        <v>96</v>
      </c>
      <c r="H326" t="s">
        <v>139</v>
      </c>
      <c r="I326" t="s">
        <v>140</v>
      </c>
      <c r="J326">
        <v>0.68</v>
      </c>
      <c r="K326" t="s">
        <v>24</v>
      </c>
      <c r="L326" t="s">
        <v>32</v>
      </c>
      <c r="M326" s="3">
        <v>42077</v>
      </c>
      <c r="N326" s="3">
        <v>42078</v>
      </c>
      <c r="O326" s="8" t="str">
        <f>TEXT(Table1[[#This Row],[Order Date]], "MMM")</f>
        <v>Mar</v>
      </c>
      <c r="P326">
        <f>Table1[[#This Row],[Ship Date]]-Table1[[#This Row],[Order Date]]</f>
        <v>1</v>
      </c>
      <c r="Q326" s="4">
        <v>-1763.7477000000003</v>
      </c>
      <c r="R326">
        <v>38</v>
      </c>
      <c r="S326" s="4">
        <v>5679.59</v>
      </c>
      <c r="T326">
        <v>28647</v>
      </c>
      <c r="U326" s="10">
        <f>(Table1[[#This Row],[Profit]]/Table1[[#This Row],[Sales]])</f>
        <v>-0.31054137710644614</v>
      </c>
    </row>
    <row r="327" spans="1:21" ht="12.75" customHeight="1">
      <c r="A327">
        <v>0.03</v>
      </c>
      <c r="B327">
        <v>1.88</v>
      </c>
      <c r="C327">
        <v>1.49</v>
      </c>
      <c r="D327" t="s">
        <v>33</v>
      </c>
      <c r="E327" t="s">
        <v>27</v>
      </c>
      <c r="F327" t="s">
        <v>20</v>
      </c>
      <c r="G327" t="s">
        <v>71</v>
      </c>
      <c r="H327" t="s">
        <v>40</v>
      </c>
      <c r="I327" t="s">
        <v>160</v>
      </c>
      <c r="J327">
        <v>0.37</v>
      </c>
      <c r="K327" t="s">
        <v>24</v>
      </c>
      <c r="L327" t="s">
        <v>32</v>
      </c>
      <c r="M327" s="3">
        <v>42028</v>
      </c>
      <c r="N327" s="3">
        <v>42029</v>
      </c>
      <c r="O327" s="8" t="str">
        <f>TEXT(Table1[[#This Row],[Order Date]], "MMM")</f>
        <v>Jan</v>
      </c>
      <c r="P327">
        <f>Table1[[#This Row],[Ship Date]]-Table1[[#This Row],[Order Date]]</f>
        <v>1</v>
      </c>
      <c r="Q327" s="4">
        <v>-15.099500000000001</v>
      </c>
      <c r="R327">
        <v>52</v>
      </c>
      <c r="S327" s="4">
        <v>102.32</v>
      </c>
      <c r="T327">
        <v>34882</v>
      </c>
      <c r="U327" s="10">
        <f>(Table1[[#This Row],[Profit]]/Table1[[#This Row],[Sales]])</f>
        <v>-0.1475713448006255</v>
      </c>
    </row>
    <row r="328" spans="1:21" ht="12.75" customHeight="1">
      <c r="A328">
        <v>0.09</v>
      </c>
      <c r="B328">
        <v>154.13</v>
      </c>
      <c r="C328">
        <v>69</v>
      </c>
      <c r="D328" t="s">
        <v>18</v>
      </c>
      <c r="E328" t="s">
        <v>19</v>
      </c>
      <c r="F328" t="s">
        <v>28</v>
      </c>
      <c r="G328" t="s">
        <v>96</v>
      </c>
      <c r="H328" t="s">
        <v>139</v>
      </c>
      <c r="I328" t="s">
        <v>140</v>
      </c>
      <c r="J328">
        <v>0.68</v>
      </c>
      <c r="K328" t="s">
        <v>37</v>
      </c>
      <c r="L328" t="s">
        <v>50</v>
      </c>
      <c r="M328" s="3">
        <v>42077</v>
      </c>
      <c r="N328" s="3">
        <v>42078</v>
      </c>
      <c r="O328" s="8" t="str">
        <f>TEXT(Table1[[#This Row],[Order Date]], "MMM")</f>
        <v>Mar</v>
      </c>
      <c r="P328">
        <f>Table1[[#This Row],[Ship Date]]-Table1[[#This Row],[Order Date]]</f>
        <v>1</v>
      </c>
      <c r="Q328" s="4">
        <v>-1763.7477000000003</v>
      </c>
      <c r="R328">
        <v>10</v>
      </c>
      <c r="S328" s="4">
        <v>1494.63</v>
      </c>
      <c r="T328">
        <v>91144</v>
      </c>
      <c r="U328" s="10">
        <f>(Table1[[#This Row],[Profit]]/Table1[[#This Row],[Sales]])</f>
        <v>-1.1800564019188697</v>
      </c>
    </row>
    <row r="329" spans="1:21" ht="12.75" customHeight="1">
      <c r="A329">
        <v>0.02</v>
      </c>
      <c r="B329">
        <v>15.57</v>
      </c>
      <c r="C329">
        <v>1.39</v>
      </c>
      <c r="D329" t="s">
        <v>33</v>
      </c>
      <c r="E329" t="s">
        <v>74</v>
      </c>
      <c r="F329" t="s">
        <v>20</v>
      </c>
      <c r="G329" t="s">
        <v>48</v>
      </c>
      <c r="H329" t="s">
        <v>40</v>
      </c>
      <c r="I329" t="s">
        <v>346</v>
      </c>
      <c r="J329">
        <v>0.38</v>
      </c>
      <c r="K329" t="s">
        <v>24</v>
      </c>
      <c r="L329" t="s">
        <v>151</v>
      </c>
      <c r="M329" s="3">
        <v>42123</v>
      </c>
      <c r="N329" s="3">
        <v>42124</v>
      </c>
      <c r="O329" s="8" t="str">
        <f>TEXT(Table1[[#This Row],[Order Date]], "MMM")</f>
        <v>Apr</v>
      </c>
      <c r="P329">
        <f>Table1[[#This Row],[Ship Date]]-Table1[[#This Row],[Order Date]]</f>
        <v>1</v>
      </c>
      <c r="Q329" s="4">
        <v>23.5428</v>
      </c>
      <c r="R329">
        <v>3</v>
      </c>
      <c r="S329" s="4">
        <v>46.23</v>
      </c>
      <c r="T329">
        <v>88198</v>
      </c>
      <c r="U329" s="10">
        <f>(Table1[[#This Row],[Profit]]/Table1[[#This Row],[Sales]])</f>
        <v>0.50925373134328356</v>
      </c>
    </row>
    <row r="330" spans="1:21" ht="12.75" customHeight="1">
      <c r="A330">
        <v>0.02</v>
      </c>
      <c r="B330">
        <v>20.89</v>
      </c>
      <c r="C330">
        <v>11.52</v>
      </c>
      <c r="D330" t="s">
        <v>33</v>
      </c>
      <c r="E330" t="s">
        <v>74</v>
      </c>
      <c r="F330" t="s">
        <v>20</v>
      </c>
      <c r="G330" t="s">
        <v>90</v>
      </c>
      <c r="H330" t="s">
        <v>40</v>
      </c>
      <c r="I330" t="s">
        <v>347</v>
      </c>
      <c r="J330">
        <v>0.83</v>
      </c>
      <c r="K330" t="s">
        <v>24</v>
      </c>
      <c r="L330" t="s">
        <v>151</v>
      </c>
      <c r="M330" s="3">
        <v>42123</v>
      </c>
      <c r="N330" s="3">
        <v>42124</v>
      </c>
      <c r="O330" s="8" t="str">
        <f>TEXT(Table1[[#This Row],[Order Date]], "MMM")</f>
        <v>Apr</v>
      </c>
      <c r="P330">
        <f>Table1[[#This Row],[Ship Date]]-Table1[[#This Row],[Order Date]]</f>
        <v>1</v>
      </c>
      <c r="Q330" s="4">
        <v>-276.11279999999999</v>
      </c>
      <c r="R330">
        <v>13</v>
      </c>
      <c r="S330" s="4">
        <v>279.27999999999997</v>
      </c>
      <c r="T330">
        <v>88198</v>
      </c>
      <c r="U330" s="10">
        <f>(Table1[[#This Row],[Profit]]/Table1[[#This Row],[Sales]])</f>
        <v>-0.98865940991120027</v>
      </c>
    </row>
    <row r="331" spans="1:21" ht="12.75" customHeight="1">
      <c r="A331">
        <v>0.06</v>
      </c>
      <c r="B331">
        <v>17.98</v>
      </c>
      <c r="C331">
        <v>4</v>
      </c>
      <c r="D331" t="s">
        <v>33</v>
      </c>
      <c r="E331" t="s">
        <v>74</v>
      </c>
      <c r="F331" t="s">
        <v>53</v>
      </c>
      <c r="G331" t="s">
        <v>113</v>
      </c>
      <c r="H331" t="s">
        <v>40</v>
      </c>
      <c r="I331" t="s">
        <v>114</v>
      </c>
      <c r="J331">
        <v>0.79</v>
      </c>
      <c r="K331" t="s">
        <v>24</v>
      </c>
      <c r="L331" t="s">
        <v>151</v>
      </c>
      <c r="M331" s="3">
        <v>42087</v>
      </c>
      <c r="N331" s="3">
        <v>42088</v>
      </c>
      <c r="O331" s="8" t="str">
        <f>TEXT(Table1[[#This Row],[Order Date]], "MMM")</f>
        <v>Mar</v>
      </c>
      <c r="P331">
        <f>Table1[[#This Row],[Ship Date]]-Table1[[#This Row],[Order Date]]</f>
        <v>1</v>
      </c>
      <c r="Q331" s="4">
        <v>-78.13</v>
      </c>
      <c r="R331">
        <v>4</v>
      </c>
      <c r="S331" s="4">
        <v>70.06</v>
      </c>
      <c r="T331">
        <v>88197</v>
      </c>
      <c r="U331" s="10">
        <f>(Table1[[#This Row],[Profit]]/Table1[[#This Row],[Sales]])</f>
        <v>-1.1151869825863545</v>
      </c>
    </row>
    <row r="332" spans="1:21" ht="12.75" customHeight="1">
      <c r="A332">
        <v>0.06</v>
      </c>
      <c r="B332">
        <v>5.38</v>
      </c>
      <c r="C332">
        <v>5.24</v>
      </c>
      <c r="D332" t="s">
        <v>18</v>
      </c>
      <c r="E332" t="s">
        <v>74</v>
      </c>
      <c r="F332" t="s">
        <v>20</v>
      </c>
      <c r="G332" t="s">
        <v>71</v>
      </c>
      <c r="H332" t="s">
        <v>40</v>
      </c>
      <c r="I332" t="s">
        <v>348</v>
      </c>
      <c r="J332">
        <v>0.36</v>
      </c>
      <c r="K332" t="s">
        <v>24</v>
      </c>
      <c r="L332" t="s">
        <v>151</v>
      </c>
      <c r="M332" s="3">
        <v>42123</v>
      </c>
      <c r="N332" s="3">
        <v>42124</v>
      </c>
      <c r="O332" s="8" t="str">
        <f>TEXT(Table1[[#This Row],[Order Date]], "MMM")</f>
        <v>Apr</v>
      </c>
      <c r="P332">
        <f>Table1[[#This Row],[Ship Date]]-Table1[[#This Row],[Order Date]]</f>
        <v>1</v>
      </c>
      <c r="Q332" s="4">
        <v>-64.670940000000002</v>
      </c>
      <c r="R332">
        <v>14</v>
      </c>
      <c r="S332" s="4">
        <v>81.819999999999993</v>
      </c>
      <c r="T332">
        <v>88198</v>
      </c>
      <c r="U332" s="10">
        <f>(Table1[[#This Row],[Profit]]/Table1[[#This Row],[Sales]])</f>
        <v>-0.79040503544365692</v>
      </c>
    </row>
    <row r="333" spans="1:21" ht="12.75" customHeight="1">
      <c r="A333">
        <v>0.03</v>
      </c>
      <c r="B333">
        <v>7.35</v>
      </c>
      <c r="C333">
        <v>5.96</v>
      </c>
      <c r="D333" t="s">
        <v>33</v>
      </c>
      <c r="E333" t="s">
        <v>74</v>
      </c>
      <c r="F333" t="s">
        <v>20</v>
      </c>
      <c r="G333" t="s">
        <v>62</v>
      </c>
      <c r="H333" t="s">
        <v>40</v>
      </c>
      <c r="I333" t="s">
        <v>349</v>
      </c>
      <c r="J333">
        <v>0.38</v>
      </c>
      <c r="K333" t="s">
        <v>24</v>
      </c>
      <c r="L333" t="s">
        <v>151</v>
      </c>
      <c r="M333" s="3">
        <v>42123</v>
      </c>
      <c r="N333" s="3">
        <v>42124</v>
      </c>
      <c r="O333" s="8" t="str">
        <f>TEXT(Table1[[#This Row],[Order Date]], "MMM")</f>
        <v>Apr</v>
      </c>
      <c r="P333">
        <f>Table1[[#This Row],[Ship Date]]-Table1[[#This Row],[Order Date]]</f>
        <v>1</v>
      </c>
      <c r="Q333" s="4">
        <v>-11.113199999999999</v>
      </c>
      <c r="R333">
        <v>1</v>
      </c>
      <c r="S333" s="4">
        <v>13.16</v>
      </c>
      <c r="T333">
        <v>88198</v>
      </c>
      <c r="U333" s="10">
        <f>(Table1[[#This Row],[Profit]]/Table1[[#This Row],[Sales]])</f>
        <v>-0.84446808510638294</v>
      </c>
    </row>
    <row r="334" spans="1:21" ht="12.75" customHeight="1">
      <c r="A334">
        <v>0.03</v>
      </c>
      <c r="B334">
        <v>14.2</v>
      </c>
      <c r="C334">
        <v>5.3</v>
      </c>
      <c r="D334" t="s">
        <v>33</v>
      </c>
      <c r="E334" t="s">
        <v>74</v>
      </c>
      <c r="F334" t="s">
        <v>28</v>
      </c>
      <c r="G334" t="s">
        <v>34</v>
      </c>
      <c r="H334" t="s">
        <v>22</v>
      </c>
      <c r="I334" t="s">
        <v>350</v>
      </c>
      <c r="J334">
        <v>0.46</v>
      </c>
      <c r="K334" t="s">
        <v>42</v>
      </c>
      <c r="L334" t="s">
        <v>171</v>
      </c>
      <c r="M334" s="3">
        <v>42011</v>
      </c>
      <c r="N334" s="3">
        <v>42012</v>
      </c>
      <c r="O334" s="8" t="str">
        <f>TEXT(Table1[[#This Row],[Order Date]], "MMM")</f>
        <v>Jan</v>
      </c>
      <c r="P334">
        <f>Table1[[#This Row],[Ship Date]]-Table1[[#This Row],[Order Date]]</f>
        <v>1</v>
      </c>
      <c r="Q334" s="4">
        <v>107.02</v>
      </c>
      <c r="R334">
        <v>14</v>
      </c>
      <c r="S334" s="4">
        <v>205.98</v>
      </c>
      <c r="T334">
        <v>88196</v>
      </c>
      <c r="U334" s="10">
        <f>(Table1[[#This Row],[Profit]]/Table1[[#This Row],[Sales]])</f>
        <v>0.51956500631129232</v>
      </c>
    </row>
    <row r="335" spans="1:21" ht="12.75" customHeight="1">
      <c r="A335">
        <v>0.1</v>
      </c>
      <c r="B335">
        <v>6.88</v>
      </c>
      <c r="C335">
        <v>2</v>
      </c>
      <c r="D335" t="s">
        <v>33</v>
      </c>
      <c r="E335" t="s">
        <v>27</v>
      </c>
      <c r="F335" t="s">
        <v>20</v>
      </c>
      <c r="G335" t="s">
        <v>62</v>
      </c>
      <c r="H335" t="s">
        <v>22</v>
      </c>
      <c r="I335" t="s">
        <v>323</v>
      </c>
      <c r="J335">
        <v>0.39</v>
      </c>
      <c r="K335" t="s">
        <v>37</v>
      </c>
      <c r="L335" t="s">
        <v>136</v>
      </c>
      <c r="M335" s="3">
        <v>42061</v>
      </c>
      <c r="N335" s="3">
        <v>42062</v>
      </c>
      <c r="O335" s="8" t="str">
        <f>TEXT(Table1[[#This Row],[Order Date]], "MMM")</f>
        <v>Feb</v>
      </c>
      <c r="P335">
        <f>Table1[[#This Row],[Ship Date]]-Table1[[#This Row],[Order Date]]</f>
        <v>1</v>
      </c>
      <c r="Q335" s="4">
        <v>18.420000000000002</v>
      </c>
      <c r="R335">
        <v>5</v>
      </c>
      <c r="S335" s="4">
        <v>31.46</v>
      </c>
      <c r="T335">
        <v>91432</v>
      </c>
      <c r="U335" s="10">
        <f>(Table1[[#This Row],[Profit]]/Table1[[#This Row],[Sales]])</f>
        <v>0.58550540368722193</v>
      </c>
    </row>
    <row r="336" spans="1:21" ht="12.75" customHeight="1">
      <c r="A336">
        <v>0.06</v>
      </c>
      <c r="B336">
        <v>195.99</v>
      </c>
      <c r="C336">
        <v>8.99</v>
      </c>
      <c r="D336" t="s">
        <v>33</v>
      </c>
      <c r="E336" t="s">
        <v>27</v>
      </c>
      <c r="F336" t="s">
        <v>53</v>
      </c>
      <c r="G336" t="s">
        <v>54</v>
      </c>
      <c r="H336" t="s">
        <v>40</v>
      </c>
      <c r="I336" t="s">
        <v>351</v>
      </c>
      <c r="J336">
        <v>0.6</v>
      </c>
      <c r="K336" t="s">
        <v>37</v>
      </c>
      <c r="L336" t="s">
        <v>118</v>
      </c>
      <c r="M336" s="3">
        <v>42061</v>
      </c>
      <c r="N336" s="3">
        <v>42063</v>
      </c>
      <c r="O336" s="8" t="str">
        <f>TEXT(Table1[[#This Row],[Order Date]], "MMM")</f>
        <v>Feb</v>
      </c>
      <c r="P336">
        <f>Table1[[#This Row],[Ship Date]]-Table1[[#This Row],[Order Date]]</f>
        <v>2</v>
      </c>
      <c r="Q336" s="4">
        <v>349.47</v>
      </c>
      <c r="R336">
        <v>6</v>
      </c>
      <c r="S336" s="4">
        <v>948.97</v>
      </c>
      <c r="T336">
        <v>91432</v>
      </c>
      <c r="U336" s="10">
        <f>(Table1[[#This Row],[Profit]]/Table1[[#This Row],[Sales]])</f>
        <v>0.36826243189984931</v>
      </c>
    </row>
    <row r="337" spans="1:21" ht="12.75" customHeight="1">
      <c r="A337">
        <v>0.05</v>
      </c>
      <c r="B337">
        <v>6.48</v>
      </c>
      <c r="C337">
        <v>8.4</v>
      </c>
      <c r="D337" t="s">
        <v>33</v>
      </c>
      <c r="E337" t="s">
        <v>27</v>
      </c>
      <c r="F337" t="s">
        <v>20</v>
      </c>
      <c r="G337" t="s">
        <v>62</v>
      </c>
      <c r="H337" t="s">
        <v>40</v>
      </c>
      <c r="I337" t="s">
        <v>352</v>
      </c>
      <c r="J337">
        <v>0.37</v>
      </c>
      <c r="K337" t="s">
        <v>37</v>
      </c>
      <c r="L337" t="s">
        <v>123</v>
      </c>
      <c r="M337" s="3">
        <v>42095</v>
      </c>
      <c r="N337" s="3">
        <v>42097</v>
      </c>
      <c r="O337" s="8" t="str">
        <f>TEXT(Table1[[#This Row],[Order Date]], "MMM")</f>
        <v>Apr</v>
      </c>
      <c r="P337">
        <f>Table1[[#This Row],[Ship Date]]-Table1[[#This Row],[Order Date]]</f>
        <v>2</v>
      </c>
      <c r="Q337" s="4">
        <v>-226.34640000000002</v>
      </c>
      <c r="R337">
        <v>21</v>
      </c>
      <c r="S337" s="4">
        <v>136.99</v>
      </c>
      <c r="T337">
        <v>91433</v>
      </c>
      <c r="U337" s="10">
        <f>(Table1[[#This Row],[Profit]]/Table1[[#This Row],[Sales]])</f>
        <v>-1.6522841083290751</v>
      </c>
    </row>
    <row r="338" spans="1:21" ht="12.75" customHeight="1">
      <c r="A338">
        <v>0.05</v>
      </c>
      <c r="B338">
        <v>55.99</v>
      </c>
      <c r="C338">
        <v>5</v>
      </c>
      <c r="D338" t="s">
        <v>33</v>
      </c>
      <c r="E338" t="s">
        <v>27</v>
      </c>
      <c r="F338" t="s">
        <v>53</v>
      </c>
      <c r="G338" t="s">
        <v>54</v>
      </c>
      <c r="H338" t="s">
        <v>35</v>
      </c>
      <c r="I338" t="s">
        <v>333</v>
      </c>
      <c r="J338">
        <v>0.8</v>
      </c>
      <c r="K338" t="s">
        <v>37</v>
      </c>
      <c r="L338" t="s">
        <v>95</v>
      </c>
      <c r="M338" s="3">
        <v>42095</v>
      </c>
      <c r="N338" s="3">
        <v>42095</v>
      </c>
      <c r="O338" s="8" t="str">
        <f>TEXT(Table1[[#This Row],[Order Date]], "MMM")</f>
        <v>Apr</v>
      </c>
      <c r="P338">
        <f>Table1[[#This Row],[Ship Date]]-Table1[[#This Row],[Order Date]]</f>
        <v>0</v>
      </c>
      <c r="Q338" s="4">
        <v>-281.17583999999999</v>
      </c>
      <c r="R338">
        <v>2</v>
      </c>
      <c r="S338" s="4">
        <v>99.36</v>
      </c>
      <c r="T338">
        <v>91433</v>
      </c>
      <c r="U338" s="10">
        <f>(Table1[[#This Row],[Profit]]/Table1[[#This Row],[Sales]])</f>
        <v>-2.8298695652173911</v>
      </c>
    </row>
    <row r="339" spans="1:21" ht="12.75" customHeight="1">
      <c r="A339">
        <v>0.02</v>
      </c>
      <c r="B339">
        <v>419.19</v>
      </c>
      <c r="C339">
        <v>19.989999999999998</v>
      </c>
      <c r="D339" t="s">
        <v>33</v>
      </c>
      <c r="E339" t="s">
        <v>19</v>
      </c>
      <c r="F339" t="s">
        <v>20</v>
      </c>
      <c r="G339" t="s">
        <v>90</v>
      </c>
      <c r="H339" t="s">
        <v>40</v>
      </c>
      <c r="I339" t="s">
        <v>353</v>
      </c>
      <c r="J339">
        <v>0.57999999999999996</v>
      </c>
      <c r="K339" t="s">
        <v>37</v>
      </c>
      <c r="L339" t="s">
        <v>98</v>
      </c>
      <c r="M339" s="3">
        <v>42115</v>
      </c>
      <c r="N339" s="3">
        <v>42116</v>
      </c>
      <c r="O339" s="8" t="str">
        <f>TEXT(Table1[[#This Row],[Order Date]], "MMM")</f>
        <v>Apr</v>
      </c>
      <c r="P339">
        <f>Table1[[#This Row],[Ship Date]]-Table1[[#This Row],[Order Date]]</f>
        <v>1</v>
      </c>
      <c r="Q339" s="4">
        <v>6610.2</v>
      </c>
      <c r="R339">
        <v>22</v>
      </c>
      <c r="S339" s="4">
        <v>9580</v>
      </c>
      <c r="T339">
        <v>90469</v>
      </c>
      <c r="U339" s="10">
        <f>(Table1[[#This Row],[Profit]]/Table1[[#This Row],[Sales]])</f>
        <v>0.69</v>
      </c>
    </row>
    <row r="340" spans="1:21" ht="12.75" customHeight="1">
      <c r="A340">
        <v>0.01</v>
      </c>
      <c r="B340">
        <v>2.08</v>
      </c>
      <c r="C340">
        <v>5.33</v>
      </c>
      <c r="D340" t="s">
        <v>33</v>
      </c>
      <c r="E340" t="s">
        <v>19</v>
      </c>
      <c r="F340" t="s">
        <v>28</v>
      </c>
      <c r="G340" t="s">
        <v>34</v>
      </c>
      <c r="H340" t="s">
        <v>40</v>
      </c>
      <c r="I340" t="s">
        <v>354</v>
      </c>
      <c r="J340">
        <v>0.43</v>
      </c>
      <c r="K340" t="s">
        <v>42</v>
      </c>
      <c r="L340" t="s">
        <v>43</v>
      </c>
      <c r="M340" s="3">
        <v>42099</v>
      </c>
      <c r="N340" s="3">
        <v>42099</v>
      </c>
      <c r="O340" s="8" t="str">
        <f>TEXT(Table1[[#This Row],[Order Date]], "MMM")</f>
        <v>Apr</v>
      </c>
      <c r="P340">
        <f>Table1[[#This Row],[Ship Date]]-Table1[[#This Row],[Order Date]]</f>
        <v>0</v>
      </c>
      <c r="Q340" s="4">
        <v>-103.7124</v>
      </c>
      <c r="R340">
        <v>12</v>
      </c>
      <c r="S340" s="4">
        <v>28.32</v>
      </c>
      <c r="T340">
        <v>89284</v>
      </c>
      <c r="U340" s="10">
        <f>(Table1[[#This Row],[Profit]]/Table1[[#This Row],[Sales]])</f>
        <v>-3.6621610169491525</v>
      </c>
    </row>
    <row r="341" spans="1:21" ht="12.75" customHeight="1">
      <c r="A341">
        <v>0.03</v>
      </c>
      <c r="B341">
        <v>370.98</v>
      </c>
      <c r="C341">
        <v>99</v>
      </c>
      <c r="D341" t="s">
        <v>26</v>
      </c>
      <c r="E341" t="s">
        <v>19</v>
      </c>
      <c r="F341" t="s">
        <v>20</v>
      </c>
      <c r="G341" t="s">
        <v>90</v>
      </c>
      <c r="H341" t="s">
        <v>30</v>
      </c>
      <c r="I341" t="s">
        <v>355</v>
      </c>
      <c r="J341">
        <v>0.65</v>
      </c>
      <c r="K341" t="s">
        <v>42</v>
      </c>
      <c r="L341" t="s">
        <v>43</v>
      </c>
      <c r="M341" s="3">
        <v>42099</v>
      </c>
      <c r="N341" s="3">
        <v>42100</v>
      </c>
      <c r="O341" s="8" t="str">
        <f>TEXT(Table1[[#This Row],[Order Date]], "MMM")</f>
        <v>Apr</v>
      </c>
      <c r="P341">
        <f>Table1[[#This Row],[Ship Date]]-Table1[[#This Row],[Order Date]]</f>
        <v>1</v>
      </c>
      <c r="Q341" s="4">
        <v>-124.2864</v>
      </c>
      <c r="R341">
        <v>6</v>
      </c>
      <c r="S341" s="4">
        <v>2309.4899999999998</v>
      </c>
      <c r="T341">
        <v>89284</v>
      </c>
      <c r="U341" s="10">
        <f>(Table1[[#This Row],[Profit]]/Table1[[#This Row],[Sales]])</f>
        <v>-5.3815517711702586E-2</v>
      </c>
    </row>
    <row r="342" spans="1:21" ht="12.75" customHeight="1">
      <c r="A342">
        <v>0.06</v>
      </c>
      <c r="B342">
        <v>160.97999999999999</v>
      </c>
      <c r="C342">
        <v>35.020000000000003</v>
      </c>
      <c r="D342" t="s">
        <v>26</v>
      </c>
      <c r="E342" t="s">
        <v>74</v>
      </c>
      <c r="F342" t="s">
        <v>28</v>
      </c>
      <c r="G342" t="s">
        <v>119</v>
      </c>
      <c r="H342" t="s">
        <v>77</v>
      </c>
      <c r="I342" t="s">
        <v>356</v>
      </c>
      <c r="J342">
        <v>0.72</v>
      </c>
      <c r="K342" t="s">
        <v>24</v>
      </c>
      <c r="L342" t="s">
        <v>32</v>
      </c>
      <c r="M342" s="3">
        <v>42083</v>
      </c>
      <c r="N342" s="3">
        <v>42087</v>
      </c>
      <c r="O342" s="8" t="str">
        <f>TEXT(Table1[[#This Row],[Order Date]], "MMM")</f>
        <v>Mar</v>
      </c>
      <c r="P342">
        <f>Table1[[#This Row],[Ship Date]]-Table1[[#This Row],[Order Date]]</f>
        <v>4</v>
      </c>
      <c r="Q342" s="4">
        <v>-229.68</v>
      </c>
      <c r="R342">
        <v>8</v>
      </c>
      <c r="S342" s="4">
        <v>1232.01</v>
      </c>
      <c r="T342">
        <v>87953</v>
      </c>
      <c r="U342" s="10">
        <f>(Table1[[#This Row],[Profit]]/Table1[[#This Row],[Sales]])</f>
        <v>-0.18642705822193004</v>
      </c>
    </row>
    <row r="343" spans="1:21" ht="12.75" customHeight="1">
      <c r="A343">
        <v>0.06</v>
      </c>
      <c r="B343">
        <v>65.989999999999995</v>
      </c>
      <c r="C343">
        <v>8.8000000000000007</v>
      </c>
      <c r="D343" t="s">
        <v>18</v>
      </c>
      <c r="E343" t="s">
        <v>74</v>
      </c>
      <c r="F343" t="s">
        <v>53</v>
      </c>
      <c r="G343" t="s">
        <v>54</v>
      </c>
      <c r="H343" t="s">
        <v>40</v>
      </c>
      <c r="I343" t="s">
        <v>357</v>
      </c>
      <c r="J343">
        <v>0.57999999999999996</v>
      </c>
      <c r="K343" t="s">
        <v>24</v>
      </c>
      <c r="L343" t="s">
        <v>32</v>
      </c>
      <c r="M343" s="3">
        <v>42124</v>
      </c>
      <c r="N343" s="3">
        <v>42125</v>
      </c>
      <c r="O343" s="8" t="str">
        <f>TEXT(Table1[[#This Row],[Order Date]], "MMM")</f>
        <v>Apr</v>
      </c>
      <c r="P343">
        <f>Table1[[#This Row],[Ship Date]]-Table1[[#This Row],[Order Date]]</f>
        <v>1</v>
      </c>
      <c r="Q343" s="4">
        <v>288.08999999999997</v>
      </c>
      <c r="R343">
        <v>9</v>
      </c>
      <c r="S343" s="4">
        <v>506.38</v>
      </c>
      <c r="T343">
        <v>87954</v>
      </c>
      <c r="U343" s="10">
        <f>(Table1[[#This Row],[Profit]]/Table1[[#This Row],[Sales]])</f>
        <v>0.56892057348236502</v>
      </c>
    </row>
    <row r="344" spans="1:21" ht="12.75" customHeight="1">
      <c r="A344">
        <v>0</v>
      </c>
      <c r="B344">
        <v>195.99</v>
      </c>
      <c r="C344">
        <v>4.2</v>
      </c>
      <c r="D344" t="s">
        <v>18</v>
      </c>
      <c r="E344" t="s">
        <v>74</v>
      </c>
      <c r="F344" t="s">
        <v>53</v>
      </c>
      <c r="G344" t="s">
        <v>54</v>
      </c>
      <c r="H344" t="s">
        <v>40</v>
      </c>
      <c r="I344" t="s">
        <v>358</v>
      </c>
      <c r="J344">
        <v>0.56999999999999995</v>
      </c>
      <c r="K344" t="s">
        <v>24</v>
      </c>
      <c r="L344" t="s">
        <v>32</v>
      </c>
      <c r="M344" s="3">
        <v>42124</v>
      </c>
      <c r="N344" s="3">
        <v>42126</v>
      </c>
      <c r="O344" s="8" t="str">
        <f>TEXT(Table1[[#This Row],[Order Date]], "MMM")</f>
        <v>Apr</v>
      </c>
      <c r="P344">
        <f>Table1[[#This Row],[Ship Date]]-Table1[[#This Row],[Order Date]]</f>
        <v>2</v>
      </c>
      <c r="Q344" s="4">
        <v>719.47679999999991</v>
      </c>
      <c r="R344">
        <v>6</v>
      </c>
      <c r="S344" s="4">
        <v>1042.72</v>
      </c>
      <c r="T344">
        <v>87954</v>
      </c>
      <c r="U344" s="10">
        <f>(Table1[[#This Row],[Profit]]/Table1[[#This Row],[Sales]])</f>
        <v>0.69</v>
      </c>
    </row>
    <row r="345" spans="1:21" ht="12.75" customHeight="1">
      <c r="A345">
        <v>0</v>
      </c>
      <c r="B345">
        <v>236.97</v>
      </c>
      <c r="C345">
        <v>59.24</v>
      </c>
      <c r="D345" t="s">
        <v>26</v>
      </c>
      <c r="E345" t="s">
        <v>74</v>
      </c>
      <c r="F345" t="s">
        <v>28</v>
      </c>
      <c r="G345" t="s">
        <v>96</v>
      </c>
      <c r="H345" t="s">
        <v>77</v>
      </c>
      <c r="I345" t="s">
        <v>359</v>
      </c>
      <c r="J345">
        <v>0.61</v>
      </c>
      <c r="K345" t="s">
        <v>24</v>
      </c>
      <c r="L345" t="s">
        <v>32</v>
      </c>
      <c r="M345" s="3">
        <v>42049</v>
      </c>
      <c r="N345" s="3">
        <v>42050</v>
      </c>
      <c r="O345" s="8" t="str">
        <f>TEXT(Table1[[#This Row],[Order Date]], "MMM")</f>
        <v>Feb</v>
      </c>
      <c r="P345">
        <f>Table1[[#This Row],[Ship Date]]-Table1[[#This Row],[Order Date]]</f>
        <v>1</v>
      </c>
      <c r="Q345" s="4">
        <v>1192.04</v>
      </c>
      <c r="R345">
        <v>9</v>
      </c>
      <c r="S345" s="4">
        <v>1769.91</v>
      </c>
      <c r="T345">
        <v>87952</v>
      </c>
      <c r="U345" s="10">
        <f>(Table1[[#This Row],[Profit]]/Table1[[#This Row],[Sales]])</f>
        <v>0.67350317247769653</v>
      </c>
    </row>
    <row r="346" spans="1:21" ht="12.75" customHeight="1">
      <c r="A346">
        <v>0</v>
      </c>
      <c r="B346">
        <v>236.97</v>
      </c>
      <c r="C346">
        <v>59.24</v>
      </c>
      <c r="D346" t="s">
        <v>26</v>
      </c>
      <c r="E346" t="s">
        <v>74</v>
      </c>
      <c r="F346" t="s">
        <v>28</v>
      </c>
      <c r="G346" t="s">
        <v>96</v>
      </c>
      <c r="H346" t="s">
        <v>77</v>
      </c>
      <c r="I346" t="s">
        <v>359</v>
      </c>
      <c r="J346">
        <v>0.61</v>
      </c>
      <c r="K346" t="s">
        <v>24</v>
      </c>
      <c r="L346" t="s">
        <v>25</v>
      </c>
      <c r="M346" s="3">
        <v>42049</v>
      </c>
      <c r="N346" s="3">
        <v>42050</v>
      </c>
      <c r="O346" s="8" t="str">
        <f>TEXT(Table1[[#This Row],[Order Date]], "MMM")</f>
        <v>Feb</v>
      </c>
      <c r="P346">
        <f>Table1[[#This Row],[Ship Date]]-Table1[[#This Row],[Order Date]]</f>
        <v>1</v>
      </c>
      <c r="Q346" s="4">
        <v>1192.04</v>
      </c>
      <c r="R346">
        <v>34</v>
      </c>
      <c r="S346" s="4">
        <v>6686.34</v>
      </c>
      <c r="T346">
        <v>56452</v>
      </c>
      <c r="U346" s="10">
        <f>(Table1[[#This Row],[Profit]]/Table1[[#This Row],[Sales]])</f>
        <v>0.17827989602682484</v>
      </c>
    </row>
    <row r="347" spans="1:21" ht="12.75" customHeight="1">
      <c r="A347">
        <v>0.06</v>
      </c>
      <c r="B347">
        <v>160.97999999999999</v>
      </c>
      <c r="C347">
        <v>35.020000000000003</v>
      </c>
      <c r="D347" t="s">
        <v>26</v>
      </c>
      <c r="E347" t="s">
        <v>74</v>
      </c>
      <c r="F347" t="s">
        <v>28</v>
      </c>
      <c r="G347" t="s">
        <v>119</v>
      </c>
      <c r="H347" t="s">
        <v>77</v>
      </c>
      <c r="I347" t="s">
        <v>356</v>
      </c>
      <c r="J347">
        <v>0.72</v>
      </c>
      <c r="K347" t="s">
        <v>24</v>
      </c>
      <c r="L347" t="s">
        <v>25</v>
      </c>
      <c r="M347" s="3">
        <v>42083</v>
      </c>
      <c r="N347" s="3">
        <v>42087</v>
      </c>
      <c r="O347" s="8" t="str">
        <f>TEXT(Table1[[#This Row],[Order Date]], "MMM")</f>
        <v>Mar</v>
      </c>
      <c r="P347">
        <f>Table1[[#This Row],[Ship Date]]-Table1[[#This Row],[Order Date]]</f>
        <v>4</v>
      </c>
      <c r="Q347" s="4">
        <v>-229.68</v>
      </c>
      <c r="R347">
        <v>30</v>
      </c>
      <c r="S347" s="4">
        <v>4620.05</v>
      </c>
      <c r="T347">
        <v>11077</v>
      </c>
      <c r="U347" s="10">
        <f>(Table1[[#This Row],[Profit]]/Table1[[#This Row],[Sales]])</f>
        <v>-4.9713747686713348E-2</v>
      </c>
    </row>
    <row r="348" spans="1:21" ht="12.75" customHeight="1">
      <c r="A348">
        <v>0.06</v>
      </c>
      <c r="B348">
        <v>65.989999999999995</v>
      </c>
      <c r="C348">
        <v>8.8000000000000007</v>
      </c>
      <c r="D348" t="s">
        <v>18</v>
      </c>
      <c r="E348" t="s">
        <v>74</v>
      </c>
      <c r="F348" t="s">
        <v>53</v>
      </c>
      <c r="G348" t="s">
        <v>54</v>
      </c>
      <c r="H348" t="s">
        <v>40</v>
      </c>
      <c r="I348" t="s">
        <v>357</v>
      </c>
      <c r="J348">
        <v>0.57999999999999996</v>
      </c>
      <c r="K348" t="s">
        <v>24</v>
      </c>
      <c r="L348" t="s">
        <v>25</v>
      </c>
      <c r="M348" s="3">
        <v>42124</v>
      </c>
      <c r="N348" s="3">
        <v>42125</v>
      </c>
      <c r="O348" s="8" t="str">
        <f>TEXT(Table1[[#This Row],[Order Date]], "MMM")</f>
        <v>Apr</v>
      </c>
      <c r="P348">
        <f>Table1[[#This Row],[Ship Date]]-Table1[[#This Row],[Order Date]]</f>
        <v>1</v>
      </c>
      <c r="Q348" s="4">
        <v>288.08999999999997</v>
      </c>
      <c r="R348">
        <v>34</v>
      </c>
      <c r="S348" s="4">
        <v>1912.98</v>
      </c>
      <c r="T348">
        <v>45380</v>
      </c>
      <c r="U348" s="10">
        <f>(Table1[[#This Row],[Profit]]/Table1[[#This Row],[Sales]])</f>
        <v>0.15059749709876735</v>
      </c>
    </row>
    <row r="349" spans="1:21" ht="12.75" customHeight="1">
      <c r="A349">
        <v>0</v>
      </c>
      <c r="B349">
        <v>195.99</v>
      </c>
      <c r="C349">
        <v>4.2</v>
      </c>
      <c r="D349" t="s">
        <v>18</v>
      </c>
      <c r="E349" t="s">
        <v>74</v>
      </c>
      <c r="F349" t="s">
        <v>53</v>
      </c>
      <c r="G349" t="s">
        <v>54</v>
      </c>
      <c r="H349" t="s">
        <v>40</v>
      </c>
      <c r="I349" t="s">
        <v>358</v>
      </c>
      <c r="J349">
        <v>0.56999999999999995</v>
      </c>
      <c r="K349" t="s">
        <v>24</v>
      </c>
      <c r="L349" t="s">
        <v>25</v>
      </c>
      <c r="M349" s="3">
        <v>42124</v>
      </c>
      <c r="N349" s="3">
        <v>42126</v>
      </c>
      <c r="O349" s="8" t="str">
        <f>TEXT(Table1[[#This Row],[Order Date]], "MMM")</f>
        <v>Apr</v>
      </c>
      <c r="P349">
        <f>Table1[[#This Row],[Ship Date]]-Table1[[#This Row],[Order Date]]</f>
        <v>2</v>
      </c>
      <c r="Q349" s="4">
        <v>1030.509</v>
      </c>
      <c r="R349">
        <v>24</v>
      </c>
      <c r="S349" s="4">
        <v>4170.87</v>
      </c>
      <c r="T349">
        <v>45380</v>
      </c>
      <c r="U349" s="10">
        <f>(Table1[[#This Row],[Profit]]/Table1[[#This Row],[Sales]])</f>
        <v>0.24707291284552144</v>
      </c>
    </row>
    <row r="350" spans="1:21" ht="12.75" customHeight="1">
      <c r="A350">
        <v>0.03</v>
      </c>
      <c r="B350">
        <v>51.75</v>
      </c>
      <c r="C350">
        <v>19.989999999999998</v>
      </c>
      <c r="D350" t="s">
        <v>33</v>
      </c>
      <c r="E350" t="s">
        <v>19</v>
      </c>
      <c r="F350" t="s">
        <v>28</v>
      </c>
      <c r="G350" t="s">
        <v>34</v>
      </c>
      <c r="H350" t="s">
        <v>40</v>
      </c>
      <c r="I350" t="s">
        <v>360</v>
      </c>
      <c r="J350">
        <v>0.55000000000000004</v>
      </c>
      <c r="K350" t="s">
        <v>42</v>
      </c>
      <c r="L350" t="s">
        <v>43</v>
      </c>
      <c r="M350" s="3">
        <v>42172</v>
      </c>
      <c r="N350" s="3">
        <v>42177</v>
      </c>
      <c r="O350" s="8" t="str">
        <f>TEXT(Table1[[#This Row],[Order Date]], "MMM")</f>
        <v>Jun</v>
      </c>
      <c r="P350">
        <f>Table1[[#This Row],[Ship Date]]-Table1[[#This Row],[Order Date]]</f>
        <v>5</v>
      </c>
      <c r="Q350" s="4">
        <v>261.44400000000002</v>
      </c>
      <c r="R350">
        <v>16</v>
      </c>
      <c r="S350" s="4">
        <v>818.81</v>
      </c>
      <c r="T350">
        <v>90735</v>
      </c>
      <c r="U350" s="10">
        <f>(Table1[[#This Row],[Profit]]/Table1[[#This Row],[Sales]])</f>
        <v>0.31929751712851584</v>
      </c>
    </row>
    <row r="351" spans="1:21" ht="12.75" customHeight="1">
      <c r="A351">
        <v>0.02</v>
      </c>
      <c r="B351">
        <v>25.38</v>
      </c>
      <c r="C351">
        <v>8.99</v>
      </c>
      <c r="D351" t="s">
        <v>33</v>
      </c>
      <c r="E351" t="s">
        <v>27</v>
      </c>
      <c r="F351" t="s">
        <v>28</v>
      </c>
      <c r="G351" t="s">
        <v>34</v>
      </c>
      <c r="H351" t="s">
        <v>35</v>
      </c>
      <c r="I351" t="s">
        <v>361</v>
      </c>
      <c r="J351">
        <v>0.5</v>
      </c>
      <c r="K351" t="s">
        <v>42</v>
      </c>
      <c r="L351" t="s">
        <v>112</v>
      </c>
      <c r="M351" s="3">
        <v>42176</v>
      </c>
      <c r="N351" s="3">
        <v>42177</v>
      </c>
      <c r="O351" s="8" t="str">
        <f>TEXT(Table1[[#This Row],[Order Date]], "MMM")</f>
        <v>Jun</v>
      </c>
      <c r="P351">
        <f>Table1[[#This Row],[Ship Date]]-Table1[[#This Row],[Order Date]]</f>
        <v>1</v>
      </c>
      <c r="Q351" s="4">
        <v>-10.36</v>
      </c>
      <c r="R351">
        <v>1</v>
      </c>
      <c r="S351" s="4">
        <v>34.11</v>
      </c>
      <c r="T351">
        <v>91365</v>
      </c>
      <c r="U351" s="10">
        <f>(Table1[[#This Row],[Profit]]/Table1[[#This Row],[Sales]])</f>
        <v>-0.30372324831427733</v>
      </c>
    </row>
    <row r="352" spans="1:21" ht="12.75" customHeight="1">
      <c r="A352">
        <v>0.02</v>
      </c>
      <c r="B352">
        <v>3.78</v>
      </c>
      <c r="C352">
        <v>0.71</v>
      </c>
      <c r="D352" t="s">
        <v>33</v>
      </c>
      <c r="E352" t="s">
        <v>27</v>
      </c>
      <c r="F352" t="s">
        <v>20</v>
      </c>
      <c r="G352" t="s">
        <v>46</v>
      </c>
      <c r="H352" t="s">
        <v>22</v>
      </c>
      <c r="I352" t="s">
        <v>362</v>
      </c>
      <c r="J352">
        <v>0.39</v>
      </c>
      <c r="K352" t="s">
        <v>42</v>
      </c>
      <c r="L352" t="s">
        <v>112</v>
      </c>
      <c r="M352" s="3">
        <v>42153</v>
      </c>
      <c r="N352" s="3">
        <v>42154</v>
      </c>
      <c r="O352" s="8" t="str">
        <f>TEXT(Table1[[#This Row],[Order Date]], "MMM")</f>
        <v>May</v>
      </c>
      <c r="P352">
        <f>Table1[[#This Row],[Ship Date]]-Table1[[#This Row],[Order Date]]</f>
        <v>1</v>
      </c>
      <c r="Q352" s="4">
        <v>106.7499</v>
      </c>
      <c r="R352">
        <v>40</v>
      </c>
      <c r="S352" s="4">
        <v>154.71</v>
      </c>
      <c r="T352">
        <v>91366</v>
      </c>
      <c r="U352" s="10">
        <f>(Table1[[#This Row],[Profit]]/Table1[[#This Row],[Sales]])</f>
        <v>0.69</v>
      </c>
    </row>
    <row r="353" spans="1:21" ht="12.75" customHeight="1">
      <c r="A353">
        <v>0.08</v>
      </c>
      <c r="B353">
        <v>15.99</v>
      </c>
      <c r="C353">
        <v>13.18</v>
      </c>
      <c r="D353" t="s">
        <v>33</v>
      </c>
      <c r="E353" t="s">
        <v>74</v>
      </c>
      <c r="F353" t="s">
        <v>20</v>
      </c>
      <c r="G353" t="s">
        <v>71</v>
      </c>
      <c r="H353" t="s">
        <v>40</v>
      </c>
      <c r="I353" t="s">
        <v>312</v>
      </c>
      <c r="J353">
        <v>0.37</v>
      </c>
      <c r="K353" t="s">
        <v>24</v>
      </c>
      <c r="L353" t="s">
        <v>269</v>
      </c>
      <c r="M353" s="3">
        <v>42011</v>
      </c>
      <c r="N353" s="3">
        <v>42012</v>
      </c>
      <c r="O353" s="8" t="str">
        <f>TEXT(Table1[[#This Row],[Order Date]], "MMM")</f>
        <v>Jan</v>
      </c>
      <c r="P353">
        <f>Table1[[#This Row],[Ship Date]]-Table1[[#This Row],[Order Date]]</f>
        <v>1</v>
      </c>
      <c r="Q353" s="4">
        <v>-246.92615999999998</v>
      </c>
      <c r="R353">
        <v>12</v>
      </c>
      <c r="S353" s="4">
        <v>192.33</v>
      </c>
      <c r="T353">
        <v>91575</v>
      </c>
      <c r="U353" s="10">
        <f>(Table1[[#This Row],[Profit]]/Table1[[#This Row],[Sales]])</f>
        <v>-1.2838671034160036</v>
      </c>
    </row>
    <row r="354" spans="1:21" ht="12.75" customHeight="1">
      <c r="A354">
        <v>0.04</v>
      </c>
      <c r="B354">
        <v>880.98</v>
      </c>
      <c r="C354">
        <v>44.55</v>
      </c>
      <c r="D354" t="s">
        <v>26</v>
      </c>
      <c r="E354" t="s">
        <v>74</v>
      </c>
      <c r="F354" t="s">
        <v>28</v>
      </c>
      <c r="G354" t="s">
        <v>119</v>
      </c>
      <c r="H354" t="s">
        <v>77</v>
      </c>
      <c r="I354" t="s">
        <v>363</v>
      </c>
      <c r="J354">
        <v>0.62</v>
      </c>
      <c r="K354" t="s">
        <v>24</v>
      </c>
      <c r="L354" t="s">
        <v>269</v>
      </c>
      <c r="M354" s="3">
        <v>42050</v>
      </c>
      <c r="N354" s="3">
        <v>42054</v>
      </c>
      <c r="O354" s="8" t="str">
        <f>TEXT(Table1[[#This Row],[Order Date]], "MMM")</f>
        <v>Feb</v>
      </c>
      <c r="P354">
        <f>Table1[[#This Row],[Ship Date]]-Table1[[#This Row],[Order Date]]</f>
        <v>4</v>
      </c>
      <c r="Q354" s="4">
        <v>4233.2587999999996</v>
      </c>
      <c r="R354">
        <v>8</v>
      </c>
      <c r="S354" s="4">
        <v>6901.25</v>
      </c>
      <c r="T354">
        <v>91576</v>
      </c>
      <c r="U354" s="10">
        <f>(Table1[[#This Row],[Profit]]/Table1[[#This Row],[Sales]])</f>
        <v>0.6134046440862162</v>
      </c>
    </row>
    <row r="355" spans="1:21" ht="12.75" customHeight="1">
      <c r="A355">
        <v>7.0000000000000007E-2</v>
      </c>
      <c r="B355">
        <v>13.4</v>
      </c>
      <c r="C355">
        <v>4.95</v>
      </c>
      <c r="D355" t="s">
        <v>33</v>
      </c>
      <c r="E355" t="s">
        <v>74</v>
      </c>
      <c r="F355" t="s">
        <v>28</v>
      </c>
      <c r="G355" t="s">
        <v>34</v>
      </c>
      <c r="H355" t="s">
        <v>35</v>
      </c>
      <c r="I355" t="s">
        <v>364</v>
      </c>
      <c r="J355">
        <v>0.37</v>
      </c>
      <c r="K355" t="s">
        <v>24</v>
      </c>
      <c r="L355" t="s">
        <v>269</v>
      </c>
      <c r="M355" s="3">
        <v>42050</v>
      </c>
      <c r="N355" s="3">
        <v>42055</v>
      </c>
      <c r="O355" s="8" t="str">
        <f>TEXT(Table1[[#This Row],[Order Date]], "MMM")</f>
        <v>Feb</v>
      </c>
      <c r="P355">
        <f>Table1[[#This Row],[Ship Date]]-Table1[[#This Row],[Order Date]]</f>
        <v>5</v>
      </c>
      <c r="Q355" s="4">
        <v>102.76859999999999</v>
      </c>
      <c r="R355">
        <v>11</v>
      </c>
      <c r="S355" s="4">
        <v>148.94</v>
      </c>
      <c r="T355">
        <v>91576</v>
      </c>
      <c r="U355" s="10">
        <f>(Table1[[#This Row],[Profit]]/Table1[[#This Row],[Sales]])</f>
        <v>0.69</v>
      </c>
    </row>
    <row r="356" spans="1:21" ht="12.75" customHeight="1">
      <c r="A356">
        <v>0.01</v>
      </c>
      <c r="B356">
        <v>15.99</v>
      </c>
      <c r="C356">
        <v>11.28</v>
      </c>
      <c r="D356" t="s">
        <v>33</v>
      </c>
      <c r="E356" t="s">
        <v>74</v>
      </c>
      <c r="F356" t="s">
        <v>53</v>
      </c>
      <c r="G356" t="s">
        <v>58</v>
      </c>
      <c r="H356" t="s">
        <v>59</v>
      </c>
      <c r="I356" t="s">
        <v>276</v>
      </c>
      <c r="J356">
        <v>0.38</v>
      </c>
      <c r="K356" t="s">
        <v>24</v>
      </c>
      <c r="L356" t="s">
        <v>269</v>
      </c>
      <c r="M356" s="3">
        <v>42050</v>
      </c>
      <c r="N356" s="3">
        <v>42057</v>
      </c>
      <c r="O356" s="8" t="str">
        <f>TEXT(Table1[[#This Row],[Order Date]], "MMM")</f>
        <v>Feb</v>
      </c>
      <c r="P356">
        <f>Table1[[#This Row],[Ship Date]]-Table1[[#This Row],[Order Date]]</f>
        <v>7</v>
      </c>
      <c r="Q356" s="4">
        <v>-36.671543999999997</v>
      </c>
      <c r="R356">
        <v>12</v>
      </c>
      <c r="S356" s="4">
        <v>200.68</v>
      </c>
      <c r="T356">
        <v>91576</v>
      </c>
      <c r="U356" s="10">
        <f>(Table1[[#This Row],[Profit]]/Table1[[#This Row],[Sales]])</f>
        <v>-0.18273641618497108</v>
      </c>
    </row>
    <row r="357" spans="1:21" ht="12.75" customHeight="1">
      <c r="A357">
        <v>0</v>
      </c>
      <c r="B357">
        <v>2.78</v>
      </c>
      <c r="C357">
        <v>1.49</v>
      </c>
      <c r="D357" t="s">
        <v>18</v>
      </c>
      <c r="E357" t="s">
        <v>74</v>
      </c>
      <c r="F357" t="s">
        <v>20</v>
      </c>
      <c r="G357" t="s">
        <v>71</v>
      </c>
      <c r="H357" t="s">
        <v>40</v>
      </c>
      <c r="I357" t="s">
        <v>365</v>
      </c>
      <c r="J357">
        <v>0.36</v>
      </c>
      <c r="K357" t="s">
        <v>24</v>
      </c>
      <c r="L357" t="s">
        <v>32</v>
      </c>
      <c r="M357" s="3">
        <v>42110</v>
      </c>
      <c r="N357" s="3">
        <v>42111</v>
      </c>
      <c r="O357" s="8" t="str">
        <f>TEXT(Table1[[#This Row],[Order Date]], "MMM")</f>
        <v>Apr</v>
      </c>
      <c r="P357">
        <f>Table1[[#This Row],[Ship Date]]-Table1[[#This Row],[Order Date]]</f>
        <v>1</v>
      </c>
      <c r="Q357" s="4">
        <v>20.6448</v>
      </c>
      <c r="R357">
        <v>9</v>
      </c>
      <c r="S357" s="4">
        <v>29.92</v>
      </c>
      <c r="T357">
        <v>91213</v>
      </c>
      <c r="U357" s="10">
        <f>(Table1[[#This Row],[Profit]]/Table1[[#This Row],[Sales]])</f>
        <v>0.69</v>
      </c>
    </row>
    <row r="358" spans="1:21" ht="12.75" customHeight="1">
      <c r="A358">
        <v>0.1</v>
      </c>
      <c r="B358">
        <v>18.97</v>
      </c>
      <c r="C358">
        <v>9.0299999999999994</v>
      </c>
      <c r="D358" t="s">
        <v>33</v>
      </c>
      <c r="E358" t="s">
        <v>74</v>
      </c>
      <c r="F358" t="s">
        <v>20</v>
      </c>
      <c r="G358" t="s">
        <v>62</v>
      </c>
      <c r="H358" t="s">
        <v>40</v>
      </c>
      <c r="I358" t="s">
        <v>366</v>
      </c>
      <c r="J358">
        <v>0.37</v>
      </c>
      <c r="K358" t="s">
        <v>37</v>
      </c>
      <c r="L358" t="s">
        <v>121</v>
      </c>
      <c r="M358" s="3">
        <v>42023</v>
      </c>
      <c r="N358" s="3">
        <v>42025</v>
      </c>
      <c r="O358" s="8" t="str">
        <f>TEXT(Table1[[#This Row],[Order Date]], "MMM")</f>
        <v>Jan</v>
      </c>
      <c r="P358">
        <f>Table1[[#This Row],[Ship Date]]-Table1[[#This Row],[Order Date]]</f>
        <v>2</v>
      </c>
      <c r="Q358" s="4">
        <v>-24.204799999999999</v>
      </c>
      <c r="R358">
        <v>1</v>
      </c>
      <c r="S358" s="4">
        <v>19.73</v>
      </c>
      <c r="T358">
        <v>91212</v>
      </c>
      <c r="U358" s="10">
        <f>(Table1[[#This Row],[Profit]]/Table1[[#This Row],[Sales]])</f>
        <v>-1.2268018246325392</v>
      </c>
    </row>
    <row r="359" spans="1:21" ht="12.75" customHeight="1">
      <c r="A359">
        <v>0</v>
      </c>
      <c r="B359">
        <v>119.99</v>
      </c>
      <c r="C359">
        <v>56.14</v>
      </c>
      <c r="D359" t="s">
        <v>26</v>
      </c>
      <c r="E359" t="s">
        <v>74</v>
      </c>
      <c r="F359" t="s">
        <v>53</v>
      </c>
      <c r="G359" t="s">
        <v>58</v>
      </c>
      <c r="H359" t="s">
        <v>77</v>
      </c>
      <c r="I359" t="s">
        <v>181</v>
      </c>
      <c r="J359">
        <v>0.39</v>
      </c>
      <c r="K359" t="s">
        <v>37</v>
      </c>
      <c r="L359" t="s">
        <v>95</v>
      </c>
      <c r="M359" s="3">
        <v>42023</v>
      </c>
      <c r="N359" s="3">
        <v>42024</v>
      </c>
      <c r="O359" s="8" t="str">
        <f>TEXT(Table1[[#This Row],[Order Date]], "MMM")</f>
        <v>Jan</v>
      </c>
      <c r="P359">
        <f>Table1[[#This Row],[Ship Date]]-Table1[[#This Row],[Order Date]]</f>
        <v>1</v>
      </c>
      <c r="Q359" s="4">
        <v>-126.05777999999999</v>
      </c>
      <c r="R359">
        <v>5</v>
      </c>
      <c r="S359" s="4">
        <v>615.54</v>
      </c>
      <c r="T359">
        <v>91212</v>
      </c>
      <c r="U359" s="10">
        <f>(Table1[[#This Row],[Profit]]/Table1[[#This Row],[Sales]])</f>
        <v>-0.20479218247392533</v>
      </c>
    </row>
    <row r="360" spans="1:21" ht="12.75" customHeight="1">
      <c r="A360">
        <v>0.02</v>
      </c>
      <c r="B360">
        <v>14.58</v>
      </c>
      <c r="C360">
        <v>7.4</v>
      </c>
      <c r="D360" t="s">
        <v>33</v>
      </c>
      <c r="E360" t="s">
        <v>27</v>
      </c>
      <c r="F360" t="s">
        <v>28</v>
      </c>
      <c r="G360" t="s">
        <v>34</v>
      </c>
      <c r="H360" t="s">
        <v>40</v>
      </c>
      <c r="I360" t="s">
        <v>367</v>
      </c>
      <c r="J360">
        <v>0.48</v>
      </c>
      <c r="K360" t="s">
        <v>37</v>
      </c>
      <c r="L360" t="s">
        <v>98</v>
      </c>
      <c r="M360" s="3">
        <v>42153</v>
      </c>
      <c r="N360" s="3">
        <v>42156</v>
      </c>
      <c r="O360" s="8" t="str">
        <f>TEXT(Table1[[#This Row],[Order Date]], "MMM")</f>
        <v>May</v>
      </c>
      <c r="P360">
        <f>Table1[[#This Row],[Ship Date]]-Table1[[#This Row],[Order Date]]</f>
        <v>3</v>
      </c>
      <c r="Q360" s="4">
        <v>10.802000000000001</v>
      </c>
      <c r="R360">
        <v>17</v>
      </c>
      <c r="S360" s="4">
        <v>261.33999999999997</v>
      </c>
      <c r="T360">
        <v>90922</v>
      </c>
      <c r="U360" s="10">
        <f>(Table1[[#This Row],[Profit]]/Table1[[#This Row],[Sales]])</f>
        <v>4.1333129256906721E-2</v>
      </c>
    </row>
    <row r="361" spans="1:21" ht="12.75" customHeight="1">
      <c r="A361">
        <v>0.04</v>
      </c>
      <c r="B361">
        <v>22.72</v>
      </c>
      <c r="C361">
        <v>8.99</v>
      </c>
      <c r="D361" t="s">
        <v>33</v>
      </c>
      <c r="E361" t="s">
        <v>19</v>
      </c>
      <c r="F361" t="s">
        <v>28</v>
      </c>
      <c r="G361" t="s">
        <v>34</v>
      </c>
      <c r="H361" t="s">
        <v>35</v>
      </c>
      <c r="I361" t="s">
        <v>368</v>
      </c>
      <c r="J361">
        <v>0.44</v>
      </c>
      <c r="K361" t="s">
        <v>87</v>
      </c>
      <c r="L361" t="s">
        <v>144</v>
      </c>
      <c r="M361" s="3">
        <v>42020</v>
      </c>
      <c r="N361" s="3">
        <v>42024</v>
      </c>
      <c r="O361" s="8" t="str">
        <f>TEXT(Table1[[#This Row],[Order Date]], "MMM")</f>
        <v>Jan</v>
      </c>
      <c r="P361">
        <f>Table1[[#This Row],[Ship Date]]-Table1[[#This Row],[Order Date]]</f>
        <v>4</v>
      </c>
      <c r="Q361" s="4">
        <v>-678.49599999999998</v>
      </c>
      <c r="R361">
        <v>9</v>
      </c>
      <c r="S361" s="4">
        <v>202.41</v>
      </c>
      <c r="T361">
        <v>88677</v>
      </c>
      <c r="U361" s="10">
        <f>(Table1[[#This Row],[Profit]]/Table1[[#This Row],[Sales]])</f>
        <v>-3.3520873474630699</v>
      </c>
    </row>
    <row r="362" spans="1:21" ht="12.75" customHeight="1">
      <c r="A362">
        <v>0.02</v>
      </c>
      <c r="B362">
        <v>130.97999999999999</v>
      </c>
      <c r="C362">
        <v>30</v>
      </c>
      <c r="D362" t="s">
        <v>26</v>
      </c>
      <c r="E362" t="s">
        <v>19</v>
      </c>
      <c r="F362" t="s">
        <v>28</v>
      </c>
      <c r="G362" t="s">
        <v>29</v>
      </c>
      <c r="H362" t="s">
        <v>30</v>
      </c>
      <c r="I362" t="s">
        <v>274</v>
      </c>
      <c r="J362">
        <v>0.78</v>
      </c>
      <c r="K362" t="s">
        <v>87</v>
      </c>
      <c r="L362" t="s">
        <v>144</v>
      </c>
      <c r="M362" s="3">
        <v>42112</v>
      </c>
      <c r="N362" s="3">
        <v>42113</v>
      </c>
      <c r="O362" s="8" t="str">
        <f>TEXT(Table1[[#This Row],[Order Date]], "MMM")</f>
        <v>Apr</v>
      </c>
      <c r="P362">
        <f>Table1[[#This Row],[Ship Date]]-Table1[[#This Row],[Order Date]]</f>
        <v>1</v>
      </c>
      <c r="Q362" s="4">
        <v>90.762</v>
      </c>
      <c r="R362">
        <v>6</v>
      </c>
      <c r="S362" s="4">
        <v>793.39</v>
      </c>
      <c r="T362">
        <v>88678</v>
      </c>
      <c r="U362" s="10">
        <f>(Table1[[#This Row],[Profit]]/Table1[[#This Row],[Sales]])</f>
        <v>0.11439771108786348</v>
      </c>
    </row>
    <row r="363" spans="1:21" ht="12.75" customHeight="1">
      <c r="A363">
        <v>0.02</v>
      </c>
      <c r="B363">
        <v>4.57</v>
      </c>
      <c r="C363">
        <v>5.42</v>
      </c>
      <c r="D363" t="s">
        <v>33</v>
      </c>
      <c r="E363" t="s">
        <v>19</v>
      </c>
      <c r="F363" t="s">
        <v>20</v>
      </c>
      <c r="G363" t="s">
        <v>71</v>
      </c>
      <c r="H363" t="s">
        <v>40</v>
      </c>
      <c r="I363" t="s">
        <v>369</v>
      </c>
      <c r="J363">
        <v>0.37</v>
      </c>
      <c r="K363" t="s">
        <v>87</v>
      </c>
      <c r="L363" t="s">
        <v>144</v>
      </c>
      <c r="M363" s="3">
        <v>42116</v>
      </c>
      <c r="N363" s="3">
        <v>42120</v>
      </c>
      <c r="O363" s="8" t="str">
        <f>TEXT(Table1[[#This Row],[Order Date]], "MMM")</f>
        <v>Apr</v>
      </c>
      <c r="P363">
        <f>Table1[[#This Row],[Ship Date]]-Table1[[#This Row],[Order Date]]</f>
        <v>4</v>
      </c>
      <c r="Q363" s="4">
        <v>-352.81399999999996</v>
      </c>
      <c r="R363">
        <v>11</v>
      </c>
      <c r="S363" s="4">
        <v>54.04</v>
      </c>
      <c r="T363">
        <v>88679</v>
      </c>
      <c r="U363" s="10">
        <f>(Table1[[#This Row],[Profit]]/Table1[[#This Row],[Sales]])</f>
        <v>-6.5287564766839372</v>
      </c>
    </row>
    <row r="364" spans="1:21" ht="12.75" customHeight="1">
      <c r="A364">
        <v>0.04</v>
      </c>
      <c r="B364">
        <v>22.72</v>
      </c>
      <c r="C364">
        <v>8.99</v>
      </c>
      <c r="D364" t="s">
        <v>33</v>
      </c>
      <c r="E364" t="s">
        <v>19</v>
      </c>
      <c r="F364" t="s">
        <v>28</v>
      </c>
      <c r="G364" t="s">
        <v>34</v>
      </c>
      <c r="H364" t="s">
        <v>35</v>
      </c>
      <c r="I364" t="s">
        <v>368</v>
      </c>
      <c r="J364">
        <v>0.44</v>
      </c>
      <c r="K364" t="s">
        <v>42</v>
      </c>
      <c r="L364" t="s">
        <v>83</v>
      </c>
      <c r="M364" s="3">
        <v>42020</v>
      </c>
      <c r="N364" s="3">
        <v>42024</v>
      </c>
      <c r="O364" s="8" t="str">
        <f>TEXT(Table1[[#This Row],[Order Date]], "MMM")</f>
        <v>Jan</v>
      </c>
      <c r="P364">
        <f>Table1[[#This Row],[Ship Date]]-Table1[[#This Row],[Order Date]]</f>
        <v>4</v>
      </c>
      <c r="Q364" s="4">
        <v>70.028000000000006</v>
      </c>
      <c r="R364">
        <v>37</v>
      </c>
      <c r="S364" s="4">
        <v>832.14</v>
      </c>
      <c r="T364">
        <v>22147</v>
      </c>
      <c r="U364" s="10">
        <f>(Table1[[#This Row],[Profit]]/Table1[[#This Row],[Sales]])</f>
        <v>8.4154108683634973E-2</v>
      </c>
    </row>
    <row r="365" spans="1:21" ht="12.75" customHeight="1">
      <c r="A365">
        <v>0.02</v>
      </c>
      <c r="B365">
        <v>4.57</v>
      </c>
      <c r="C365">
        <v>5.42</v>
      </c>
      <c r="D365" t="s">
        <v>33</v>
      </c>
      <c r="E365" t="s">
        <v>19</v>
      </c>
      <c r="F365" t="s">
        <v>20</v>
      </c>
      <c r="G365" t="s">
        <v>71</v>
      </c>
      <c r="H365" t="s">
        <v>40</v>
      </c>
      <c r="I365" t="s">
        <v>369</v>
      </c>
      <c r="J365">
        <v>0.37</v>
      </c>
      <c r="K365" t="s">
        <v>42</v>
      </c>
      <c r="L365" t="s">
        <v>83</v>
      </c>
      <c r="M365" s="3">
        <v>42116</v>
      </c>
      <c r="N365" s="3">
        <v>42120</v>
      </c>
      <c r="O365" s="8" t="str">
        <f>TEXT(Table1[[#This Row],[Order Date]], "MMM")</f>
        <v>Apr</v>
      </c>
      <c r="P365">
        <f>Table1[[#This Row],[Ship Date]]-Table1[[#This Row],[Order Date]]</f>
        <v>4</v>
      </c>
      <c r="Q365" s="4">
        <v>-124.28049999999999</v>
      </c>
      <c r="R365">
        <v>45</v>
      </c>
      <c r="S365" s="4">
        <v>221.06</v>
      </c>
      <c r="T365">
        <v>48257</v>
      </c>
      <c r="U365" s="10">
        <f>(Table1[[#This Row],[Profit]]/Table1[[#This Row],[Sales]])</f>
        <v>-0.56220256943816149</v>
      </c>
    </row>
    <row r="366" spans="1:21" ht="12.75" customHeight="1">
      <c r="A366">
        <v>0.09</v>
      </c>
      <c r="B366">
        <v>2.89</v>
      </c>
      <c r="C366">
        <v>0.5</v>
      </c>
      <c r="D366" t="s">
        <v>33</v>
      </c>
      <c r="E366" t="s">
        <v>27</v>
      </c>
      <c r="F366" t="s">
        <v>20</v>
      </c>
      <c r="G366" t="s">
        <v>85</v>
      </c>
      <c r="H366" t="s">
        <v>40</v>
      </c>
      <c r="I366" t="s">
        <v>370</v>
      </c>
      <c r="J366">
        <v>0.38</v>
      </c>
      <c r="K366" t="s">
        <v>42</v>
      </c>
      <c r="L366" t="s">
        <v>187</v>
      </c>
      <c r="M366" s="3">
        <v>42083</v>
      </c>
      <c r="N366" s="3">
        <v>42085</v>
      </c>
      <c r="O366" s="8" t="str">
        <f>TEXT(Table1[[#This Row],[Order Date]], "MMM")</f>
        <v>Mar</v>
      </c>
      <c r="P366">
        <f>Table1[[#This Row],[Ship Date]]-Table1[[#This Row],[Order Date]]</f>
        <v>2</v>
      </c>
      <c r="Q366" s="4">
        <v>40.482299999999995</v>
      </c>
      <c r="R366">
        <v>22</v>
      </c>
      <c r="S366" s="4">
        <v>58.67</v>
      </c>
      <c r="T366">
        <v>88475</v>
      </c>
      <c r="U366" s="10">
        <f>(Table1[[#This Row],[Profit]]/Table1[[#This Row],[Sales]])</f>
        <v>0.69</v>
      </c>
    </row>
    <row r="367" spans="1:21" ht="12.75" customHeight="1">
      <c r="A367">
        <v>0.02</v>
      </c>
      <c r="B367">
        <v>48.91</v>
      </c>
      <c r="C367">
        <v>5.81</v>
      </c>
      <c r="D367" t="s">
        <v>33</v>
      </c>
      <c r="E367" t="s">
        <v>27</v>
      </c>
      <c r="F367" t="s">
        <v>20</v>
      </c>
      <c r="G367" t="s">
        <v>62</v>
      </c>
      <c r="H367" t="s">
        <v>40</v>
      </c>
      <c r="I367" t="s">
        <v>371</v>
      </c>
      <c r="J367">
        <v>0.38</v>
      </c>
      <c r="K367" t="s">
        <v>42</v>
      </c>
      <c r="L367" t="s">
        <v>187</v>
      </c>
      <c r="M367" s="3">
        <v>42083</v>
      </c>
      <c r="N367" s="3">
        <v>42084</v>
      </c>
      <c r="O367" s="8" t="str">
        <f>TEXT(Table1[[#This Row],[Order Date]], "MMM")</f>
        <v>Mar</v>
      </c>
      <c r="P367">
        <f>Table1[[#This Row],[Ship Date]]-Table1[[#This Row],[Order Date]]</f>
        <v>1</v>
      </c>
      <c r="Q367" s="4">
        <v>32.86</v>
      </c>
      <c r="R367">
        <v>2</v>
      </c>
      <c r="S367" s="4">
        <v>101.06</v>
      </c>
      <c r="T367">
        <v>88475</v>
      </c>
      <c r="U367" s="10">
        <f>(Table1[[#This Row],[Profit]]/Table1[[#This Row],[Sales]])</f>
        <v>0.32515337423312884</v>
      </c>
    </row>
    <row r="368" spans="1:21" ht="12.75" customHeight="1">
      <c r="A368">
        <v>0.08</v>
      </c>
      <c r="B368">
        <v>296.18</v>
      </c>
      <c r="C368">
        <v>54.12</v>
      </c>
      <c r="D368" t="s">
        <v>26</v>
      </c>
      <c r="E368" t="s">
        <v>27</v>
      </c>
      <c r="F368" t="s">
        <v>28</v>
      </c>
      <c r="G368" t="s">
        <v>96</v>
      </c>
      <c r="H368" t="s">
        <v>77</v>
      </c>
      <c r="I368" t="s">
        <v>97</v>
      </c>
      <c r="J368">
        <v>0.76</v>
      </c>
      <c r="K368" t="s">
        <v>87</v>
      </c>
      <c r="L368" t="s">
        <v>88</v>
      </c>
      <c r="M368" s="3">
        <v>42068</v>
      </c>
      <c r="N368" s="3">
        <v>42075</v>
      </c>
      <c r="O368" s="8" t="str">
        <f>TEXT(Table1[[#This Row],[Order Date]], "MMM")</f>
        <v>Mar</v>
      </c>
      <c r="P368">
        <f>Table1[[#This Row],[Ship Date]]-Table1[[#This Row],[Order Date]]</f>
        <v>7</v>
      </c>
      <c r="Q368" s="4">
        <v>-187.22199999999998</v>
      </c>
      <c r="R368">
        <v>5</v>
      </c>
      <c r="S368" s="4">
        <v>1429.81</v>
      </c>
      <c r="T368">
        <v>88474</v>
      </c>
      <c r="U368" s="10">
        <f>(Table1[[#This Row],[Profit]]/Table1[[#This Row],[Sales]])</f>
        <v>-0.13094187339576585</v>
      </c>
    </row>
    <row r="369" spans="1:21" ht="12.75" customHeight="1">
      <c r="A369">
        <v>7.0000000000000007E-2</v>
      </c>
      <c r="B369">
        <v>2.88</v>
      </c>
      <c r="C369">
        <v>1.01</v>
      </c>
      <c r="D369" t="s">
        <v>33</v>
      </c>
      <c r="E369" t="s">
        <v>39</v>
      </c>
      <c r="F369" t="s">
        <v>20</v>
      </c>
      <c r="G369" t="s">
        <v>21</v>
      </c>
      <c r="H369" t="s">
        <v>22</v>
      </c>
      <c r="I369" t="s">
        <v>372</v>
      </c>
      <c r="J369">
        <v>0.55000000000000004</v>
      </c>
      <c r="K369" t="s">
        <v>42</v>
      </c>
      <c r="L369" t="s">
        <v>187</v>
      </c>
      <c r="M369" s="3">
        <v>42040</v>
      </c>
      <c r="N369" s="3">
        <v>42044</v>
      </c>
      <c r="O369" s="8" t="str">
        <f>TEXT(Table1[[#This Row],[Order Date]], "MMM")</f>
        <v>Feb</v>
      </c>
      <c r="P369">
        <f>Table1[[#This Row],[Ship Date]]-Table1[[#This Row],[Order Date]]</f>
        <v>4</v>
      </c>
      <c r="Q369" s="4">
        <v>9.59</v>
      </c>
      <c r="R369">
        <v>12</v>
      </c>
      <c r="S369" s="4">
        <v>34.97</v>
      </c>
      <c r="T369">
        <v>88173</v>
      </c>
      <c r="U369" s="10">
        <f>(Table1[[#This Row],[Profit]]/Table1[[#This Row],[Sales]])</f>
        <v>0.27423505862167574</v>
      </c>
    </row>
    <row r="370" spans="1:21" ht="12.75" customHeight="1">
      <c r="A370">
        <v>0.1</v>
      </c>
      <c r="B370">
        <v>195.99</v>
      </c>
      <c r="C370">
        <v>3.99</v>
      </c>
      <c r="D370" t="s">
        <v>33</v>
      </c>
      <c r="E370" t="s">
        <v>39</v>
      </c>
      <c r="F370" t="s">
        <v>53</v>
      </c>
      <c r="G370" t="s">
        <v>54</v>
      </c>
      <c r="H370" t="s">
        <v>40</v>
      </c>
      <c r="I370" t="s">
        <v>373</v>
      </c>
      <c r="J370">
        <v>0.57999999999999996</v>
      </c>
      <c r="K370" t="s">
        <v>42</v>
      </c>
      <c r="L370" t="s">
        <v>187</v>
      </c>
      <c r="M370" s="3">
        <v>42040</v>
      </c>
      <c r="N370" s="3">
        <v>42047</v>
      </c>
      <c r="O370" s="8" t="str">
        <f>TEXT(Table1[[#This Row],[Order Date]], "MMM")</f>
        <v>Feb</v>
      </c>
      <c r="P370">
        <f>Table1[[#This Row],[Ship Date]]-Table1[[#This Row],[Order Date]]</f>
        <v>7</v>
      </c>
      <c r="Q370" s="4">
        <v>-655.42399999999998</v>
      </c>
      <c r="R370">
        <v>2</v>
      </c>
      <c r="S370" s="4">
        <v>308.86</v>
      </c>
      <c r="T370">
        <v>88173</v>
      </c>
      <c r="U370" s="10">
        <f>(Table1[[#This Row],[Profit]]/Table1[[#This Row],[Sales]])</f>
        <v>-2.1220747264132616</v>
      </c>
    </row>
    <row r="371" spans="1:21" ht="12.75" customHeight="1">
      <c r="A371">
        <v>0.06</v>
      </c>
      <c r="B371">
        <v>161.55000000000001</v>
      </c>
      <c r="C371">
        <v>19.989999999999998</v>
      </c>
      <c r="D371" t="s">
        <v>33</v>
      </c>
      <c r="E371" t="s">
        <v>39</v>
      </c>
      <c r="F371" t="s">
        <v>20</v>
      </c>
      <c r="G371" t="s">
        <v>90</v>
      </c>
      <c r="H371" t="s">
        <v>40</v>
      </c>
      <c r="I371" t="s">
        <v>101</v>
      </c>
      <c r="J371">
        <v>0.66</v>
      </c>
      <c r="K371" t="s">
        <v>42</v>
      </c>
      <c r="L371" t="s">
        <v>259</v>
      </c>
      <c r="M371" s="3">
        <v>42006</v>
      </c>
      <c r="N371" s="3">
        <v>42007</v>
      </c>
      <c r="O371" s="8" t="str">
        <f>TEXT(Table1[[#This Row],[Order Date]], "MMM")</f>
        <v>Jan</v>
      </c>
      <c r="P371">
        <f>Table1[[#This Row],[Ship Date]]-Table1[[#This Row],[Order Date]]</f>
        <v>1</v>
      </c>
      <c r="Q371" s="4">
        <v>-7.5800000000000409</v>
      </c>
      <c r="R371">
        <v>3</v>
      </c>
      <c r="S371" s="4">
        <v>485.01</v>
      </c>
      <c r="T371">
        <v>88174</v>
      </c>
      <c r="U371" s="10">
        <f>(Table1[[#This Row],[Profit]]/Table1[[#This Row],[Sales]])</f>
        <v>-1.5628543741366241E-2</v>
      </c>
    </row>
    <row r="372" spans="1:21" ht="12.75" customHeight="1">
      <c r="A372">
        <v>0.04</v>
      </c>
      <c r="B372">
        <v>15.42</v>
      </c>
      <c r="C372">
        <v>10.68</v>
      </c>
      <c r="D372" t="s">
        <v>18</v>
      </c>
      <c r="E372" t="s">
        <v>19</v>
      </c>
      <c r="F372" t="s">
        <v>20</v>
      </c>
      <c r="G372" t="s">
        <v>90</v>
      </c>
      <c r="H372" t="s">
        <v>40</v>
      </c>
      <c r="I372" t="s">
        <v>230</v>
      </c>
      <c r="J372">
        <v>0.57999999999999996</v>
      </c>
      <c r="K372" t="s">
        <v>87</v>
      </c>
      <c r="L372" t="s">
        <v>88</v>
      </c>
      <c r="M372" s="3">
        <v>42116</v>
      </c>
      <c r="N372" s="3">
        <v>42117</v>
      </c>
      <c r="O372" s="8" t="str">
        <f>TEXT(Table1[[#This Row],[Order Date]], "MMM")</f>
        <v>Apr</v>
      </c>
      <c r="P372">
        <f>Table1[[#This Row],[Ship Date]]-Table1[[#This Row],[Order Date]]</f>
        <v>1</v>
      </c>
      <c r="Q372" s="4">
        <v>-109.70400000000001</v>
      </c>
      <c r="R372">
        <v>5</v>
      </c>
      <c r="S372" s="4">
        <v>81.14</v>
      </c>
      <c r="T372">
        <v>88889</v>
      </c>
      <c r="U372" s="10">
        <f>(Table1[[#This Row],[Profit]]/Table1[[#This Row],[Sales]])</f>
        <v>-1.3520335223071236</v>
      </c>
    </row>
    <row r="373" spans="1:21" ht="12.75" customHeight="1">
      <c r="A373">
        <v>0.01</v>
      </c>
      <c r="B373">
        <v>3.95</v>
      </c>
      <c r="C373">
        <v>5.13</v>
      </c>
      <c r="D373" t="s">
        <v>33</v>
      </c>
      <c r="E373" t="s">
        <v>19</v>
      </c>
      <c r="F373" t="s">
        <v>20</v>
      </c>
      <c r="G373" t="s">
        <v>152</v>
      </c>
      <c r="H373" t="s">
        <v>40</v>
      </c>
      <c r="I373" t="s">
        <v>374</v>
      </c>
      <c r="J373">
        <v>0.59</v>
      </c>
      <c r="K373" t="s">
        <v>24</v>
      </c>
      <c r="L373" t="s">
        <v>25</v>
      </c>
      <c r="M373" s="3">
        <v>42067</v>
      </c>
      <c r="N373" s="3">
        <v>42068</v>
      </c>
      <c r="O373" s="8" t="str">
        <f>TEXT(Table1[[#This Row],[Order Date]], "MMM")</f>
        <v>Mar</v>
      </c>
      <c r="P373">
        <f>Table1[[#This Row],[Ship Date]]-Table1[[#This Row],[Order Date]]</f>
        <v>1</v>
      </c>
      <c r="Q373" s="4">
        <v>-19.93</v>
      </c>
      <c r="R373">
        <v>2</v>
      </c>
      <c r="S373" s="4">
        <v>10.11</v>
      </c>
      <c r="T373">
        <v>88890</v>
      </c>
      <c r="U373" s="10">
        <f>(Table1[[#This Row],[Profit]]/Table1[[#This Row],[Sales]])</f>
        <v>-1.9713155291790307</v>
      </c>
    </row>
    <row r="374" spans="1:21" ht="12.75" customHeight="1">
      <c r="A374">
        <v>0.02</v>
      </c>
      <c r="B374">
        <v>367.99</v>
      </c>
      <c r="C374">
        <v>19.989999999999998</v>
      </c>
      <c r="D374" t="s">
        <v>33</v>
      </c>
      <c r="E374" t="s">
        <v>19</v>
      </c>
      <c r="F374" t="s">
        <v>20</v>
      </c>
      <c r="G374" t="s">
        <v>71</v>
      </c>
      <c r="H374" t="s">
        <v>40</v>
      </c>
      <c r="I374" t="s">
        <v>375</v>
      </c>
      <c r="J374">
        <v>0.4</v>
      </c>
      <c r="K374" t="s">
        <v>24</v>
      </c>
      <c r="L374" t="s">
        <v>25</v>
      </c>
      <c r="M374" s="3">
        <v>42067</v>
      </c>
      <c r="N374" s="3">
        <v>42068</v>
      </c>
      <c r="O374" s="8" t="str">
        <f>TEXT(Table1[[#This Row],[Order Date]], "MMM")</f>
        <v>Mar</v>
      </c>
      <c r="P374">
        <f>Table1[[#This Row],[Ship Date]]-Table1[[#This Row],[Order Date]]</f>
        <v>1</v>
      </c>
      <c r="Q374" s="4">
        <v>4568.6072999999997</v>
      </c>
      <c r="R374">
        <v>17</v>
      </c>
      <c r="S374" s="4">
        <v>6621.17</v>
      </c>
      <c r="T374">
        <v>88890</v>
      </c>
      <c r="U374" s="10">
        <f>(Table1[[#This Row],[Profit]]/Table1[[#This Row],[Sales]])</f>
        <v>0.69</v>
      </c>
    </row>
    <row r="375" spans="1:21" ht="12.75" customHeight="1">
      <c r="A375">
        <v>0.04</v>
      </c>
      <c r="B375">
        <v>95.99</v>
      </c>
      <c r="C375">
        <v>4.9000000000000004</v>
      </c>
      <c r="D375" t="s">
        <v>33</v>
      </c>
      <c r="E375" t="s">
        <v>19</v>
      </c>
      <c r="F375" t="s">
        <v>53</v>
      </c>
      <c r="G375" t="s">
        <v>54</v>
      </c>
      <c r="H375" t="s">
        <v>40</v>
      </c>
      <c r="I375" t="s">
        <v>150</v>
      </c>
      <c r="J375">
        <v>0.56000000000000005</v>
      </c>
      <c r="K375" t="s">
        <v>24</v>
      </c>
      <c r="L375" t="s">
        <v>25</v>
      </c>
      <c r="M375" s="3">
        <v>42067</v>
      </c>
      <c r="N375" s="3">
        <v>42069</v>
      </c>
      <c r="O375" s="8" t="str">
        <f>TEXT(Table1[[#This Row],[Order Date]], "MMM")</f>
        <v>Mar</v>
      </c>
      <c r="P375">
        <f>Table1[[#This Row],[Ship Date]]-Table1[[#This Row],[Order Date]]</f>
        <v>2</v>
      </c>
      <c r="Q375" s="4">
        <v>-258.22500000000002</v>
      </c>
      <c r="R375">
        <v>3</v>
      </c>
      <c r="S375" s="4">
        <v>253.78</v>
      </c>
      <c r="T375">
        <v>88890</v>
      </c>
      <c r="U375" s="10">
        <f>(Table1[[#This Row],[Profit]]/Table1[[#This Row],[Sales]])</f>
        <v>-1.0175151706202223</v>
      </c>
    </row>
    <row r="376" spans="1:21" ht="12.75" customHeight="1">
      <c r="A376">
        <v>0.06</v>
      </c>
      <c r="B376">
        <v>17.670000000000002</v>
      </c>
      <c r="C376">
        <v>8.99</v>
      </c>
      <c r="D376" t="s">
        <v>18</v>
      </c>
      <c r="E376" t="s">
        <v>39</v>
      </c>
      <c r="F376" t="s">
        <v>28</v>
      </c>
      <c r="G376" t="s">
        <v>34</v>
      </c>
      <c r="H376" t="s">
        <v>35</v>
      </c>
      <c r="I376" t="s">
        <v>376</v>
      </c>
      <c r="J376">
        <v>0.47</v>
      </c>
      <c r="K376" t="s">
        <v>42</v>
      </c>
      <c r="L376" t="s">
        <v>255</v>
      </c>
      <c r="M376" s="3">
        <v>42101</v>
      </c>
      <c r="N376" s="3">
        <v>42102</v>
      </c>
      <c r="O376" s="8" t="str">
        <f>TEXT(Table1[[#This Row],[Order Date]], "MMM")</f>
        <v>Apr</v>
      </c>
      <c r="P376">
        <f>Table1[[#This Row],[Ship Date]]-Table1[[#This Row],[Order Date]]</f>
        <v>1</v>
      </c>
      <c r="Q376" s="4">
        <v>38.06</v>
      </c>
      <c r="R376">
        <v>4</v>
      </c>
      <c r="S376" s="4">
        <v>69.959999999999994</v>
      </c>
      <c r="T376">
        <v>87765</v>
      </c>
      <c r="U376" s="10">
        <f>(Table1[[#This Row],[Profit]]/Table1[[#This Row],[Sales]])</f>
        <v>0.5440251572327045</v>
      </c>
    </row>
    <row r="377" spans="1:21" ht="12.75" customHeight="1">
      <c r="A377">
        <v>7.0000000000000007E-2</v>
      </c>
      <c r="B377">
        <v>279.48</v>
      </c>
      <c r="C377">
        <v>35</v>
      </c>
      <c r="D377" t="s">
        <v>33</v>
      </c>
      <c r="E377" t="s">
        <v>39</v>
      </c>
      <c r="F377" t="s">
        <v>20</v>
      </c>
      <c r="G377" t="s">
        <v>90</v>
      </c>
      <c r="H377" t="s">
        <v>139</v>
      </c>
      <c r="I377" t="s">
        <v>377</v>
      </c>
      <c r="J377">
        <v>0.8</v>
      </c>
      <c r="K377" t="s">
        <v>42</v>
      </c>
      <c r="L377" t="s">
        <v>259</v>
      </c>
      <c r="M377" s="3">
        <v>42140</v>
      </c>
      <c r="N377" s="3">
        <v>42140</v>
      </c>
      <c r="O377" s="8" t="str">
        <f>TEXT(Table1[[#This Row],[Order Date]], "MMM")</f>
        <v>May</v>
      </c>
      <c r="P377">
        <f>Table1[[#This Row],[Ship Date]]-Table1[[#This Row],[Order Date]]</f>
        <v>0</v>
      </c>
      <c r="Q377" s="4">
        <v>-207.28</v>
      </c>
      <c r="R377">
        <v>10</v>
      </c>
      <c r="S377" s="4">
        <v>2716.09</v>
      </c>
      <c r="T377">
        <v>88503</v>
      </c>
      <c r="U377" s="10">
        <f>(Table1[[#This Row],[Profit]]/Table1[[#This Row],[Sales]])</f>
        <v>-7.6315586007827424E-2</v>
      </c>
    </row>
    <row r="378" spans="1:21" ht="12.75" customHeight="1">
      <c r="A378">
        <v>0.06</v>
      </c>
      <c r="B378">
        <v>4.18</v>
      </c>
      <c r="C378">
        <v>2.99</v>
      </c>
      <c r="D378" t="s">
        <v>33</v>
      </c>
      <c r="E378" t="s">
        <v>39</v>
      </c>
      <c r="F378" t="s">
        <v>20</v>
      </c>
      <c r="G378" t="s">
        <v>71</v>
      </c>
      <c r="H378" t="s">
        <v>40</v>
      </c>
      <c r="I378" t="s">
        <v>378</v>
      </c>
      <c r="J378">
        <v>0.37</v>
      </c>
      <c r="K378" t="s">
        <v>42</v>
      </c>
      <c r="L378" t="s">
        <v>259</v>
      </c>
      <c r="M378" s="3">
        <v>42069</v>
      </c>
      <c r="N378" s="3">
        <v>42071</v>
      </c>
      <c r="O378" s="8" t="str">
        <f>TEXT(Table1[[#This Row],[Order Date]], "MMM")</f>
        <v>Mar</v>
      </c>
      <c r="P378">
        <f>Table1[[#This Row],[Ship Date]]-Table1[[#This Row],[Order Date]]</f>
        <v>2</v>
      </c>
      <c r="Q378" s="4">
        <v>-12.719000000000001</v>
      </c>
      <c r="R378">
        <v>5</v>
      </c>
      <c r="S378" s="4">
        <v>21.34</v>
      </c>
      <c r="T378">
        <v>88504</v>
      </c>
      <c r="U378" s="10">
        <f>(Table1[[#This Row],[Profit]]/Table1[[#This Row],[Sales]])</f>
        <v>-0.59601686972821</v>
      </c>
    </row>
    <row r="379" spans="1:21" ht="12.75" customHeight="1">
      <c r="A379">
        <v>7.0000000000000007E-2</v>
      </c>
      <c r="B379">
        <v>1.7</v>
      </c>
      <c r="C379">
        <v>1.99</v>
      </c>
      <c r="D379" t="s">
        <v>33</v>
      </c>
      <c r="E379" t="s">
        <v>39</v>
      </c>
      <c r="F379" t="s">
        <v>53</v>
      </c>
      <c r="G379" t="s">
        <v>113</v>
      </c>
      <c r="H379" t="s">
        <v>35</v>
      </c>
      <c r="I379" t="s">
        <v>379</v>
      </c>
      <c r="J379">
        <v>0.51</v>
      </c>
      <c r="K379" t="s">
        <v>42</v>
      </c>
      <c r="L379" t="s">
        <v>259</v>
      </c>
      <c r="M379" s="3">
        <v>42039</v>
      </c>
      <c r="N379" s="3">
        <v>42040</v>
      </c>
      <c r="O379" s="8" t="str">
        <f>TEXT(Table1[[#This Row],[Order Date]], "MMM")</f>
        <v>Feb</v>
      </c>
      <c r="P379">
        <f>Table1[[#This Row],[Ship Date]]-Table1[[#This Row],[Order Date]]</f>
        <v>1</v>
      </c>
      <c r="Q379" s="4">
        <v>-51.42</v>
      </c>
      <c r="R379">
        <v>10</v>
      </c>
      <c r="S379" s="4">
        <v>17.420000000000002</v>
      </c>
      <c r="T379">
        <v>88502</v>
      </c>
      <c r="U379" s="10">
        <f>(Table1[[#This Row],[Profit]]/Table1[[#This Row],[Sales]])</f>
        <v>-2.9517795637198621</v>
      </c>
    </row>
    <row r="380" spans="1:21" ht="12.75" customHeight="1">
      <c r="A380">
        <v>0.09</v>
      </c>
      <c r="B380">
        <v>6.48</v>
      </c>
      <c r="C380">
        <v>6.35</v>
      </c>
      <c r="D380" t="s">
        <v>33</v>
      </c>
      <c r="E380" t="s">
        <v>27</v>
      </c>
      <c r="F380" t="s">
        <v>20</v>
      </c>
      <c r="G380" t="s">
        <v>62</v>
      </c>
      <c r="H380" t="s">
        <v>40</v>
      </c>
      <c r="I380" t="s">
        <v>380</v>
      </c>
      <c r="J380">
        <v>0.37</v>
      </c>
      <c r="K380" t="s">
        <v>24</v>
      </c>
      <c r="L380" t="s">
        <v>25</v>
      </c>
      <c r="M380" s="3">
        <v>42084</v>
      </c>
      <c r="N380" s="3">
        <v>42085</v>
      </c>
      <c r="O380" s="8" t="str">
        <f>TEXT(Table1[[#This Row],[Order Date]], "MMM")</f>
        <v>Mar</v>
      </c>
      <c r="P380">
        <f>Table1[[#This Row],[Ship Date]]-Table1[[#This Row],[Order Date]]</f>
        <v>1</v>
      </c>
      <c r="Q380" s="4">
        <v>-88.6</v>
      </c>
      <c r="R380">
        <v>8</v>
      </c>
      <c r="S380" s="4">
        <v>49.81</v>
      </c>
      <c r="T380">
        <v>89915</v>
      </c>
      <c r="U380" s="10">
        <f>(Table1[[#This Row],[Profit]]/Table1[[#This Row],[Sales]])</f>
        <v>-1.7787592852840792</v>
      </c>
    </row>
    <row r="381" spans="1:21" ht="12.75" customHeight="1">
      <c r="A381">
        <v>0.02</v>
      </c>
      <c r="B381">
        <v>500.98</v>
      </c>
      <c r="C381">
        <v>41.44</v>
      </c>
      <c r="D381" t="s">
        <v>26</v>
      </c>
      <c r="E381" t="s">
        <v>39</v>
      </c>
      <c r="F381" t="s">
        <v>28</v>
      </c>
      <c r="G381" t="s">
        <v>119</v>
      </c>
      <c r="H381" t="s">
        <v>77</v>
      </c>
      <c r="I381" t="s">
        <v>381</v>
      </c>
      <c r="J381">
        <v>0.66</v>
      </c>
      <c r="K381" t="s">
        <v>24</v>
      </c>
      <c r="L381" t="s">
        <v>151</v>
      </c>
      <c r="M381" s="3">
        <v>42088</v>
      </c>
      <c r="N381" s="3">
        <v>42088</v>
      </c>
      <c r="O381" s="8" t="str">
        <f>TEXT(Table1[[#This Row],[Order Date]], "MMM")</f>
        <v>Mar</v>
      </c>
      <c r="P381">
        <f>Table1[[#This Row],[Ship Date]]-Table1[[#This Row],[Order Date]]</f>
        <v>0</v>
      </c>
      <c r="Q381" s="4">
        <v>2568.4628999999995</v>
      </c>
      <c r="R381">
        <v>7</v>
      </c>
      <c r="S381" s="4">
        <v>3722.41</v>
      </c>
      <c r="T381">
        <v>87811</v>
      </c>
      <c r="U381" s="10">
        <f>(Table1[[#This Row],[Profit]]/Table1[[#This Row],[Sales]])</f>
        <v>0.69</v>
      </c>
    </row>
    <row r="382" spans="1:21" ht="12.75" customHeight="1">
      <c r="A382">
        <v>0.09</v>
      </c>
      <c r="B382">
        <v>5.34</v>
      </c>
      <c r="C382">
        <v>2.99</v>
      </c>
      <c r="D382" t="s">
        <v>18</v>
      </c>
      <c r="E382" t="s">
        <v>39</v>
      </c>
      <c r="F382" t="s">
        <v>20</v>
      </c>
      <c r="G382" t="s">
        <v>71</v>
      </c>
      <c r="H382" t="s">
        <v>40</v>
      </c>
      <c r="I382" t="s">
        <v>382</v>
      </c>
      <c r="J382">
        <v>0.38</v>
      </c>
      <c r="K382" t="s">
        <v>24</v>
      </c>
      <c r="L382" t="s">
        <v>151</v>
      </c>
      <c r="M382" s="3">
        <v>42071</v>
      </c>
      <c r="N382" s="3">
        <v>42078</v>
      </c>
      <c r="O382" s="8" t="str">
        <f>TEXT(Table1[[#This Row],[Order Date]], "MMM")</f>
        <v>Mar</v>
      </c>
      <c r="P382">
        <f>Table1[[#This Row],[Ship Date]]-Table1[[#This Row],[Order Date]]</f>
        <v>7</v>
      </c>
      <c r="Q382" s="4">
        <v>9.4860000000000007</v>
      </c>
      <c r="R382">
        <v>17</v>
      </c>
      <c r="S382" s="4">
        <v>95.1</v>
      </c>
      <c r="T382">
        <v>87812</v>
      </c>
      <c r="U382" s="10">
        <f>(Table1[[#This Row],[Profit]]/Table1[[#This Row],[Sales]])</f>
        <v>9.974763406940064E-2</v>
      </c>
    </row>
    <row r="383" spans="1:21" ht="12.75" customHeight="1">
      <c r="A383">
        <v>7.0000000000000007E-2</v>
      </c>
      <c r="B383">
        <v>140.97999999999999</v>
      </c>
      <c r="C383">
        <v>53.48</v>
      </c>
      <c r="D383" t="s">
        <v>26</v>
      </c>
      <c r="E383" t="s">
        <v>39</v>
      </c>
      <c r="F383" t="s">
        <v>28</v>
      </c>
      <c r="G383" t="s">
        <v>119</v>
      </c>
      <c r="H383" t="s">
        <v>77</v>
      </c>
      <c r="I383" t="s">
        <v>383</v>
      </c>
      <c r="J383">
        <v>0.65</v>
      </c>
      <c r="K383" t="s">
        <v>24</v>
      </c>
      <c r="L383" t="s">
        <v>151</v>
      </c>
      <c r="M383" s="3">
        <v>42071</v>
      </c>
      <c r="N383" s="3">
        <v>42078</v>
      </c>
      <c r="O383" s="8" t="str">
        <f>TEXT(Table1[[#This Row],[Order Date]], "MMM")</f>
        <v>Mar</v>
      </c>
      <c r="P383">
        <f>Table1[[#This Row],[Ship Date]]-Table1[[#This Row],[Order Date]]</f>
        <v>7</v>
      </c>
      <c r="Q383" s="4">
        <v>-263.64999999999998</v>
      </c>
      <c r="R383">
        <v>5</v>
      </c>
      <c r="S383" s="4">
        <v>734.74</v>
      </c>
      <c r="T383">
        <v>87812</v>
      </c>
      <c r="U383" s="10">
        <f>(Table1[[#This Row],[Profit]]/Table1[[#This Row],[Sales]])</f>
        <v>-0.35883441761711621</v>
      </c>
    </row>
    <row r="384" spans="1:21" ht="12.75" customHeight="1">
      <c r="A384">
        <v>0.06</v>
      </c>
      <c r="B384">
        <v>205.99</v>
      </c>
      <c r="C384">
        <v>5.26</v>
      </c>
      <c r="D384" t="s">
        <v>33</v>
      </c>
      <c r="E384" t="s">
        <v>39</v>
      </c>
      <c r="F384" t="s">
        <v>53</v>
      </c>
      <c r="G384" t="s">
        <v>54</v>
      </c>
      <c r="H384" t="s">
        <v>40</v>
      </c>
      <c r="I384" t="s">
        <v>384</v>
      </c>
      <c r="J384">
        <v>0.56000000000000005</v>
      </c>
      <c r="K384" t="s">
        <v>24</v>
      </c>
      <c r="L384" t="s">
        <v>151</v>
      </c>
      <c r="M384" s="3">
        <v>42071</v>
      </c>
      <c r="N384" s="3">
        <v>42078</v>
      </c>
      <c r="O384" s="8" t="str">
        <f>TEXT(Table1[[#This Row],[Order Date]], "MMM")</f>
        <v>Mar</v>
      </c>
      <c r="P384">
        <f>Table1[[#This Row],[Ship Date]]-Table1[[#This Row],[Order Date]]</f>
        <v>7</v>
      </c>
      <c r="Q384" s="4">
        <v>890.18100000000004</v>
      </c>
      <c r="R384">
        <v>11</v>
      </c>
      <c r="S384" s="4">
        <v>1882.87</v>
      </c>
      <c r="T384">
        <v>87812</v>
      </c>
      <c r="U384" s="10">
        <f>(Table1[[#This Row],[Profit]]/Table1[[#This Row],[Sales]])</f>
        <v>0.47277878982616967</v>
      </c>
    </row>
    <row r="385" spans="1:21" ht="12.75" customHeight="1">
      <c r="A385">
        <v>0</v>
      </c>
      <c r="B385">
        <v>230.98</v>
      </c>
      <c r="C385">
        <v>23.78</v>
      </c>
      <c r="D385" t="s">
        <v>26</v>
      </c>
      <c r="E385" t="s">
        <v>39</v>
      </c>
      <c r="F385" t="s">
        <v>28</v>
      </c>
      <c r="G385" t="s">
        <v>96</v>
      </c>
      <c r="H385" t="s">
        <v>77</v>
      </c>
      <c r="I385" t="s">
        <v>385</v>
      </c>
      <c r="J385">
        <v>0.6</v>
      </c>
      <c r="K385" t="s">
        <v>24</v>
      </c>
      <c r="L385" t="s">
        <v>151</v>
      </c>
      <c r="M385" s="3">
        <v>42129</v>
      </c>
      <c r="N385" s="3">
        <v>42131</v>
      </c>
      <c r="O385" s="8" t="str">
        <f>TEXT(Table1[[#This Row],[Order Date]], "MMM")</f>
        <v>May</v>
      </c>
      <c r="P385">
        <f>Table1[[#This Row],[Ship Date]]-Table1[[#This Row],[Order Date]]</f>
        <v>2</v>
      </c>
      <c r="Q385" s="4">
        <v>6095.8601999999992</v>
      </c>
      <c r="R385">
        <v>36</v>
      </c>
      <c r="S385" s="4">
        <v>8834.58</v>
      </c>
      <c r="T385">
        <v>87813</v>
      </c>
      <c r="U385" s="10">
        <f>(Table1[[#This Row],[Profit]]/Table1[[#This Row],[Sales]])</f>
        <v>0.69</v>
      </c>
    </row>
    <row r="386" spans="1:21" ht="12.75" customHeight="1">
      <c r="A386">
        <v>0.06</v>
      </c>
      <c r="B386">
        <v>8.1199999999999992</v>
      </c>
      <c r="C386">
        <v>2.83</v>
      </c>
      <c r="D386" t="s">
        <v>33</v>
      </c>
      <c r="E386" t="s">
        <v>19</v>
      </c>
      <c r="F386" t="s">
        <v>53</v>
      </c>
      <c r="G386" t="s">
        <v>113</v>
      </c>
      <c r="H386" t="s">
        <v>35</v>
      </c>
      <c r="I386" t="s">
        <v>386</v>
      </c>
      <c r="J386">
        <v>0.77</v>
      </c>
      <c r="K386" t="s">
        <v>42</v>
      </c>
      <c r="L386" t="s">
        <v>338</v>
      </c>
      <c r="M386" s="3">
        <v>42090</v>
      </c>
      <c r="N386" s="3">
        <v>42091</v>
      </c>
      <c r="O386" s="8" t="str">
        <f>TEXT(Table1[[#This Row],[Order Date]], "MMM")</f>
        <v>Mar</v>
      </c>
      <c r="P386">
        <f>Table1[[#This Row],[Ship Date]]-Table1[[#This Row],[Order Date]]</f>
        <v>1</v>
      </c>
      <c r="Q386" s="4">
        <v>-82.83</v>
      </c>
      <c r="R386">
        <v>10</v>
      </c>
      <c r="S386" s="4">
        <v>78.540000000000006</v>
      </c>
      <c r="T386">
        <v>89847</v>
      </c>
      <c r="U386" s="10">
        <f>(Table1[[#This Row],[Profit]]/Table1[[#This Row],[Sales]])</f>
        <v>-1.0546218487394956</v>
      </c>
    </row>
    <row r="387" spans="1:21" ht="12.75" customHeight="1">
      <c r="A387">
        <v>0.05</v>
      </c>
      <c r="B387">
        <v>51.65</v>
      </c>
      <c r="C387">
        <v>18.45</v>
      </c>
      <c r="D387" t="s">
        <v>33</v>
      </c>
      <c r="E387" t="s">
        <v>19</v>
      </c>
      <c r="F387" t="s">
        <v>28</v>
      </c>
      <c r="G387" t="s">
        <v>34</v>
      </c>
      <c r="H387" t="s">
        <v>59</v>
      </c>
      <c r="I387" t="s">
        <v>387</v>
      </c>
      <c r="J387">
        <v>0.65</v>
      </c>
      <c r="K387" t="s">
        <v>42</v>
      </c>
      <c r="L387" t="s">
        <v>338</v>
      </c>
      <c r="M387" s="3">
        <v>42090</v>
      </c>
      <c r="N387" s="3">
        <v>42091</v>
      </c>
      <c r="O387" s="8" t="str">
        <f>TEXT(Table1[[#This Row],[Order Date]], "MMM")</f>
        <v>Mar</v>
      </c>
      <c r="P387">
        <f>Table1[[#This Row],[Ship Date]]-Table1[[#This Row],[Order Date]]</f>
        <v>1</v>
      </c>
      <c r="Q387" s="4">
        <v>25.04</v>
      </c>
      <c r="R387">
        <v>12</v>
      </c>
      <c r="S387" s="4">
        <v>605.1</v>
      </c>
      <c r="T387">
        <v>89847</v>
      </c>
      <c r="U387" s="10">
        <f>(Table1[[#This Row],[Profit]]/Table1[[#This Row],[Sales]])</f>
        <v>4.1381589819864485E-2</v>
      </c>
    </row>
    <row r="388" spans="1:21" ht="12.75" customHeight="1">
      <c r="A388">
        <v>0.1</v>
      </c>
      <c r="B388">
        <v>40.479999999999997</v>
      </c>
      <c r="C388">
        <v>19.989999999999998</v>
      </c>
      <c r="D388" t="s">
        <v>33</v>
      </c>
      <c r="E388" t="s">
        <v>19</v>
      </c>
      <c r="F388" t="s">
        <v>53</v>
      </c>
      <c r="G388" t="s">
        <v>113</v>
      </c>
      <c r="H388" t="s">
        <v>40</v>
      </c>
      <c r="I388" t="s">
        <v>388</v>
      </c>
      <c r="J388">
        <v>0.77</v>
      </c>
      <c r="K388" t="s">
        <v>42</v>
      </c>
      <c r="L388" t="s">
        <v>338</v>
      </c>
      <c r="M388" s="3">
        <v>42101</v>
      </c>
      <c r="N388" s="3">
        <v>42103</v>
      </c>
      <c r="O388" s="8" t="str">
        <f>TEXT(Table1[[#This Row],[Order Date]], "MMM")</f>
        <v>Apr</v>
      </c>
      <c r="P388">
        <f>Table1[[#This Row],[Ship Date]]-Table1[[#This Row],[Order Date]]</f>
        <v>2</v>
      </c>
      <c r="Q388" s="4">
        <v>-580.32000000000005</v>
      </c>
      <c r="R388">
        <v>9</v>
      </c>
      <c r="S388" s="4">
        <v>355.84</v>
      </c>
      <c r="T388">
        <v>89848</v>
      </c>
      <c r="U388" s="10">
        <f>(Table1[[#This Row],[Profit]]/Table1[[#This Row],[Sales]])</f>
        <v>-1.6308453237410074</v>
      </c>
    </row>
    <row r="389" spans="1:21" ht="12.75" customHeight="1">
      <c r="A389">
        <v>0.1</v>
      </c>
      <c r="B389">
        <v>175.99</v>
      </c>
      <c r="C389">
        <v>8.99</v>
      </c>
      <c r="D389" t="s">
        <v>33</v>
      </c>
      <c r="E389" t="s">
        <v>19</v>
      </c>
      <c r="F389" t="s">
        <v>53</v>
      </c>
      <c r="G389" t="s">
        <v>54</v>
      </c>
      <c r="H389" t="s">
        <v>40</v>
      </c>
      <c r="I389" t="s">
        <v>105</v>
      </c>
      <c r="J389">
        <v>0.56999999999999995</v>
      </c>
      <c r="K389" t="s">
        <v>42</v>
      </c>
      <c r="L389" t="s">
        <v>338</v>
      </c>
      <c r="M389" s="3">
        <v>42090</v>
      </c>
      <c r="N389" s="3">
        <v>42091</v>
      </c>
      <c r="O389" s="8" t="str">
        <f>TEXT(Table1[[#This Row],[Order Date]], "MMM")</f>
        <v>Mar</v>
      </c>
      <c r="P389">
        <f>Table1[[#This Row],[Ship Date]]-Table1[[#This Row],[Order Date]]</f>
        <v>1</v>
      </c>
      <c r="Q389" s="4">
        <v>928.96079999999984</v>
      </c>
      <c r="R389">
        <v>10</v>
      </c>
      <c r="S389" s="4">
        <v>1346.32</v>
      </c>
      <c r="T389">
        <v>89847</v>
      </c>
      <c r="U389" s="10">
        <f>(Table1[[#This Row],[Profit]]/Table1[[#This Row],[Sales]])</f>
        <v>0.69</v>
      </c>
    </row>
    <row r="390" spans="1:21" ht="12.75" customHeight="1">
      <c r="A390">
        <v>0.08</v>
      </c>
      <c r="B390">
        <v>14.81</v>
      </c>
      <c r="C390">
        <v>13.32</v>
      </c>
      <c r="D390" t="s">
        <v>33</v>
      </c>
      <c r="E390" t="s">
        <v>19</v>
      </c>
      <c r="F390" t="s">
        <v>20</v>
      </c>
      <c r="G390" t="s">
        <v>152</v>
      </c>
      <c r="H390" t="s">
        <v>40</v>
      </c>
      <c r="I390" t="s">
        <v>389</v>
      </c>
      <c r="J390">
        <v>0.43</v>
      </c>
      <c r="K390" t="s">
        <v>42</v>
      </c>
      <c r="L390" t="s">
        <v>338</v>
      </c>
      <c r="M390" s="3">
        <v>42042</v>
      </c>
      <c r="N390" s="3">
        <v>42044</v>
      </c>
      <c r="O390" s="8" t="str">
        <f>TEXT(Table1[[#This Row],[Order Date]], "MMM")</f>
        <v>Feb</v>
      </c>
      <c r="P390">
        <f>Table1[[#This Row],[Ship Date]]-Table1[[#This Row],[Order Date]]</f>
        <v>2</v>
      </c>
      <c r="Q390" s="4">
        <v>-131.61720000000003</v>
      </c>
      <c r="R390">
        <v>20</v>
      </c>
      <c r="S390" s="4">
        <v>292.18</v>
      </c>
      <c r="T390">
        <v>89849</v>
      </c>
      <c r="U390" s="10">
        <f>(Table1[[#This Row],[Profit]]/Table1[[#This Row],[Sales]])</f>
        <v>-0.45046615100280657</v>
      </c>
    </row>
    <row r="391" spans="1:21" ht="12.75" customHeight="1">
      <c r="A391">
        <v>0.06</v>
      </c>
      <c r="B391">
        <v>8.1199999999999992</v>
      </c>
      <c r="C391">
        <v>2.83</v>
      </c>
      <c r="D391" t="s">
        <v>33</v>
      </c>
      <c r="E391" t="s">
        <v>19</v>
      </c>
      <c r="F391" t="s">
        <v>53</v>
      </c>
      <c r="G391" t="s">
        <v>113</v>
      </c>
      <c r="H391" t="s">
        <v>35</v>
      </c>
      <c r="I391" t="s">
        <v>386</v>
      </c>
      <c r="J391">
        <v>0.77</v>
      </c>
      <c r="K391" t="s">
        <v>24</v>
      </c>
      <c r="L391" t="s">
        <v>25</v>
      </c>
      <c r="M391" s="3">
        <v>42090</v>
      </c>
      <c r="N391" s="3">
        <v>42091</v>
      </c>
      <c r="O391" s="8" t="str">
        <f>TEXT(Table1[[#This Row],[Order Date]], "MMM")</f>
        <v>Mar</v>
      </c>
      <c r="P391">
        <f>Table1[[#This Row],[Ship Date]]-Table1[[#This Row],[Order Date]]</f>
        <v>1</v>
      </c>
      <c r="Q391" s="4">
        <v>-82.83</v>
      </c>
      <c r="R391">
        <v>41</v>
      </c>
      <c r="S391" s="4">
        <v>322.02999999999997</v>
      </c>
      <c r="T391">
        <v>32869</v>
      </c>
      <c r="U391" s="10">
        <f>(Table1[[#This Row],[Profit]]/Table1[[#This Row],[Sales]])</f>
        <v>-0.25721206098810673</v>
      </c>
    </row>
    <row r="392" spans="1:21" ht="12.75" customHeight="1">
      <c r="A392">
        <v>0.05</v>
      </c>
      <c r="B392">
        <v>51.65</v>
      </c>
      <c r="C392">
        <v>18.45</v>
      </c>
      <c r="D392" t="s">
        <v>33</v>
      </c>
      <c r="E392" t="s">
        <v>19</v>
      </c>
      <c r="F392" t="s">
        <v>28</v>
      </c>
      <c r="G392" t="s">
        <v>34</v>
      </c>
      <c r="H392" t="s">
        <v>59</v>
      </c>
      <c r="I392" t="s">
        <v>387</v>
      </c>
      <c r="J392">
        <v>0.65</v>
      </c>
      <c r="K392" t="s">
        <v>24</v>
      </c>
      <c r="L392" t="s">
        <v>25</v>
      </c>
      <c r="M392" s="3">
        <v>42090</v>
      </c>
      <c r="N392" s="3">
        <v>42091</v>
      </c>
      <c r="O392" s="8" t="str">
        <f>TEXT(Table1[[#This Row],[Order Date]], "MMM")</f>
        <v>Mar</v>
      </c>
      <c r="P392">
        <f>Table1[[#This Row],[Ship Date]]-Table1[[#This Row],[Order Date]]</f>
        <v>1</v>
      </c>
      <c r="Q392" s="4">
        <v>25.04</v>
      </c>
      <c r="R392">
        <v>49</v>
      </c>
      <c r="S392" s="4">
        <v>2470.84</v>
      </c>
      <c r="T392">
        <v>32869</v>
      </c>
      <c r="U392" s="10">
        <f>(Table1[[#This Row],[Profit]]/Table1[[#This Row],[Sales]])</f>
        <v>1.0134205371452622E-2</v>
      </c>
    </row>
    <row r="393" spans="1:21" ht="12.75" customHeight="1">
      <c r="A393">
        <v>0.1</v>
      </c>
      <c r="B393">
        <v>175.99</v>
      </c>
      <c r="C393">
        <v>8.99</v>
      </c>
      <c r="D393" t="s">
        <v>33</v>
      </c>
      <c r="E393" t="s">
        <v>19</v>
      </c>
      <c r="F393" t="s">
        <v>53</v>
      </c>
      <c r="G393" t="s">
        <v>54</v>
      </c>
      <c r="H393" t="s">
        <v>40</v>
      </c>
      <c r="I393" t="s">
        <v>105</v>
      </c>
      <c r="J393">
        <v>0.56999999999999995</v>
      </c>
      <c r="K393" t="s">
        <v>24</v>
      </c>
      <c r="L393" t="s">
        <v>25</v>
      </c>
      <c r="M393" s="3">
        <v>42090</v>
      </c>
      <c r="N393" s="3">
        <v>42091</v>
      </c>
      <c r="O393" s="8" t="str">
        <f>TEXT(Table1[[#This Row],[Order Date]], "MMM")</f>
        <v>Mar</v>
      </c>
      <c r="P393">
        <f>Table1[[#This Row],[Ship Date]]-Table1[[#This Row],[Order Date]]</f>
        <v>1</v>
      </c>
      <c r="Q393" s="4">
        <v>930.98700000000008</v>
      </c>
      <c r="R393">
        <v>39</v>
      </c>
      <c r="S393" s="4">
        <v>5250.66</v>
      </c>
      <c r="T393">
        <v>32869</v>
      </c>
      <c r="U393" s="10">
        <f>(Table1[[#This Row],[Profit]]/Table1[[#This Row],[Sales]])</f>
        <v>0.17730856692301541</v>
      </c>
    </row>
    <row r="394" spans="1:21" ht="12.75" customHeight="1">
      <c r="A394">
        <v>0.1</v>
      </c>
      <c r="B394">
        <v>40.479999999999997</v>
      </c>
      <c r="C394">
        <v>19.989999999999998</v>
      </c>
      <c r="D394" t="s">
        <v>33</v>
      </c>
      <c r="E394" t="s">
        <v>19</v>
      </c>
      <c r="F394" t="s">
        <v>53</v>
      </c>
      <c r="G394" t="s">
        <v>113</v>
      </c>
      <c r="H394" t="s">
        <v>40</v>
      </c>
      <c r="I394" t="s">
        <v>388</v>
      </c>
      <c r="J394">
        <v>0.77</v>
      </c>
      <c r="K394" t="s">
        <v>24</v>
      </c>
      <c r="L394" t="s">
        <v>25</v>
      </c>
      <c r="M394" s="3">
        <v>42101</v>
      </c>
      <c r="N394" s="3">
        <v>42103</v>
      </c>
      <c r="O394" s="8" t="str">
        <f>TEXT(Table1[[#This Row],[Order Date]], "MMM")</f>
        <v>Apr</v>
      </c>
      <c r="P394">
        <f>Table1[[#This Row],[Ship Date]]-Table1[[#This Row],[Order Date]]</f>
        <v>2</v>
      </c>
      <c r="Q394" s="4">
        <v>-580.32000000000005</v>
      </c>
      <c r="R394">
        <v>36</v>
      </c>
      <c r="S394" s="4">
        <v>1423.35</v>
      </c>
      <c r="T394">
        <v>8994</v>
      </c>
      <c r="U394" s="10">
        <f>(Table1[[#This Row],[Profit]]/Table1[[#This Row],[Sales]])</f>
        <v>-0.40771419538412906</v>
      </c>
    </row>
    <row r="395" spans="1:21" ht="12.75" customHeight="1">
      <c r="A395">
        <v>0.08</v>
      </c>
      <c r="B395">
        <v>14.81</v>
      </c>
      <c r="C395">
        <v>13.32</v>
      </c>
      <c r="D395" t="s">
        <v>33</v>
      </c>
      <c r="E395" t="s">
        <v>19</v>
      </c>
      <c r="F395" t="s">
        <v>20</v>
      </c>
      <c r="G395" t="s">
        <v>152</v>
      </c>
      <c r="H395" t="s">
        <v>40</v>
      </c>
      <c r="I395" t="s">
        <v>389</v>
      </c>
      <c r="J395">
        <v>0.43</v>
      </c>
      <c r="K395" t="s">
        <v>24</v>
      </c>
      <c r="L395" t="s">
        <v>25</v>
      </c>
      <c r="M395" s="3">
        <v>42042</v>
      </c>
      <c r="N395" s="3">
        <v>42044</v>
      </c>
      <c r="O395" s="8" t="str">
        <f>TEXT(Table1[[#This Row],[Order Date]], "MMM")</f>
        <v>Feb</v>
      </c>
      <c r="P395">
        <f>Table1[[#This Row],[Ship Date]]-Table1[[#This Row],[Order Date]]</f>
        <v>2</v>
      </c>
      <c r="Q395" s="4">
        <v>-253.11</v>
      </c>
      <c r="R395">
        <v>79</v>
      </c>
      <c r="S395" s="4">
        <v>1154.1199999999999</v>
      </c>
      <c r="T395">
        <v>53410</v>
      </c>
      <c r="U395" s="10">
        <f>(Table1[[#This Row],[Profit]]/Table1[[#This Row],[Sales]])</f>
        <v>-0.21930995043842932</v>
      </c>
    </row>
    <row r="396" spans="1:21" ht="12.75" customHeight="1">
      <c r="A396">
        <v>0.03</v>
      </c>
      <c r="B396">
        <v>5.28</v>
      </c>
      <c r="C396">
        <v>5.61</v>
      </c>
      <c r="D396" t="s">
        <v>33</v>
      </c>
      <c r="E396" t="s">
        <v>74</v>
      </c>
      <c r="F396" t="s">
        <v>20</v>
      </c>
      <c r="G396" t="s">
        <v>62</v>
      </c>
      <c r="H396" t="s">
        <v>40</v>
      </c>
      <c r="I396" t="s">
        <v>390</v>
      </c>
      <c r="J396">
        <v>0.4</v>
      </c>
      <c r="K396" t="s">
        <v>24</v>
      </c>
      <c r="L396" t="s">
        <v>32</v>
      </c>
      <c r="M396" s="3">
        <v>42117</v>
      </c>
      <c r="N396" s="3">
        <v>42118</v>
      </c>
      <c r="O396" s="8" t="str">
        <f>TEXT(Table1[[#This Row],[Order Date]], "MMM")</f>
        <v>Apr</v>
      </c>
      <c r="P396">
        <f>Table1[[#This Row],[Ship Date]]-Table1[[#This Row],[Order Date]]</f>
        <v>1</v>
      </c>
      <c r="Q396" s="4">
        <v>-16.670000000000002</v>
      </c>
      <c r="R396">
        <v>5</v>
      </c>
      <c r="S396" s="4">
        <v>32.5</v>
      </c>
      <c r="T396">
        <v>44517</v>
      </c>
      <c r="U396" s="10">
        <f>(Table1[[#This Row],[Profit]]/Table1[[#This Row],[Sales]])</f>
        <v>-0.51292307692307693</v>
      </c>
    </row>
    <row r="397" spans="1:21" ht="12.75" customHeight="1">
      <c r="A397">
        <v>0.02</v>
      </c>
      <c r="B397">
        <v>6.47</v>
      </c>
      <c r="C397">
        <v>1.22</v>
      </c>
      <c r="D397" t="s">
        <v>33</v>
      </c>
      <c r="E397" t="s">
        <v>74</v>
      </c>
      <c r="F397" t="s">
        <v>20</v>
      </c>
      <c r="G397" t="s">
        <v>21</v>
      </c>
      <c r="H397" t="s">
        <v>22</v>
      </c>
      <c r="I397" t="s">
        <v>391</v>
      </c>
      <c r="J397">
        <v>0.4</v>
      </c>
      <c r="K397" t="s">
        <v>24</v>
      </c>
      <c r="L397" t="s">
        <v>32</v>
      </c>
      <c r="M397" s="3">
        <v>42161</v>
      </c>
      <c r="N397" s="3">
        <v>42162</v>
      </c>
      <c r="O397" s="8" t="str">
        <f>TEXT(Table1[[#This Row],[Order Date]], "MMM")</f>
        <v>Jun</v>
      </c>
      <c r="P397">
        <f>Table1[[#This Row],[Ship Date]]-Table1[[#This Row],[Order Date]]</f>
        <v>1</v>
      </c>
      <c r="Q397" s="4">
        <v>40.200000000000003</v>
      </c>
      <c r="R397">
        <v>30</v>
      </c>
      <c r="S397" s="4">
        <v>193.95</v>
      </c>
      <c r="T397">
        <v>55392</v>
      </c>
      <c r="U397" s="10">
        <f>(Table1[[#This Row],[Profit]]/Table1[[#This Row],[Sales]])</f>
        <v>0.20726991492652749</v>
      </c>
    </row>
    <row r="398" spans="1:21" ht="12.75" customHeight="1">
      <c r="A398">
        <v>7.0000000000000007E-2</v>
      </c>
      <c r="B398">
        <v>2.84</v>
      </c>
      <c r="C398">
        <v>0.93</v>
      </c>
      <c r="D398" t="s">
        <v>33</v>
      </c>
      <c r="E398" t="s">
        <v>74</v>
      </c>
      <c r="F398" t="s">
        <v>20</v>
      </c>
      <c r="G398" t="s">
        <v>21</v>
      </c>
      <c r="H398" t="s">
        <v>22</v>
      </c>
      <c r="I398" t="s">
        <v>23</v>
      </c>
      <c r="J398">
        <v>0.54</v>
      </c>
      <c r="K398" t="s">
        <v>24</v>
      </c>
      <c r="L398" t="s">
        <v>32</v>
      </c>
      <c r="M398" s="3">
        <v>42161</v>
      </c>
      <c r="N398" s="3">
        <v>42163</v>
      </c>
      <c r="O398" s="8" t="str">
        <f>TEXT(Table1[[#This Row],[Order Date]], "MMM")</f>
        <v>Jun</v>
      </c>
      <c r="P398">
        <f>Table1[[#This Row],[Ship Date]]-Table1[[#This Row],[Order Date]]</f>
        <v>2</v>
      </c>
      <c r="Q398" s="4">
        <v>3.21</v>
      </c>
      <c r="R398">
        <v>59</v>
      </c>
      <c r="S398" s="4">
        <v>158.80000000000001</v>
      </c>
      <c r="T398">
        <v>55392</v>
      </c>
      <c r="U398" s="10">
        <f>(Table1[[#This Row],[Profit]]/Table1[[#This Row],[Sales]])</f>
        <v>2.0214105793450881E-2</v>
      </c>
    </row>
    <row r="399" spans="1:21" ht="12.75" customHeight="1">
      <c r="A399">
        <v>0.01</v>
      </c>
      <c r="B399">
        <v>7.89</v>
      </c>
      <c r="C399">
        <v>2.82</v>
      </c>
      <c r="D399" t="s">
        <v>33</v>
      </c>
      <c r="E399" t="s">
        <v>74</v>
      </c>
      <c r="F399" t="s">
        <v>20</v>
      </c>
      <c r="G399" t="s">
        <v>46</v>
      </c>
      <c r="H399" t="s">
        <v>22</v>
      </c>
      <c r="I399" t="s">
        <v>392</v>
      </c>
      <c r="J399">
        <v>0.4</v>
      </c>
      <c r="K399" t="s">
        <v>24</v>
      </c>
      <c r="L399" t="s">
        <v>32</v>
      </c>
      <c r="M399" s="3">
        <v>42185</v>
      </c>
      <c r="N399" s="3">
        <v>42186</v>
      </c>
      <c r="O399" s="8" t="str">
        <f>TEXT(Table1[[#This Row],[Order Date]], "MMM")</f>
        <v>Jun</v>
      </c>
      <c r="P399">
        <f>Table1[[#This Row],[Ship Date]]-Table1[[#This Row],[Order Date]]</f>
        <v>1</v>
      </c>
      <c r="Q399" s="4">
        <v>38.700000000000003</v>
      </c>
      <c r="R399">
        <v>32</v>
      </c>
      <c r="S399" s="4">
        <v>274.26</v>
      </c>
      <c r="T399">
        <v>36647</v>
      </c>
      <c r="U399" s="10">
        <f>(Table1[[#This Row],[Profit]]/Table1[[#This Row],[Sales]])</f>
        <v>0.14110697877926057</v>
      </c>
    </row>
    <row r="400" spans="1:21" ht="12.75" customHeight="1">
      <c r="A400">
        <v>0.09</v>
      </c>
      <c r="B400">
        <v>3.68</v>
      </c>
      <c r="C400">
        <v>1.32</v>
      </c>
      <c r="D400" t="s">
        <v>33</v>
      </c>
      <c r="E400" t="s">
        <v>74</v>
      </c>
      <c r="F400" t="s">
        <v>20</v>
      </c>
      <c r="G400" t="s">
        <v>109</v>
      </c>
      <c r="H400" t="s">
        <v>22</v>
      </c>
      <c r="I400" t="s">
        <v>393</v>
      </c>
      <c r="J400">
        <v>0.83</v>
      </c>
      <c r="K400" t="s">
        <v>24</v>
      </c>
      <c r="L400" t="s">
        <v>32</v>
      </c>
      <c r="M400" s="3">
        <v>42185</v>
      </c>
      <c r="N400" s="3">
        <v>42186</v>
      </c>
      <c r="O400" s="8" t="str">
        <f>TEXT(Table1[[#This Row],[Order Date]], "MMM")</f>
        <v>Jun</v>
      </c>
      <c r="P400">
        <f>Table1[[#This Row],[Ship Date]]-Table1[[#This Row],[Order Date]]</f>
        <v>1</v>
      </c>
      <c r="Q400" s="4">
        <v>-21.91</v>
      </c>
      <c r="R400">
        <v>24</v>
      </c>
      <c r="S400" s="4">
        <v>83.16</v>
      </c>
      <c r="T400">
        <v>36647</v>
      </c>
      <c r="U400" s="10">
        <f>(Table1[[#This Row],[Profit]]/Table1[[#This Row],[Sales]])</f>
        <v>-0.26346801346801346</v>
      </c>
    </row>
    <row r="401" spans="1:21" ht="12.75" customHeight="1">
      <c r="A401">
        <v>0.1</v>
      </c>
      <c r="B401">
        <v>9.7100000000000009</v>
      </c>
      <c r="C401">
        <v>9.4499999999999993</v>
      </c>
      <c r="D401" t="s">
        <v>33</v>
      </c>
      <c r="E401" t="s">
        <v>74</v>
      </c>
      <c r="F401" t="s">
        <v>20</v>
      </c>
      <c r="G401" t="s">
        <v>90</v>
      </c>
      <c r="H401" t="s">
        <v>40</v>
      </c>
      <c r="I401" t="s">
        <v>261</v>
      </c>
      <c r="J401">
        <v>0.6</v>
      </c>
      <c r="K401" t="s">
        <v>24</v>
      </c>
      <c r="L401" t="s">
        <v>32</v>
      </c>
      <c r="M401" s="3">
        <v>42185</v>
      </c>
      <c r="N401" s="3">
        <v>42188</v>
      </c>
      <c r="O401" s="8" t="str">
        <f>TEXT(Table1[[#This Row],[Order Date]], "MMM")</f>
        <v>Jun</v>
      </c>
      <c r="P401">
        <f>Table1[[#This Row],[Ship Date]]-Table1[[#This Row],[Order Date]]</f>
        <v>3</v>
      </c>
      <c r="Q401" s="4">
        <v>-119.77</v>
      </c>
      <c r="R401">
        <v>27</v>
      </c>
      <c r="S401" s="4">
        <v>261.93</v>
      </c>
      <c r="T401">
        <v>36647</v>
      </c>
      <c r="U401" s="10">
        <f>(Table1[[#This Row],[Profit]]/Table1[[#This Row],[Sales]])</f>
        <v>-0.45725957316840377</v>
      </c>
    </row>
    <row r="402" spans="1:21" ht="12.75" customHeight="1">
      <c r="A402">
        <v>7.0000000000000007E-2</v>
      </c>
      <c r="B402">
        <v>5.0199999999999996</v>
      </c>
      <c r="C402">
        <v>5.14</v>
      </c>
      <c r="D402" t="s">
        <v>33</v>
      </c>
      <c r="E402" t="s">
        <v>74</v>
      </c>
      <c r="F402" t="s">
        <v>53</v>
      </c>
      <c r="G402" t="s">
        <v>113</v>
      </c>
      <c r="H402" t="s">
        <v>35</v>
      </c>
      <c r="I402" t="s">
        <v>394</v>
      </c>
      <c r="J402">
        <v>0.79</v>
      </c>
      <c r="K402" t="s">
        <v>24</v>
      </c>
      <c r="L402" t="s">
        <v>32</v>
      </c>
      <c r="M402" s="3">
        <v>42033</v>
      </c>
      <c r="N402" s="3">
        <v>42035</v>
      </c>
      <c r="O402" s="8" t="str">
        <f>TEXT(Table1[[#This Row],[Order Date]], "MMM")</f>
        <v>Jan</v>
      </c>
      <c r="P402">
        <f>Table1[[#This Row],[Ship Date]]-Table1[[#This Row],[Order Date]]</f>
        <v>2</v>
      </c>
      <c r="Q402" s="4">
        <v>-168.72</v>
      </c>
      <c r="R402">
        <v>42</v>
      </c>
      <c r="S402" s="4">
        <v>210.1</v>
      </c>
      <c r="T402">
        <v>32420</v>
      </c>
      <c r="U402" s="10">
        <f>(Table1[[#This Row],[Profit]]/Table1[[#This Row],[Sales]])</f>
        <v>-0.8030461684911947</v>
      </c>
    </row>
    <row r="403" spans="1:21" ht="12.75" customHeight="1">
      <c r="A403">
        <v>7.0000000000000007E-2</v>
      </c>
      <c r="B403">
        <v>280.98</v>
      </c>
      <c r="C403">
        <v>57</v>
      </c>
      <c r="D403" t="s">
        <v>26</v>
      </c>
      <c r="E403" t="s">
        <v>74</v>
      </c>
      <c r="F403" t="s">
        <v>28</v>
      </c>
      <c r="G403" t="s">
        <v>29</v>
      </c>
      <c r="H403" t="s">
        <v>30</v>
      </c>
      <c r="I403" t="s">
        <v>325</v>
      </c>
      <c r="J403">
        <v>0.78</v>
      </c>
      <c r="K403" t="s">
        <v>24</v>
      </c>
      <c r="L403" t="s">
        <v>32</v>
      </c>
      <c r="M403" s="3">
        <v>42033</v>
      </c>
      <c r="N403" s="3">
        <v>42035</v>
      </c>
      <c r="O403" s="8" t="str">
        <f>TEXT(Table1[[#This Row],[Order Date]], "MMM")</f>
        <v>Jan</v>
      </c>
      <c r="P403">
        <f>Table1[[#This Row],[Ship Date]]-Table1[[#This Row],[Order Date]]</f>
        <v>2</v>
      </c>
      <c r="Q403" s="4">
        <v>-439.62</v>
      </c>
      <c r="R403">
        <v>23</v>
      </c>
      <c r="S403" s="4">
        <v>6499.87</v>
      </c>
      <c r="T403">
        <v>32420</v>
      </c>
      <c r="U403" s="10">
        <f>(Table1[[#This Row],[Profit]]/Table1[[#This Row],[Sales]])</f>
        <v>-6.7635198857823306E-2</v>
      </c>
    </row>
    <row r="404" spans="1:21" ht="12.75" customHeight="1">
      <c r="A404">
        <v>0.1</v>
      </c>
      <c r="B404">
        <v>4.26</v>
      </c>
      <c r="C404">
        <v>1.2</v>
      </c>
      <c r="D404" t="s">
        <v>33</v>
      </c>
      <c r="E404" t="s">
        <v>74</v>
      </c>
      <c r="F404" t="s">
        <v>20</v>
      </c>
      <c r="G404" t="s">
        <v>21</v>
      </c>
      <c r="H404" t="s">
        <v>22</v>
      </c>
      <c r="I404" t="s">
        <v>124</v>
      </c>
      <c r="J404">
        <v>0.44</v>
      </c>
      <c r="K404" t="s">
        <v>24</v>
      </c>
      <c r="L404" t="s">
        <v>32</v>
      </c>
      <c r="M404" s="3">
        <v>42144</v>
      </c>
      <c r="N404" s="3">
        <v>42145</v>
      </c>
      <c r="O404" s="8" t="str">
        <f>TEXT(Table1[[#This Row],[Order Date]], "MMM")</f>
        <v>May</v>
      </c>
      <c r="P404">
        <f>Table1[[#This Row],[Ship Date]]-Table1[[#This Row],[Order Date]]</f>
        <v>1</v>
      </c>
      <c r="Q404" s="4">
        <v>15.42</v>
      </c>
      <c r="R404">
        <v>88</v>
      </c>
      <c r="S404" s="4">
        <v>351.56</v>
      </c>
      <c r="T404">
        <v>3042</v>
      </c>
      <c r="U404" s="10">
        <f>(Table1[[#This Row],[Profit]]/Table1[[#This Row],[Sales]])</f>
        <v>4.3861645238366137E-2</v>
      </c>
    </row>
    <row r="405" spans="1:21" ht="12.75" customHeight="1">
      <c r="A405">
        <v>0.1</v>
      </c>
      <c r="B405">
        <v>4.26</v>
      </c>
      <c r="C405">
        <v>1.2</v>
      </c>
      <c r="D405" t="s">
        <v>33</v>
      </c>
      <c r="E405" t="s">
        <v>74</v>
      </c>
      <c r="F405" t="s">
        <v>20</v>
      </c>
      <c r="G405" t="s">
        <v>21</v>
      </c>
      <c r="H405" t="s">
        <v>22</v>
      </c>
      <c r="I405" t="s">
        <v>124</v>
      </c>
      <c r="J405">
        <v>0.44</v>
      </c>
      <c r="K405" t="s">
        <v>24</v>
      </c>
      <c r="L405" t="s">
        <v>32</v>
      </c>
      <c r="M405" s="3">
        <v>42144</v>
      </c>
      <c r="N405" s="3">
        <v>42145</v>
      </c>
      <c r="O405" s="8" t="str">
        <f>TEXT(Table1[[#This Row],[Order Date]], "MMM")</f>
        <v>May</v>
      </c>
      <c r="P405">
        <f>Table1[[#This Row],[Ship Date]]-Table1[[#This Row],[Order Date]]</f>
        <v>1</v>
      </c>
      <c r="Q405" s="4">
        <v>33.923999999999999</v>
      </c>
      <c r="R405">
        <v>22</v>
      </c>
      <c r="S405" s="4">
        <v>87.89</v>
      </c>
      <c r="T405">
        <v>87980</v>
      </c>
      <c r="U405" s="10">
        <f>(Table1[[#This Row],[Profit]]/Table1[[#This Row],[Sales]])</f>
        <v>0.38598247809762204</v>
      </c>
    </row>
    <row r="406" spans="1:21" ht="12.75" customHeight="1">
      <c r="A406">
        <v>0.03</v>
      </c>
      <c r="B406">
        <v>5.28</v>
      </c>
      <c r="C406">
        <v>5.61</v>
      </c>
      <c r="D406" t="s">
        <v>33</v>
      </c>
      <c r="E406" t="s">
        <v>74</v>
      </c>
      <c r="F406" t="s">
        <v>20</v>
      </c>
      <c r="G406" t="s">
        <v>62</v>
      </c>
      <c r="H406" t="s">
        <v>40</v>
      </c>
      <c r="I406" t="s">
        <v>390</v>
      </c>
      <c r="J406">
        <v>0.4</v>
      </c>
      <c r="K406" t="s">
        <v>24</v>
      </c>
      <c r="L406" t="s">
        <v>32</v>
      </c>
      <c r="M406" s="3">
        <v>42117</v>
      </c>
      <c r="N406" s="3">
        <v>42118</v>
      </c>
      <c r="O406" s="8" t="str">
        <f>TEXT(Table1[[#This Row],[Order Date]], "MMM")</f>
        <v>Apr</v>
      </c>
      <c r="P406">
        <f>Table1[[#This Row],[Ship Date]]-Table1[[#This Row],[Order Date]]</f>
        <v>1</v>
      </c>
      <c r="Q406" s="4">
        <v>-16.670000000000002</v>
      </c>
      <c r="R406">
        <v>1</v>
      </c>
      <c r="S406" s="4">
        <v>6.5</v>
      </c>
      <c r="T406">
        <v>87977</v>
      </c>
      <c r="U406" s="10">
        <f>(Table1[[#This Row],[Profit]]/Table1[[#This Row],[Sales]])</f>
        <v>-2.5646153846153847</v>
      </c>
    </row>
    <row r="407" spans="1:21" ht="12.75" customHeight="1">
      <c r="A407">
        <v>0.01</v>
      </c>
      <c r="B407">
        <v>7.89</v>
      </c>
      <c r="C407">
        <v>2.82</v>
      </c>
      <c r="D407" t="s">
        <v>33</v>
      </c>
      <c r="E407" t="s">
        <v>74</v>
      </c>
      <c r="F407" t="s">
        <v>20</v>
      </c>
      <c r="G407" t="s">
        <v>46</v>
      </c>
      <c r="H407" t="s">
        <v>22</v>
      </c>
      <c r="I407" t="s">
        <v>392</v>
      </c>
      <c r="J407">
        <v>0.4</v>
      </c>
      <c r="K407" t="s">
        <v>24</v>
      </c>
      <c r="L407" t="s">
        <v>32</v>
      </c>
      <c r="M407" s="3">
        <v>42185</v>
      </c>
      <c r="N407" s="3">
        <v>42186</v>
      </c>
      <c r="O407" s="8" t="str">
        <f>TEXT(Table1[[#This Row],[Order Date]], "MMM")</f>
        <v>Jun</v>
      </c>
      <c r="P407">
        <f>Table1[[#This Row],[Ship Date]]-Table1[[#This Row],[Order Date]]</f>
        <v>1</v>
      </c>
      <c r="Q407" s="4">
        <v>46.440000000000005</v>
      </c>
      <c r="R407">
        <v>8</v>
      </c>
      <c r="S407" s="4">
        <v>68.56</v>
      </c>
      <c r="T407">
        <v>87979</v>
      </c>
      <c r="U407" s="10">
        <f>(Table1[[#This Row],[Profit]]/Table1[[#This Row],[Sales]])</f>
        <v>0.67736289381563597</v>
      </c>
    </row>
    <row r="408" spans="1:21" ht="12.75" customHeight="1">
      <c r="A408">
        <v>0.09</v>
      </c>
      <c r="B408">
        <v>3.68</v>
      </c>
      <c r="C408">
        <v>1.32</v>
      </c>
      <c r="D408" t="s">
        <v>33</v>
      </c>
      <c r="E408" t="s">
        <v>74</v>
      </c>
      <c r="F408" t="s">
        <v>20</v>
      </c>
      <c r="G408" t="s">
        <v>109</v>
      </c>
      <c r="H408" t="s">
        <v>22</v>
      </c>
      <c r="I408" t="s">
        <v>393</v>
      </c>
      <c r="J408">
        <v>0.83</v>
      </c>
      <c r="K408" t="s">
        <v>24</v>
      </c>
      <c r="L408" t="s">
        <v>32</v>
      </c>
      <c r="M408" s="3">
        <v>42185</v>
      </c>
      <c r="N408" s="3">
        <v>42186</v>
      </c>
      <c r="O408" s="8" t="str">
        <f>TEXT(Table1[[#This Row],[Order Date]], "MMM")</f>
        <v>Jun</v>
      </c>
      <c r="P408">
        <f>Table1[[#This Row],[Ship Date]]-Table1[[#This Row],[Order Date]]</f>
        <v>1</v>
      </c>
      <c r="Q408" s="4">
        <v>-17.527999999999999</v>
      </c>
      <c r="R408">
        <v>6</v>
      </c>
      <c r="S408" s="4">
        <v>20.79</v>
      </c>
      <c r="T408">
        <v>87979</v>
      </c>
      <c r="U408" s="10">
        <f>(Table1[[#This Row],[Profit]]/Table1[[#This Row],[Sales]])</f>
        <v>-0.84309764309764312</v>
      </c>
    </row>
    <row r="409" spans="1:21" ht="12.75" customHeight="1">
      <c r="A409">
        <v>0.1</v>
      </c>
      <c r="B409">
        <v>9.7100000000000009</v>
      </c>
      <c r="C409">
        <v>9.4499999999999993</v>
      </c>
      <c r="D409" t="s">
        <v>33</v>
      </c>
      <c r="E409" t="s">
        <v>74</v>
      </c>
      <c r="F409" t="s">
        <v>20</v>
      </c>
      <c r="G409" t="s">
        <v>90</v>
      </c>
      <c r="H409" t="s">
        <v>40</v>
      </c>
      <c r="I409" t="s">
        <v>261</v>
      </c>
      <c r="J409">
        <v>0.6</v>
      </c>
      <c r="K409" t="s">
        <v>24</v>
      </c>
      <c r="L409" t="s">
        <v>32</v>
      </c>
      <c r="M409" s="3">
        <v>42185</v>
      </c>
      <c r="N409" s="3">
        <v>42188</v>
      </c>
      <c r="O409" s="8" t="str">
        <f>TEXT(Table1[[#This Row],[Order Date]], "MMM")</f>
        <v>Jun</v>
      </c>
      <c r="P409">
        <f>Table1[[#This Row],[Ship Date]]-Table1[[#This Row],[Order Date]]</f>
        <v>3</v>
      </c>
      <c r="Q409" s="4">
        <v>-95.816000000000003</v>
      </c>
      <c r="R409">
        <v>7</v>
      </c>
      <c r="S409" s="4">
        <v>67.91</v>
      </c>
      <c r="T409">
        <v>87979</v>
      </c>
      <c r="U409" s="10">
        <f>(Table1[[#This Row],[Profit]]/Table1[[#This Row],[Sales]])</f>
        <v>-1.4109262258872037</v>
      </c>
    </row>
    <row r="410" spans="1:21" ht="12.75" customHeight="1">
      <c r="A410">
        <v>7.0000000000000007E-2</v>
      </c>
      <c r="B410">
        <v>2.84</v>
      </c>
      <c r="C410">
        <v>0.93</v>
      </c>
      <c r="D410" t="s">
        <v>33</v>
      </c>
      <c r="E410" t="s">
        <v>74</v>
      </c>
      <c r="F410" t="s">
        <v>20</v>
      </c>
      <c r="G410" t="s">
        <v>21</v>
      </c>
      <c r="H410" t="s">
        <v>22</v>
      </c>
      <c r="I410" t="s">
        <v>23</v>
      </c>
      <c r="J410">
        <v>0.54</v>
      </c>
      <c r="K410" t="s">
        <v>37</v>
      </c>
      <c r="L410" t="s">
        <v>121</v>
      </c>
      <c r="M410" s="3">
        <v>42161</v>
      </c>
      <c r="N410" s="3">
        <v>42163</v>
      </c>
      <c r="O410" s="8" t="str">
        <f>TEXT(Table1[[#This Row],[Order Date]], "MMM")</f>
        <v>Jun</v>
      </c>
      <c r="P410">
        <f>Table1[[#This Row],[Ship Date]]-Table1[[#This Row],[Order Date]]</f>
        <v>2</v>
      </c>
      <c r="Q410" s="4">
        <v>3.8519999999999999</v>
      </c>
      <c r="R410">
        <v>15</v>
      </c>
      <c r="S410" s="4">
        <v>40.369999999999997</v>
      </c>
      <c r="T410">
        <v>87978</v>
      </c>
      <c r="U410" s="10">
        <f>(Table1[[#This Row],[Profit]]/Table1[[#This Row],[Sales]])</f>
        <v>9.5417389150359175E-2</v>
      </c>
    </row>
    <row r="411" spans="1:21" ht="12.75" customHeight="1">
      <c r="A411">
        <v>0</v>
      </c>
      <c r="B411">
        <v>8.5</v>
      </c>
      <c r="C411">
        <v>1.99</v>
      </c>
      <c r="D411" t="s">
        <v>33</v>
      </c>
      <c r="E411" t="s">
        <v>19</v>
      </c>
      <c r="F411" t="s">
        <v>53</v>
      </c>
      <c r="G411" t="s">
        <v>113</v>
      </c>
      <c r="H411" t="s">
        <v>35</v>
      </c>
      <c r="I411" t="s">
        <v>395</v>
      </c>
      <c r="J411">
        <v>0.49</v>
      </c>
      <c r="K411" t="s">
        <v>24</v>
      </c>
      <c r="L411" t="s">
        <v>269</v>
      </c>
      <c r="M411" s="3">
        <v>42063</v>
      </c>
      <c r="N411" s="3">
        <v>42065</v>
      </c>
      <c r="O411" s="8" t="str">
        <f>TEXT(Table1[[#This Row],[Order Date]], "MMM")</f>
        <v>Feb</v>
      </c>
      <c r="P411">
        <f>Table1[[#This Row],[Ship Date]]-Table1[[#This Row],[Order Date]]</f>
        <v>2</v>
      </c>
      <c r="Q411" s="4">
        <v>71.735600000000005</v>
      </c>
      <c r="R411">
        <v>14</v>
      </c>
      <c r="S411" s="4">
        <v>122.25</v>
      </c>
      <c r="T411">
        <v>89344</v>
      </c>
      <c r="U411" s="10">
        <f>(Table1[[#This Row],[Profit]]/Table1[[#This Row],[Sales]])</f>
        <v>0.58679427402862994</v>
      </c>
    </row>
    <row r="412" spans="1:21" ht="12.75" customHeight="1">
      <c r="A412">
        <v>0.03</v>
      </c>
      <c r="B412">
        <v>95.43</v>
      </c>
      <c r="C412">
        <v>19.989999999999998</v>
      </c>
      <c r="D412" t="s">
        <v>33</v>
      </c>
      <c r="E412" t="s">
        <v>19</v>
      </c>
      <c r="F412" t="s">
        <v>20</v>
      </c>
      <c r="G412" t="s">
        <v>90</v>
      </c>
      <c r="H412" t="s">
        <v>40</v>
      </c>
      <c r="I412" t="s">
        <v>396</v>
      </c>
      <c r="J412">
        <v>0.79</v>
      </c>
      <c r="K412" t="s">
        <v>24</v>
      </c>
      <c r="L412" t="s">
        <v>269</v>
      </c>
      <c r="M412" s="3">
        <v>42063</v>
      </c>
      <c r="N412" s="3">
        <v>42065</v>
      </c>
      <c r="O412" s="8" t="str">
        <f>TEXT(Table1[[#This Row],[Order Date]], "MMM")</f>
        <v>Feb</v>
      </c>
      <c r="P412">
        <f>Table1[[#This Row],[Ship Date]]-Table1[[#This Row],[Order Date]]</f>
        <v>2</v>
      </c>
      <c r="Q412" s="4">
        <v>-79.320800000000006</v>
      </c>
      <c r="R412">
        <v>2</v>
      </c>
      <c r="S412" s="4">
        <v>206.09</v>
      </c>
      <c r="T412">
        <v>89344</v>
      </c>
      <c r="U412" s="10">
        <f>(Table1[[#This Row],[Profit]]/Table1[[#This Row],[Sales]])</f>
        <v>-0.38488427386093454</v>
      </c>
    </row>
    <row r="413" spans="1:21" ht="12.75" customHeight="1">
      <c r="A413">
        <v>0.04</v>
      </c>
      <c r="B413">
        <v>10.64</v>
      </c>
      <c r="C413">
        <v>5.16</v>
      </c>
      <c r="D413" t="s">
        <v>33</v>
      </c>
      <c r="E413" t="s">
        <v>19</v>
      </c>
      <c r="F413" t="s">
        <v>28</v>
      </c>
      <c r="G413" t="s">
        <v>34</v>
      </c>
      <c r="H413" t="s">
        <v>40</v>
      </c>
      <c r="I413" t="s">
        <v>397</v>
      </c>
      <c r="J413">
        <v>0.56999999999999995</v>
      </c>
      <c r="K413" t="s">
        <v>42</v>
      </c>
      <c r="L413" t="s">
        <v>338</v>
      </c>
      <c r="M413" s="3">
        <v>42179</v>
      </c>
      <c r="N413" s="3">
        <v>42180</v>
      </c>
      <c r="O413" s="8" t="str">
        <f>TEXT(Table1[[#This Row],[Order Date]], "MMM")</f>
        <v>Jun</v>
      </c>
      <c r="P413">
        <f>Table1[[#This Row],[Ship Date]]-Table1[[#This Row],[Order Date]]</f>
        <v>1</v>
      </c>
      <c r="Q413" s="4">
        <v>24.095999999999997</v>
      </c>
      <c r="R413">
        <v>6</v>
      </c>
      <c r="S413" s="4">
        <v>66.900000000000006</v>
      </c>
      <c r="T413">
        <v>91053</v>
      </c>
      <c r="U413" s="10">
        <f>(Table1[[#This Row],[Profit]]/Table1[[#This Row],[Sales]])</f>
        <v>0.36017937219730933</v>
      </c>
    </row>
    <row r="414" spans="1:21" ht="12.75" customHeight="1">
      <c r="A414">
        <v>0.03</v>
      </c>
      <c r="B414">
        <v>2.78</v>
      </c>
      <c r="C414">
        <v>1.34</v>
      </c>
      <c r="D414" t="s">
        <v>18</v>
      </c>
      <c r="E414" t="s">
        <v>19</v>
      </c>
      <c r="F414" t="s">
        <v>20</v>
      </c>
      <c r="G414" t="s">
        <v>21</v>
      </c>
      <c r="H414" t="s">
        <v>22</v>
      </c>
      <c r="I414" t="s">
        <v>398</v>
      </c>
      <c r="J414">
        <v>0.45</v>
      </c>
      <c r="K414" t="s">
        <v>42</v>
      </c>
      <c r="L414" t="s">
        <v>338</v>
      </c>
      <c r="M414" s="3">
        <v>42179</v>
      </c>
      <c r="N414" s="3">
        <v>42181</v>
      </c>
      <c r="O414" s="8" t="str">
        <f>TEXT(Table1[[#This Row],[Order Date]], "MMM")</f>
        <v>Jun</v>
      </c>
      <c r="P414">
        <f>Table1[[#This Row],[Ship Date]]-Table1[[#This Row],[Order Date]]</f>
        <v>2</v>
      </c>
      <c r="Q414" s="4">
        <v>6.9719999999999995</v>
      </c>
      <c r="R414">
        <v>15</v>
      </c>
      <c r="S414" s="4">
        <v>43.13</v>
      </c>
      <c r="T414">
        <v>91053</v>
      </c>
      <c r="U414" s="10">
        <f>(Table1[[#This Row],[Profit]]/Table1[[#This Row],[Sales]])</f>
        <v>0.16165082309297471</v>
      </c>
    </row>
    <row r="415" spans="1:21" ht="12.75" customHeight="1">
      <c r="A415">
        <v>0.01</v>
      </c>
      <c r="B415">
        <v>7.28</v>
      </c>
      <c r="C415">
        <v>11.15</v>
      </c>
      <c r="D415" t="s">
        <v>33</v>
      </c>
      <c r="E415" t="s">
        <v>19</v>
      </c>
      <c r="F415" t="s">
        <v>20</v>
      </c>
      <c r="G415" t="s">
        <v>62</v>
      </c>
      <c r="H415" t="s">
        <v>40</v>
      </c>
      <c r="I415" t="s">
        <v>399</v>
      </c>
      <c r="J415">
        <v>0.37</v>
      </c>
      <c r="K415" t="s">
        <v>42</v>
      </c>
      <c r="L415" t="s">
        <v>338</v>
      </c>
      <c r="M415" s="3">
        <v>42105</v>
      </c>
      <c r="N415" s="3">
        <v>42107</v>
      </c>
      <c r="O415" s="8" t="str">
        <f>TEXT(Table1[[#This Row],[Order Date]], "MMM")</f>
        <v>Apr</v>
      </c>
      <c r="P415">
        <f>Table1[[#This Row],[Ship Date]]-Table1[[#This Row],[Order Date]]</f>
        <v>2</v>
      </c>
      <c r="Q415" s="4">
        <v>-24.245999999999999</v>
      </c>
      <c r="R415">
        <v>1</v>
      </c>
      <c r="S415" s="4">
        <v>11.21</v>
      </c>
      <c r="T415">
        <v>91054</v>
      </c>
      <c r="U415" s="10">
        <f>(Table1[[#This Row],[Profit]]/Table1[[#This Row],[Sales]])</f>
        <v>-2.1628902765388043</v>
      </c>
    </row>
    <row r="416" spans="1:21" ht="12.75" customHeight="1">
      <c r="A416">
        <v>0.09</v>
      </c>
      <c r="B416">
        <v>125.99</v>
      </c>
      <c r="C416">
        <v>8.99</v>
      </c>
      <c r="D416" t="s">
        <v>33</v>
      </c>
      <c r="E416" t="s">
        <v>74</v>
      </c>
      <c r="F416" t="s">
        <v>53</v>
      </c>
      <c r="G416" t="s">
        <v>54</v>
      </c>
      <c r="H416" t="s">
        <v>40</v>
      </c>
      <c r="I416" t="s">
        <v>400</v>
      </c>
      <c r="J416">
        <v>0.55000000000000004</v>
      </c>
      <c r="K416" t="s">
        <v>37</v>
      </c>
      <c r="L416" t="s">
        <v>136</v>
      </c>
      <c r="M416" s="3">
        <v>42078</v>
      </c>
      <c r="N416" s="3">
        <v>42079</v>
      </c>
      <c r="O416" s="8" t="str">
        <f>TEXT(Table1[[#This Row],[Order Date]], "MMM")</f>
        <v>Mar</v>
      </c>
      <c r="P416">
        <f>Table1[[#This Row],[Ship Date]]-Table1[[#This Row],[Order Date]]</f>
        <v>1</v>
      </c>
      <c r="Q416" s="4">
        <v>-605.37400000000002</v>
      </c>
      <c r="R416">
        <v>1</v>
      </c>
      <c r="S416" s="4">
        <v>100.38</v>
      </c>
      <c r="T416">
        <v>90359</v>
      </c>
      <c r="U416" s="10">
        <f>(Table1[[#This Row],[Profit]]/Table1[[#This Row],[Sales]])</f>
        <v>-6.0308228730822879</v>
      </c>
    </row>
    <row r="417" spans="1:21" ht="12.75" customHeight="1">
      <c r="A417">
        <v>0.1</v>
      </c>
      <c r="B417">
        <v>17.98</v>
      </c>
      <c r="C417">
        <v>4</v>
      </c>
      <c r="D417" t="s">
        <v>33</v>
      </c>
      <c r="E417" t="s">
        <v>74</v>
      </c>
      <c r="F417" t="s">
        <v>53</v>
      </c>
      <c r="G417" t="s">
        <v>113</v>
      </c>
      <c r="H417" t="s">
        <v>40</v>
      </c>
      <c r="I417" t="s">
        <v>114</v>
      </c>
      <c r="J417">
        <v>0.79</v>
      </c>
      <c r="K417" t="s">
        <v>37</v>
      </c>
      <c r="L417" t="s">
        <v>118</v>
      </c>
      <c r="M417" s="3">
        <v>42078</v>
      </c>
      <c r="N417" s="3">
        <v>42079</v>
      </c>
      <c r="O417" s="8" t="str">
        <f>TEXT(Table1[[#This Row],[Order Date]], "MMM")</f>
        <v>Mar</v>
      </c>
      <c r="P417">
        <f>Table1[[#This Row],[Ship Date]]-Table1[[#This Row],[Order Date]]</f>
        <v>1</v>
      </c>
      <c r="Q417" s="4">
        <v>-99.55</v>
      </c>
      <c r="R417">
        <v>4</v>
      </c>
      <c r="S417" s="4">
        <v>66.319999999999993</v>
      </c>
      <c r="T417">
        <v>90359</v>
      </c>
      <c r="U417" s="10">
        <f>(Table1[[#This Row],[Profit]]/Table1[[#This Row],[Sales]])</f>
        <v>-1.5010554885404102</v>
      </c>
    </row>
    <row r="418" spans="1:21" ht="12.75" customHeight="1">
      <c r="A418">
        <v>0.09</v>
      </c>
      <c r="B418">
        <v>101.41</v>
      </c>
      <c r="C418">
        <v>35</v>
      </c>
      <c r="D418" t="s">
        <v>33</v>
      </c>
      <c r="E418" t="s">
        <v>74</v>
      </c>
      <c r="F418" t="s">
        <v>20</v>
      </c>
      <c r="G418" t="s">
        <v>90</v>
      </c>
      <c r="H418" t="s">
        <v>139</v>
      </c>
      <c r="I418" t="s">
        <v>401</v>
      </c>
      <c r="J418">
        <v>0.82</v>
      </c>
      <c r="K418" t="s">
        <v>37</v>
      </c>
      <c r="L418" t="s">
        <v>121</v>
      </c>
      <c r="M418" s="3">
        <v>42120</v>
      </c>
      <c r="N418" s="3">
        <v>42121</v>
      </c>
      <c r="O418" s="8" t="str">
        <f>TEXT(Table1[[#This Row],[Order Date]], "MMM")</f>
        <v>Apr</v>
      </c>
      <c r="P418">
        <f>Table1[[#This Row],[Ship Date]]-Table1[[#This Row],[Order Date]]</f>
        <v>1</v>
      </c>
      <c r="Q418" s="4">
        <v>-801.15479999999991</v>
      </c>
      <c r="R418">
        <v>12</v>
      </c>
      <c r="S418" s="4">
        <v>1178.32</v>
      </c>
      <c r="T418">
        <v>90362</v>
      </c>
      <c r="U418" s="10">
        <f>(Table1[[#This Row],[Profit]]/Table1[[#This Row],[Sales]])</f>
        <v>-0.67991275714576682</v>
      </c>
    </row>
    <row r="419" spans="1:21" ht="12.75" customHeight="1">
      <c r="A419">
        <v>0.06</v>
      </c>
      <c r="B419">
        <v>350.98</v>
      </c>
      <c r="C419">
        <v>30</v>
      </c>
      <c r="D419" t="s">
        <v>26</v>
      </c>
      <c r="E419" t="s">
        <v>74</v>
      </c>
      <c r="F419" t="s">
        <v>28</v>
      </c>
      <c r="G419" t="s">
        <v>29</v>
      </c>
      <c r="H419" t="s">
        <v>30</v>
      </c>
      <c r="I419" t="s">
        <v>402</v>
      </c>
      <c r="J419">
        <v>0.61</v>
      </c>
      <c r="K419" t="s">
        <v>37</v>
      </c>
      <c r="L419" t="s">
        <v>123</v>
      </c>
      <c r="M419" s="3">
        <v>42170</v>
      </c>
      <c r="N419" s="3">
        <v>42172</v>
      </c>
      <c r="O419" s="8" t="str">
        <f>TEXT(Table1[[#This Row],[Order Date]], "MMM")</f>
        <v>Jun</v>
      </c>
      <c r="P419">
        <f>Table1[[#This Row],[Ship Date]]-Table1[[#This Row],[Order Date]]</f>
        <v>2</v>
      </c>
      <c r="Q419" s="4">
        <v>797.85599999999999</v>
      </c>
      <c r="R419">
        <v>6</v>
      </c>
      <c r="S419" s="4">
        <v>2016.32</v>
      </c>
      <c r="T419">
        <v>90361</v>
      </c>
      <c r="U419" s="10">
        <f>(Table1[[#This Row],[Profit]]/Table1[[#This Row],[Sales]])</f>
        <v>0.39569909538168546</v>
      </c>
    </row>
    <row r="420" spans="1:21" ht="12.75" customHeight="1">
      <c r="A420">
        <v>0.02</v>
      </c>
      <c r="B420">
        <v>48.04</v>
      </c>
      <c r="C420">
        <v>5.79</v>
      </c>
      <c r="D420" t="s">
        <v>33</v>
      </c>
      <c r="E420" t="s">
        <v>74</v>
      </c>
      <c r="F420" t="s">
        <v>20</v>
      </c>
      <c r="G420" t="s">
        <v>62</v>
      </c>
      <c r="H420" t="s">
        <v>40</v>
      </c>
      <c r="I420" t="s">
        <v>403</v>
      </c>
      <c r="J420">
        <v>0.37</v>
      </c>
      <c r="K420" t="s">
        <v>37</v>
      </c>
      <c r="L420" t="s">
        <v>38</v>
      </c>
      <c r="M420" s="3">
        <v>42162</v>
      </c>
      <c r="N420" s="3">
        <v>42169</v>
      </c>
      <c r="O420" s="8" t="str">
        <f>TEXT(Table1[[#This Row],[Order Date]], "MMM")</f>
        <v>Jun</v>
      </c>
      <c r="P420">
        <f>Table1[[#This Row],[Ship Date]]-Table1[[#This Row],[Order Date]]</f>
        <v>7</v>
      </c>
      <c r="Q420" s="4">
        <v>422.45249999999999</v>
      </c>
      <c r="R420">
        <v>12</v>
      </c>
      <c r="S420" s="4">
        <v>612.25</v>
      </c>
      <c r="T420">
        <v>90360</v>
      </c>
      <c r="U420" s="10">
        <f>(Table1[[#This Row],[Profit]]/Table1[[#This Row],[Sales]])</f>
        <v>0.69</v>
      </c>
    </row>
    <row r="421" spans="1:21" ht="12.75" customHeight="1">
      <c r="A421">
        <v>0.02</v>
      </c>
      <c r="B421">
        <v>70.98</v>
      </c>
      <c r="C421">
        <v>46.74</v>
      </c>
      <c r="D421" t="s">
        <v>26</v>
      </c>
      <c r="E421" t="s">
        <v>74</v>
      </c>
      <c r="F421" t="s">
        <v>28</v>
      </c>
      <c r="G421" t="s">
        <v>119</v>
      </c>
      <c r="H421" t="s">
        <v>77</v>
      </c>
      <c r="I421" t="s">
        <v>404</v>
      </c>
      <c r="J421">
        <v>0.56000000000000005</v>
      </c>
      <c r="K421" t="s">
        <v>37</v>
      </c>
      <c r="L421" t="s">
        <v>38</v>
      </c>
      <c r="M421" s="3">
        <v>42170</v>
      </c>
      <c r="N421" s="3">
        <v>42171</v>
      </c>
      <c r="O421" s="8" t="str">
        <f>TEXT(Table1[[#This Row],[Order Date]], "MMM")</f>
        <v>Jun</v>
      </c>
      <c r="P421">
        <f>Table1[[#This Row],[Ship Date]]-Table1[[#This Row],[Order Date]]</f>
        <v>1</v>
      </c>
      <c r="Q421" s="4">
        <v>-178.21600000000001</v>
      </c>
      <c r="R421">
        <v>4</v>
      </c>
      <c r="S421" s="4">
        <v>313.63</v>
      </c>
      <c r="T421">
        <v>90361</v>
      </c>
      <c r="U421" s="10">
        <f>(Table1[[#This Row],[Profit]]/Table1[[#This Row],[Sales]])</f>
        <v>-0.56823645697159075</v>
      </c>
    </row>
    <row r="422" spans="1:21" ht="12.75" customHeight="1">
      <c r="A422">
        <v>0.04</v>
      </c>
      <c r="B422">
        <v>27.48</v>
      </c>
      <c r="C422">
        <v>4</v>
      </c>
      <c r="D422" t="s">
        <v>33</v>
      </c>
      <c r="E422" t="s">
        <v>74</v>
      </c>
      <c r="F422" t="s">
        <v>53</v>
      </c>
      <c r="G422" t="s">
        <v>113</v>
      </c>
      <c r="H422" t="s">
        <v>40</v>
      </c>
      <c r="I422" t="s">
        <v>405</v>
      </c>
      <c r="J422">
        <v>0.75</v>
      </c>
      <c r="K422" t="s">
        <v>37</v>
      </c>
      <c r="L422" t="s">
        <v>38</v>
      </c>
      <c r="M422" s="3">
        <v>42170</v>
      </c>
      <c r="N422" s="3">
        <v>42172</v>
      </c>
      <c r="O422" s="8" t="str">
        <f>TEXT(Table1[[#This Row],[Order Date]], "MMM")</f>
        <v>Jun</v>
      </c>
      <c r="P422">
        <f>Table1[[#This Row],[Ship Date]]-Table1[[#This Row],[Order Date]]</f>
        <v>2</v>
      </c>
      <c r="Q422" s="4">
        <v>-26.655999999999999</v>
      </c>
      <c r="R422">
        <v>15</v>
      </c>
      <c r="S422" s="4">
        <v>397.17</v>
      </c>
      <c r="T422">
        <v>90361</v>
      </c>
      <c r="U422" s="10">
        <f>(Table1[[#This Row],[Profit]]/Table1[[#This Row],[Sales]])</f>
        <v>-6.7114837475136579E-2</v>
      </c>
    </row>
    <row r="423" spans="1:21" ht="12.75" customHeight="1">
      <c r="A423">
        <v>0.02</v>
      </c>
      <c r="B423">
        <v>59.98</v>
      </c>
      <c r="C423">
        <v>3.99</v>
      </c>
      <c r="D423" t="s">
        <v>33</v>
      </c>
      <c r="E423" t="s">
        <v>19</v>
      </c>
      <c r="F423" t="s">
        <v>20</v>
      </c>
      <c r="G423" t="s">
        <v>152</v>
      </c>
      <c r="H423" t="s">
        <v>40</v>
      </c>
      <c r="I423" t="s">
        <v>406</v>
      </c>
      <c r="J423">
        <v>0.56999999999999995</v>
      </c>
      <c r="K423" t="s">
        <v>24</v>
      </c>
      <c r="L423" t="s">
        <v>211</v>
      </c>
      <c r="M423" s="3">
        <v>42032</v>
      </c>
      <c r="N423" s="3">
        <v>42041</v>
      </c>
      <c r="O423" s="8" t="str">
        <f>TEXT(Table1[[#This Row],[Order Date]], "MMM")</f>
        <v>Jan</v>
      </c>
      <c r="P423">
        <f>Table1[[#This Row],[Ship Date]]-Table1[[#This Row],[Order Date]]</f>
        <v>9</v>
      </c>
      <c r="Q423" s="4">
        <v>-54.622</v>
      </c>
      <c r="R423">
        <v>1</v>
      </c>
      <c r="S423" s="4">
        <v>63.48</v>
      </c>
      <c r="T423">
        <v>87725</v>
      </c>
      <c r="U423" s="10">
        <f>(Table1[[#This Row],[Profit]]/Table1[[#This Row],[Sales]])</f>
        <v>-0.86045998739760554</v>
      </c>
    </row>
    <row r="424" spans="1:21" ht="12.75" customHeight="1">
      <c r="A424">
        <v>0.03</v>
      </c>
      <c r="B424">
        <v>5.18</v>
      </c>
      <c r="C424">
        <v>5.74</v>
      </c>
      <c r="D424" t="s">
        <v>33</v>
      </c>
      <c r="E424" t="s">
        <v>19</v>
      </c>
      <c r="F424" t="s">
        <v>20</v>
      </c>
      <c r="G424" t="s">
        <v>71</v>
      </c>
      <c r="H424" t="s">
        <v>40</v>
      </c>
      <c r="I424" t="s">
        <v>407</v>
      </c>
      <c r="J424">
        <v>0.36</v>
      </c>
      <c r="K424" t="s">
        <v>24</v>
      </c>
      <c r="L424" t="s">
        <v>211</v>
      </c>
      <c r="M424" s="3">
        <v>42032</v>
      </c>
      <c r="N424" s="3">
        <v>42036</v>
      </c>
      <c r="O424" s="8" t="str">
        <f>TEXT(Table1[[#This Row],[Order Date]], "MMM")</f>
        <v>Jan</v>
      </c>
      <c r="P424">
        <f>Table1[[#This Row],[Ship Date]]-Table1[[#This Row],[Order Date]]</f>
        <v>4</v>
      </c>
      <c r="Q424" s="4">
        <v>-126.81418000000001</v>
      </c>
      <c r="R424">
        <v>9</v>
      </c>
      <c r="S424" s="4">
        <v>47.64</v>
      </c>
      <c r="T424">
        <v>87725</v>
      </c>
      <c r="U424" s="10">
        <f>(Table1[[#This Row],[Profit]]/Table1[[#This Row],[Sales]])</f>
        <v>-2.6619265323257766</v>
      </c>
    </row>
    <row r="425" spans="1:21">
      <c r="A425">
        <v>0.03</v>
      </c>
      <c r="B425">
        <v>119.99</v>
      </c>
      <c r="C425">
        <v>56.14</v>
      </c>
      <c r="D425" t="s">
        <v>26</v>
      </c>
      <c r="E425" t="s">
        <v>74</v>
      </c>
      <c r="F425" t="s">
        <v>53</v>
      </c>
      <c r="G425" t="s">
        <v>58</v>
      </c>
      <c r="H425" t="s">
        <v>77</v>
      </c>
      <c r="I425" t="s">
        <v>181</v>
      </c>
      <c r="J425">
        <v>0.39</v>
      </c>
      <c r="K425" t="s">
        <v>24</v>
      </c>
      <c r="L425" t="s">
        <v>211</v>
      </c>
      <c r="M425" s="3">
        <v>42021</v>
      </c>
      <c r="N425" s="3">
        <v>42023</v>
      </c>
      <c r="O425" s="8" t="str">
        <f>TEXT(Table1[[#This Row],[Order Date]], "MMM")</f>
        <v>Jan</v>
      </c>
      <c r="P425">
        <f>Table1[[#This Row],[Ship Date]]-Table1[[#This Row],[Order Date]]</f>
        <v>2</v>
      </c>
      <c r="Q425" s="4">
        <v>1400.1</v>
      </c>
      <c r="R425">
        <v>13</v>
      </c>
      <c r="S425" s="4">
        <v>1545.58</v>
      </c>
      <c r="T425">
        <v>87726</v>
      </c>
      <c r="U425" s="10">
        <f>(Table1[[#This Row],[Profit]]/Table1[[#This Row],[Sales]])</f>
        <v>0.90587352320811598</v>
      </c>
    </row>
    <row r="426" spans="1:21">
      <c r="A426">
        <v>0.09</v>
      </c>
      <c r="B426">
        <v>125.99</v>
      </c>
      <c r="C426">
        <v>8.99</v>
      </c>
      <c r="D426" t="s">
        <v>33</v>
      </c>
      <c r="E426" t="s">
        <v>74</v>
      </c>
      <c r="F426" t="s">
        <v>53</v>
      </c>
      <c r="G426" t="s">
        <v>54</v>
      </c>
      <c r="H426" t="s">
        <v>40</v>
      </c>
      <c r="I426" t="s">
        <v>400</v>
      </c>
      <c r="J426">
        <v>0.55000000000000004</v>
      </c>
      <c r="K426" t="s">
        <v>24</v>
      </c>
      <c r="L426" t="s">
        <v>211</v>
      </c>
      <c r="M426" s="3">
        <v>42149</v>
      </c>
      <c r="N426" s="3">
        <v>42157</v>
      </c>
      <c r="O426" s="8" t="str">
        <f>TEXT(Table1[[#This Row],[Order Date]], "MMM")</f>
        <v>May</v>
      </c>
      <c r="P426">
        <f>Table1[[#This Row],[Ship Date]]-Table1[[#This Row],[Order Date]]</f>
        <v>8</v>
      </c>
      <c r="Q426" s="4">
        <v>916.68060000000014</v>
      </c>
      <c r="R426">
        <v>20</v>
      </c>
      <c r="S426" s="4">
        <v>2104.9899999999998</v>
      </c>
      <c r="T426">
        <v>87727</v>
      </c>
      <c r="U426" s="10">
        <f>(Table1[[#This Row],[Profit]]/Table1[[#This Row],[Sales]])</f>
        <v>0.43547978850255831</v>
      </c>
    </row>
    <row r="427" spans="1:21">
      <c r="A427">
        <v>0.05</v>
      </c>
      <c r="B427">
        <v>115.79</v>
      </c>
      <c r="C427">
        <v>1.99</v>
      </c>
      <c r="D427" t="s">
        <v>33</v>
      </c>
      <c r="E427" t="s">
        <v>74</v>
      </c>
      <c r="F427" t="s">
        <v>53</v>
      </c>
      <c r="G427" t="s">
        <v>113</v>
      </c>
      <c r="H427" t="s">
        <v>35</v>
      </c>
      <c r="I427" t="s">
        <v>408</v>
      </c>
      <c r="J427">
        <v>0.49</v>
      </c>
      <c r="K427" t="s">
        <v>24</v>
      </c>
      <c r="L427" t="s">
        <v>211</v>
      </c>
      <c r="M427" s="3">
        <v>42021</v>
      </c>
      <c r="N427" s="3">
        <v>42023</v>
      </c>
      <c r="O427" s="8" t="str">
        <f>TEXT(Table1[[#This Row],[Order Date]], "MMM")</f>
        <v>Jan</v>
      </c>
      <c r="P427">
        <f>Table1[[#This Row],[Ship Date]]-Table1[[#This Row],[Order Date]]</f>
        <v>2</v>
      </c>
      <c r="Q427" s="4">
        <v>67.599999999999923</v>
      </c>
      <c r="R427">
        <v>3</v>
      </c>
      <c r="S427" s="4">
        <v>353.1</v>
      </c>
      <c r="T427">
        <v>87726</v>
      </c>
      <c r="U427" s="10">
        <f>(Table1[[#This Row],[Profit]]/Table1[[#This Row],[Sales]])</f>
        <v>0.19144718210138748</v>
      </c>
    </row>
    <row r="428" spans="1:21">
      <c r="A428">
        <v>0.09</v>
      </c>
      <c r="B428">
        <v>27.75</v>
      </c>
      <c r="C428">
        <v>19.989999999999998</v>
      </c>
      <c r="D428" t="s">
        <v>33</v>
      </c>
      <c r="E428" t="s">
        <v>19</v>
      </c>
      <c r="F428" t="s">
        <v>20</v>
      </c>
      <c r="G428" t="s">
        <v>90</v>
      </c>
      <c r="H428" t="s">
        <v>40</v>
      </c>
      <c r="I428" t="s">
        <v>409</v>
      </c>
      <c r="J428">
        <v>0.67</v>
      </c>
      <c r="K428" t="s">
        <v>87</v>
      </c>
      <c r="L428" t="s">
        <v>300</v>
      </c>
      <c r="M428" s="3">
        <v>42016</v>
      </c>
      <c r="N428" s="3">
        <v>42017</v>
      </c>
      <c r="O428" s="8" t="str">
        <f>TEXT(Table1[[#This Row],[Order Date]], "MMM")</f>
        <v>Jan</v>
      </c>
      <c r="P428">
        <f>Table1[[#This Row],[Ship Date]]-Table1[[#This Row],[Order Date]]</f>
        <v>1</v>
      </c>
      <c r="Q428" s="4">
        <v>-224.64400000000001</v>
      </c>
      <c r="R428">
        <v>10</v>
      </c>
      <c r="S428" s="4">
        <v>257.52</v>
      </c>
      <c r="T428">
        <v>91200</v>
      </c>
      <c r="U428" s="10">
        <f>(Table1[[#This Row],[Profit]]/Table1[[#This Row],[Sales]])</f>
        <v>-0.872336129232681</v>
      </c>
    </row>
    <row r="429" spans="1:21">
      <c r="A429">
        <v>0.06</v>
      </c>
      <c r="B429">
        <v>130.97999999999999</v>
      </c>
      <c r="C429">
        <v>54.74</v>
      </c>
      <c r="D429" t="s">
        <v>26</v>
      </c>
      <c r="E429" t="s">
        <v>19</v>
      </c>
      <c r="F429" t="s">
        <v>28</v>
      </c>
      <c r="G429" t="s">
        <v>119</v>
      </c>
      <c r="H429" t="s">
        <v>77</v>
      </c>
      <c r="I429" t="s">
        <v>221</v>
      </c>
      <c r="J429">
        <v>0.69</v>
      </c>
      <c r="K429" t="s">
        <v>87</v>
      </c>
      <c r="L429" t="s">
        <v>300</v>
      </c>
      <c r="M429" s="3">
        <v>42062</v>
      </c>
      <c r="N429" s="3">
        <v>42069</v>
      </c>
      <c r="O429" s="8" t="str">
        <f>TEXT(Table1[[#This Row],[Order Date]], "MMM")</f>
        <v>Feb</v>
      </c>
      <c r="P429">
        <f>Table1[[#This Row],[Ship Date]]-Table1[[#This Row],[Order Date]]</f>
        <v>7</v>
      </c>
      <c r="Q429" s="4">
        <v>14.76</v>
      </c>
      <c r="R429">
        <v>3</v>
      </c>
      <c r="S429" s="4">
        <v>411.64</v>
      </c>
      <c r="T429">
        <v>91201</v>
      </c>
      <c r="U429" s="10">
        <f>(Table1[[#This Row],[Profit]]/Table1[[#This Row],[Sales]])</f>
        <v>3.5856573705179286E-2</v>
      </c>
    </row>
    <row r="430" spans="1:21" ht="12.75" customHeight="1">
      <c r="A430">
        <v>0.06</v>
      </c>
      <c r="B430">
        <v>2.61</v>
      </c>
      <c r="C430">
        <v>0.5</v>
      </c>
      <c r="D430" t="s">
        <v>18</v>
      </c>
      <c r="E430" t="s">
        <v>19</v>
      </c>
      <c r="F430" t="s">
        <v>20</v>
      </c>
      <c r="G430" t="s">
        <v>85</v>
      </c>
      <c r="H430" t="s">
        <v>40</v>
      </c>
      <c r="I430" t="s">
        <v>410</v>
      </c>
      <c r="J430">
        <v>0.39</v>
      </c>
      <c r="K430" t="s">
        <v>24</v>
      </c>
      <c r="L430" t="s">
        <v>211</v>
      </c>
      <c r="M430" s="3">
        <v>42074</v>
      </c>
      <c r="N430" s="3">
        <v>42074</v>
      </c>
      <c r="O430" s="8" t="str">
        <f>TEXT(Table1[[#This Row],[Order Date]], "MMM")</f>
        <v>Mar</v>
      </c>
      <c r="P430">
        <f>Table1[[#This Row],[Ship Date]]-Table1[[#This Row],[Order Date]]</f>
        <v>0</v>
      </c>
      <c r="Q430" s="4">
        <v>10.85</v>
      </c>
      <c r="R430">
        <v>1</v>
      </c>
      <c r="S430" s="4">
        <v>17.59</v>
      </c>
      <c r="T430">
        <v>90438</v>
      </c>
      <c r="U430" s="10">
        <f>(Table1[[#This Row],[Profit]]/Table1[[#This Row],[Sales]])</f>
        <v>0.61682774303581578</v>
      </c>
    </row>
    <row r="431" spans="1:21" ht="12.75" customHeight="1">
      <c r="A431">
        <v>0.01</v>
      </c>
      <c r="B431">
        <v>6.35</v>
      </c>
      <c r="C431">
        <v>1.02</v>
      </c>
      <c r="D431" t="s">
        <v>33</v>
      </c>
      <c r="E431" t="s">
        <v>19</v>
      </c>
      <c r="F431" t="s">
        <v>20</v>
      </c>
      <c r="G431" t="s">
        <v>62</v>
      </c>
      <c r="H431" t="s">
        <v>22</v>
      </c>
      <c r="I431" t="s">
        <v>411</v>
      </c>
      <c r="J431">
        <v>0.39</v>
      </c>
      <c r="K431" t="s">
        <v>24</v>
      </c>
      <c r="L431" t="s">
        <v>211</v>
      </c>
      <c r="M431" s="3">
        <v>42074</v>
      </c>
      <c r="N431" s="3">
        <v>42076</v>
      </c>
      <c r="O431" s="8" t="str">
        <f>TEXT(Table1[[#This Row],[Order Date]], "MMM")</f>
        <v>Mar</v>
      </c>
      <c r="P431">
        <f>Table1[[#This Row],[Ship Date]]-Table1[[#This Row],[Order Date]]</f>
        <v>2</v>
      </c>
      <c r="Q431" s="4">
        <v>97.662599999999983</v>
      </c>
      <c r="R431">
        <v>22</v>
      </c>
      <c r="S431" s="4">
        <v>141.54</v>
      </c>
      <c r="T431">
        <v>90438</v>
      </c>
      <c r="U431" s="10">
        <f>(Table1[[#This Row],[Profit]]/Table1[[#This Row],[Sales]])</f>
        <v>0.69</v>
      </c>
    </row>
    <row r="432" spans="1:21">
      <c r="A432">
        <v>0.06</v>
      </c>
      <c r="B432">
        <v>218.75</v>
      </c>
      <c r="C432">
        <v>69.64</v>
      </c>
      <c r="D432" t="s">
        <v>26</v>
      </c>
      <c r="E432" t="s">
        <v>19</v>
      </c>
      <c r="F432" t="s">
        <v>28</v>
      </c>
      <c r="G432" t="s">
        <v>96</v>
      </c>
      <c r="H432" t="s">
        <v>77</v>
      </c>
      <c r="I432" t="s">
        <v>319</v>
      </c>
      <c r="J432">
        <v>0.77</v>
      </c>
      <c r="K432" t="s">
        <v>24</v>
      </c>
      <c r="L432" t="s">
        <v>211</v>
      </c>
      <c r="M432" s="3">
        <v>42159</v>
      </c>
      <c r="N432" s="3">
        <v>42160</v>
      </c>
      <c r="O432" s="8" t="str">
        <f>TEXT(Table1[[#This Row],[Order Date]], "MMM")</f>
        <v>Jun</v>
      </c>
      <c r="P432">
        <f>Table1[[#This Row],[Ship Date]]-Table1[[#This Row],[Order Date]]</f>
        <v>1</v>
      </c>
      <c r="Q432" s="4">
        <v>-453.2</v>
      </c>
      <c r="R432">
        <v>4</v>
      </c>
      <c r="S432" s="4">
        <v>905.4</v>
      </c>
      <c r="T432">
        <v>90437</v>
      </c>
      <c r="U432" s="10">
        <f>(Table1[[#This Row],[Profit]]/Table1[[#This Row],[Sales]])</f>
        <v>-0.50055224210293792</v>
      </c>
    </row>
    <row r="433" spans="1:21">
      <c r="A433">
        <v>0.06</v>
      </c>
      <c r="B433">
        <v>119.99</v>
      </c>
      <c r="C433">
        <v>14</v>
      </c>
      <c r="D433" t="s">
        <v>26</v>
      </c>
      <c r="E433" t="s">
        <v>74</v>
      </c>
      <c r="F433" t="s">
        <v>53</v>
      </c>
      <c r="G433" t="s">
        <v>58</v>
      </c>
      <c r="H433" t="s">
        <v>30</v>
      </c>
      <c r="I433" t="s">
        <v>412</v>
      </c>
      <c r="J433">
        <v>0.36</v>
      </c>
      <c r="K433" t="s">
        <v>24</v>
      </c>
      <c r="L433" t="s">
        <v>211</v>
      </c>
      <c r="M433" s="3">
        <v>42106</v>
      </c>
      <c r="N433" s="3">
        <v>42113</v>
      </c>
      <c r="O433" s="8" t="str">
        <f>TEXT(Table1[[#This Row],[Order Date]], "MMM")</f>
        <v>Apr</v>
      </c>
      <c r="P433">
        <f>Table1[[#This Row],[Ship Date]]-Table1[[#This Row],[Order Date]]</f>
        <v>7</v>
      </c>
      <c r="Q433" s="4">
        <v>-207.679788</v>
      </c>
      <c r="R433">
        <v>2</v>
      </c>
      <c r="S433" s="4">
        <v>243.86</v>
      </c>
      <c r="T433">
        <v>90439</v>
      </c>
      <c r="U433" s="10">
        <f>(Table1[[#This Row],[Profit]]/Table1[[#This Row],[Sales]])</f>
        <v>-0.85163531534486991</v>
      </c>
    </row>
    <row r="434" spans="1:21">
      <c r="A434">
        <v>0.03</v>
      </c>
      <c r="B434">
        <v>37.94</v>
      </c>
      <c r="C434">
        <v>5.08</v>
      </c>
      <c r="D434" t="s">
        <v>33</v>
      </c>
      <c r="E434" t="s">
        <v>27</v>
      </c>
      <c r="F434" t="s">
        <v>20</v>
      </c>
      <c r="G434" t="s">
        <v>62</v>
      </c>
      <c r="H434" t="s">
        <v>22</v>
      </c>
      <c r="I434" t="s">
        <v>413</v>
      </c>
      <c r="J434">
        <v>0.38</v>
      </c>
      <c r="K434" t="s">
        <v>24</v>
      </c>
      <c r="L434" t="s">
        <v>67</v>
      </c>
      <c r="M434" s="3">
        <v>42046</v>
      </c>
      <c r="N434" s="3">
        <v>42048</v>
      </c>
      <c r="O434" s="8" t="str">
        <f>TEXT(Table1[[#This Row],[Order Date]], "MMM")</f>
        <v>Feb</v>
      </c>
      <c r="P434">
        <f>Table1[[#This Row],[Ship Date]]-Table1[[#This Row],[Order Date]]</f>
        <v>2</v>
      </c>
      <c r="Q434" s="4">
        <v>-7.5244000000000009</v>
      </c>
      <c r="R434">
        <v>1</v>
      </c>
      <c r="S434" s="4">
        <v>39.97</v>
      </c>
      <c r="T434">
        <v>90258</v>
      </c>
      <c r="U434" s="10">
        <f>(Table1[[#This Row],[Profit]]/Table1[[#This Row],[Sales]])</f>
        <v>-0.18825118839129348</v>
      </c>
    </row>
    <row r="435" spans="1:21">
      <c r="A435">
        <v>0</v>
      </c>
      <c r="B435">
        <v>20.99</v>
      </c>
      <c r="C435">
        <v>3.3</v>
      </c>
      <c r="D435" t="s">
        <v>33</v>
      </c>
      <c r="E435" t="s">
        <v>39</v>
      </c>
      <c r="F435" t="s">
        <v>53</v>
      </c>
      <c r="G435" t="s">
        <v>54</v>
      </c>
      <c r="H435" t="s">
        <v>35</v>
      </c>
      <c r="I435" t="s">
        <v>414</v>
      </c>
      <c r="J435">
        <v>0.81</v>
      </c>
      <c r="K435" t="s">
        <v>42</v>
      </c>
      <c r="L435" t="s">
        <v>112</v>
      </c>
      <c r="M435" s="3">
        <v>42153</v>
      </c>
      <c r="N435" s="3">
        <v>42160</v>
      </c>
      <c r="O435" s="8" t="str">
        <f>TEXT(Table1[[#This Row],[Order Date]], "MMM")</f>
        <v>May</v>
      </c>
      <c r="P435">
        <f>Table1[[#This Row],[Ship Date]]-Table1[[#This Row],[Order Date]]</f>
        <v>7</v>
      </c>
      <c r="Q435" s="4">
        <v>-92.961000000000013</v>
      </c>
      <c r="R435">
        <v>5</v>
      </c>
      <c r="S435" s="4">
        <v>92.96</v>
      </c>
      <c r="T435">
        <v>86639</v>
      </c>
      <c r="U435" s="10">
        <f>(Table1[[#This Row],[Profit]]/Table1[[#This Row],[Sales]])</f>
        <v>-1.0000107573149744</v>
      </c>
    </row>
    <row r="436" spans="1:21" ht="12.75" customHeight="1">
      <c r="A436">
        <v>0</v>
      </c>
      <c r="B436">
        <v>125.99</v>
      </c>
      <c r="C436">
        <v>8.99</v>
      </c>
      <c r="D436" t="s">
        <v>33</v>
      </c>
      <c r="E436" t="s">
        <v>39</v>
      </c>
      <c r="F436" t="s">
        <v>53</v>
      </c>
      <c r="G436" t="s">
        <v>54</v>
      </c>
      <c r="H436" t="s">
        <v>40</v>
      </c>
      <c r="I436" t="s">
        <v>415</v>
      </c>
      <c r="J436">
        <v>0.56999999999999995</v>
      </c>
      <c r="K436" t="s">
        <v>24</v>
      </c>
      <c r="L436" t="s">
        <v>25</v>
      </c>
      <c r="M436" s="3">
        <v>42121</v>
      </c>
      <c r="N436" s="3">
        <v>42123</v>
      </c>
      <c r="O436" s="8" t="str">
        <f>TEXT(Table1[[#This Row],[Order Date]], "MMM")</f>
        <v>Apr</v>
      </c>
      <c r="P436">
        <f>Table1[[#This Row],[Ship Date]]-Table1[[#This Row],[Order Date]]</f>
        <v>2</v>
      </c>
      <c r="Q436" s="4">
        <v>613.89576</v>
      </c>
      <c r="R436">
        <v>12</v>
      </c>
      <c r="S436" s="4">
        <v>1362.2</v>
      </c>
      <c r="T436">
        <v>87525</v>
      </c>
      <c r="U436" s="10">
        <f>(Table1[[#This Row],[Profit]]/Table1[[#This Row],[Sales]])</f>
        <v>0.45066492438702099</v>
      </c>
    </row>
    <row r="437" spans="1:21" ht="12.75" customHeight="1">
      <c r="A437">
        <v>0.1</v>
      </c>
      <c r="B437">
        <v>31.78</v>
      </c>
      <c r="C437">
        <v>1.99</v>
      </c>
      <c r="D437" t="s">
        <v>33</v>
      </c>
      <c r="E437" t="s">
        <v>19</v>
      </c>
      <c r="F437" t="s">
        <v>53</v>
      </c>
      <c r="G437" t="s">
        <v>113</v>
      </c>
      <c r="H437" t="s">
        <v>35</v>
      </c>
      <c r="I437" t="s">
        <v>416</v>
      </c>
      <c r="J437">
        <v>0.42</v>
      </c>
      <c r="K437" t="s">
        <v>42</v>
      </c>
      <c r="L437" t="s">
        <v>112</v>
      </c>
      <c r="M437" s="3">
        <v>42034</v>
      </c>
      <c r="N437" s="3">
        <v>42036</v>
      </c>
      <c r="O437" s="8" t="str">
        <f>TEXT(Table1[[#This Row],[Order Date]], "MMM")</f>
        <v>Jan</v>
      </c>
      <c r="P437">
        <f>Table1[[#This Row],[Ship Date]]-Table1[[#This Row],[Order Date]]</f>
        <v>2</v>
      </c>
      <c r="Q437" s="4">
        <v>232.28159999999997</v>
      </c>
      <c r="R437">
        <v>11</v>
      </c>
      <c r="S437" s="4">
        <v>336.64</v>
      </c>
      <c r="T437">
        <v>86279</v>
      </c>
      <c r="U437" s="10">
        <f>(Table1[[#This Row],[Profit]]/Table1[[#This Row],[Sales]])</f>
        <v>0.69</v>
      </c>
    </row>
    <row r="438" spans="1:21" ht="12.75" customHeight="1">
      <c r="A438">
        <v>0.08</v>
      </c>
      <c r="B438">
        <v>30.73</v>
      </c>
      <c r="C438">
        <v>4</v>
      </c>
      <c r="D438" t="s">
        <v>33</v>
      </c>
      <c r="E438" t="s">
        <v>39</v>
      </c>
      <c r="F438" t="s">
        <v>53</v>
      </c>
      <c r="G438" t="s">
        <v>113</v>
      </c>
      <c r="H438" t="s">
        <v>40</v>
      </c>
      <c r="I438" t="s">
        <v>165</v>
      </c>
      <c r="J438">
        <v>0.75</v>
      </c>
      <c r="K438" t="s">
        <v>24</v>
      </c>
      <c r="L438" t="s">
        <v>67</v>
      </c>
      <c r="M438" s="3">
        <v>42082</v>
      </c>
      <c r="N438" s="3">
        <v>42082</v>
      </c>
      <c r="O438" s="8" t="str">
        <f>TEXT(Table1[[#This Row],[Order Date]], "MMM")</f>
        <v>Mar</v>
      </c>
      <c r="P438">
        <f>Table1[[#This Row],[Ship Date]]-Table1[[#This Row],[Order Date]]</f>
        <v>0</v>
      </c>
      <c r="Q438" s="4">
        <v>-45.07</v>
      </c>
      <c r="R438">
        <v>14</v>
      </c>
      <c r="S438" s="4">
        <v>429.33</v>
      </c>
      <c r="T438">
        <v>88667</v>
      </c>
      <c r="U438" s="10">
        <f>(Table1[[#This Row],[Profit]]/Table1[[#This Row],[Sales]])</f>
        <v>-0.10497752311741551</v>
      </c>
    </row>
    <row r="439" spans="1:21" ht="12.75" customHeight="1">
      <c r="A439">
        <v>0.05</v>
      </c>
      <c r="B439">
        <v>14.56</v>
      </c>
      <c r="C439">
        <v>3.5</v>
      </c>
      <c r="D439" t="s">
        <v>33</v>
      </c>
      <c r="E439" t="s">
        <v>39</v>
      </c>
      <c r="F439" t="s">
        <v>20</v>
      </c>
      <c r="G439" t="s">
        <v>152</v>
      </c>
      <c r="H439" t="s">
        <v>40</v>
      </c>
      <c r="I439" t="s">
        <v>417</v>
      </c>
      <c r="J439">
        <v>0.57999999999999996</v>
      </c>
      <c r="K439" t="s">
        <v>24</v>
      </c>
      <c r="L439" t="s">
        <v>67</v>
      </c>
      <c r="M439" s="3">
        <v>42082</v>
      </c>
      <c r="N439" s="3">
        <v>42084</v>
      </c>
      <c r="O439" s="8" t="str">
        <f>TEXT(Table1[[#This Row],[Order Date]], "MMM")</f>
        <v>Mar</v>
      </c>
      <c r="P439">
        <f>Table1[[#This Row],[Ship Date]]-Table1[[#This Row],[Order Date]]</f>
        <v>2</v>
      </c>
      <c r="Q439" s="4">
        <v>-8.5299999999999994</v>
      </c>
      <c r="R439">
        <v>3</v>
      </c>
      <c r="S439" s="4">
        <v>44.66</v>
      </c>
      <c r="T439">
        <v>88667</v>
      </c>
      <c r="U439" s="10">
        <f>(Table1[[#This Row],[Profit]]/Table1[[#This Row],[Sales]])</f>
        <v>-0.1909986565158979</v>
      </c>
    </row>
    <row r="440" spans="1:21" ht="12.75" customHeight="1">
      <c r="A440">
        <v>0</v>
      </c>
      <c r="B440">
        <v>299.99</v>
      </c>
      <c r="C440">
        <v>11.64</v>
      </c>
      <c r="D440" t="s">
        <v>33</v>
      </c>
      <c r="E440" t="s">
        <v>39</v>
      </c>
      <c r="F440" t="s">
        <v>53</v>
      </c>
      <c r="G440" t="s">
        <v>288</v>
      </c>
      <c r="H440" t="s">
        <v>139</v>
      </c>
      <c r="I440" t="s">
        <v>418</v>
      </c>
      <c r="J440">
        <v>0.5</v>
      </c>
      <c r="K440" t="s">
        <v>24</v>
      </c>
      <c r="L440" t="s">
        <v>67</v>
      </c>
      <c r="M440" s="3">
        <v>42082</v>
      </c>
      <c r="N440" s="3">
        <v>42084</v>
      </c>
      <c r="O440" s="8" t="str">
        <f>TEXT(Table1[[#This Row],[Order Date]], "MMM")</f>
        <v>Mar</v>
      </c>
      <c r="P440">
        <f>Table1[[#This Row],[Ship Date]]-Table1[[#This Row],[Order Date]]</f>
        <v>2</v>
      </c>
      <c r="Q440" s="4">
        <v>285.95</v>
      </c>
      <c r="R440">
        <v>5</v>
      </c>
      <c r="S440" s="4">
        <v>1619.95</v>
      </c>
      <c r="T440">
        <v>88667</v>
      </c>
      <c r="U440" s="10">
        <f>(Table1[[#This Row],[Profit]]/Table1[[#This Row],[Sales]])</f>
        <v>0.17651779375906662</v>
      </c>
    </row>
    <row r="441" spans="1:21" ht="12.75" customHeight="1">
      <c r="A441">
        <v>0.08</v>
      </c>
      <c r="B441">
        <v>7.77</v>
      </c>
      <c r="C441">
        <v>9.23</v>
      </c>
      <c r="D441" t="s">
        <v>33</v>
      </c>
      <c r="E441" t="s">
        <v>39</v>
      </c>
      <c r="F441" t="s">
        <v>20</v>
      </c>
      <c r="G441" t="s">
        <v>152</v>
      </c>
      <c r="H441" t="s">
        <v>40</v>
      </c>
      <c r="I441" t="s">
        <v>234</v>
      </c>
      <c r="J441">
        <v>0.57999999999999996</v>
      </c>
      <c r="K441" t="s">
        <v>37</v>
      </c>
      <c r="L441" t="s">
        <v>138</v>
      </c>
      <c r="M441" s="3">
        <v>42018</v>
      </c>
      <c r="N441" s="3">
        <v>42020</v>
      </c>
      <c r="O441" s="8" t="str">
        <f>TEXT(Table1[[#This Row],[Order Date]], "MMM")</f>
        <v>Jan</v>
      </c>
      <c r="P441">
        <f>Table1[[#This Row],[Ship Date]]-Table1[[#This Row],[Order Date]]</f>
        <v>2</v>
      </c>
      <c r="Q441" s="4">
        <v>-209.25</v>
      </c>
      <c r="R441">
        <v>7</v>
      </c>
      <c r="S441" s="4">
        <v>56.44</v>
      </c>
      <c r="T441">
        <v>88666</v>
      </c>
      <c r="U441" s="10">
        <f>(Table1[[#This Row],[Profit]]/Table1[[#This Row],[Sales]])</f>
        <v>-3.7074769666902907</v>
      </c>
    </row>
    <row r="442" spans="1:21" ht="12.75" customHeight="1">
      <c r="A442">
        <v>0.1</v>
      </c>
      <c r="B442">
        <v>18.97</v>
      </c>
      <c r="C442">
        <v>9.5399999999999991</v>
      </c>
      <c r="D442" t="s">
        <v>18</v>
      </c>
      <c r="E442" t="s">
        <v>39</v>
      </c>
      <c r="F442" t="s">
        <v>20</v>
      </c>
      <c r="G442" t="s">
        <v>62</v>
      </c>
      <c r="H442" t="s">
        <v>40</v>
      </c>
      <c r="I442" t="s">
        <v>133</v>
      </c>
      <c r="J442">
        <v>0.37</v>
      </c>
      <c r="K442" t="s">
        <v>37</v>
      </c>
      <c r="L442" t="s">
        <v>138</v>
      </c>
      <c r="M442" s="3">
        <v>42018</v>
      </c>
      <c r="N442" s="3">
        <v>42020</v>
      </c>
      <c r="O442" s="8" t="str">
        <f>TEXT(Table1[[#This Row],[Order Date]], "MMM")</f>
        <v>Jan</v>
      </c>
      <c r="P442">
        <f>Table1[[#This Row],[Ship Date]]-Table1[[#This Row],[Order Date]]</f>
        <v>2</v>
      </c>
      <c r="Q442" s="4">
        <v>-9.1635999999999989</v>
      </c>
      <c r="R442">
        <v>3</v>
      </c>
      <c r="S442" s="4">
        <v>56.73</v>
      </c>
      <c r="T442">
        <v>88666</v>
      </c>
      <c r="U442" s="10">
        <f>(Table1[[#This Row],[Profit]]/Table1[[#This Row],[Sales]])</f>
        <v>-0.16153005464480874</v>
      </c>
    </row>
    <row r="443" spans="1:21" ht="12.75" customHeight="1">
      <c r="A443">
        <v>0.02</v>
      </c>
      <c r="B443">
        <v>4.0599999999999996</v>
      </c>
      <c r="C443">
        <v>6.89</v>
      </c>
      <c r="D443" t="s">
        <v>18</v>
      </c>
      <c r="E443" t="s">
        <v>39</v>
      </c>
      <c r="F443" t="s">
        <v>20</v>
      </c>
      <c r="G443" t="s">
        <v>152</v>
      </c>
      <c r="H443" t="s">
        <v>40</v>
      </c>
      <c r="I443" t="s">
        <v>419</v>
      </c>
      <c r="J443">
        <v>0.6</v>
      </c>
      <c r="K443" t="s">
        <v>37</v>
      </c>
      <c r="L443" t="s">
        <v>138</v>
      </c>
      <c r="M443" s="3">
        <v>42141</v>
      </c>
      <c r="N443" s="3">
        <v>42145</v>
      </c>
      <c r="O443" s="8" t="str">
        <f>TEXT(Table1[[#This Row],[Order Date]], "MMM")</f>
        <v>May</v>
      </c>
      <c r="P443">
        <f>Table1[[#This Row],[Ship Date]]-Table1[[#This Row],[Order Date]]</f>
        <v>4</v>
      </c>
      <c r="Q443" s="4">
        <v>12.706000000000017</v>
      </c>
      <c r="R443">
        <v>12</v>
      </c>
      <c r="S443" s="4">
        <v>64.41</v>
      </c>
      <c r="T443">
        <v>88668</v>
      </c>
      <c r="U443" s="10">
        <f>(Table1[[#This Row],[Profit]]/Table1[[#This Row],[Sales]])</f>
        <v>0.19726750504580062</v>
      </c>
    </row>
    <row r="444" spans="1:21" ht="12.75" customHeight="1">
      <c r="A444">
        <v>7.0000000000000007E-2</v>
      </c>
      <c r="B444">
        <v>9.49</v>
      </c>
      <c r="C444">
        <v>5.76</v>
      </c>
      <c r="D444" t="s">
        <v>33</v>
      </c>
      <c r="E444" t="s">
        <v>39</v>
      </c>
      <c r="F444" t="s">
        <v>53</v>
      </c>
      <c r="G444" t="s">
        <v>58</v>
      </c>
      <c r="H444" t="s">
        <v>59</v>
      </c>
      <c r="I444" t="s">
        <v>420</v>
      </c>
      <c r="J444">
        <v>0.39</v>
      </c>
      <c r="K444" t="s">
        <v>37</v>
      </c>
      <c r="L444" t="s">
        <v>138</v>
      </c>
      <c r="M444" s="3">
        <v>42141</v>
      </c>
      <c r="N444" s="3">
        <v>42145</v>
      </c>
      <c r="O444" s="8" t="str">
        <f>TEXT(Table1[[#This Row],[Order Date]], "MMM")</f>
        <v>May</v>
      </c>
      <c r="P444">
        <f>Table1[[#This Row],[Ship Date]]-Table1[[#This Row],[Order Date]]</f>
        <v>4</v>
      </c>
      <c r="Q444" s="4">
        <v>7.7151600000000045</v>
      </c>
      <c r="R444">
        <v>37</v>
      </c>
      <c r="S444" s="4">
        <v>344.57</v>
      </c>
      <c r="T444">
        <v>88668</v>
      </c>
      <c r="U444" s="10">
        <f>(Table1[[#This Row],[Profit]]/Table1[[#This Row],[Sales]])</f>
        <v>2.2390689845314463E-2</v>
      </c>
    </row>
    <row r="445" spans="1:21" ht="12.75" customHeight="1">
      <c r="A445">
        <v>0.04</v>
      </c>
      <c r="B445">
        <v>34.76</v>
      </c>
      <c r="C445">
        <v>5.49</v>
      </c>
      <c r="D445" t="s">
        <v>33</v>
      </c>
      <c r="E445" t="s">
        <v>39</v>
      </c>
      <c r="F445" t="s">
        <v>20</v>
      </c>
      <c r="G445" t="s">
        <v>90</v>
      </c>
      <c r="H445" t="s">
        <v>40</v>
      </c>
      <c r="I445" t="s">
        <v>421</v>
      </c>
      <c r="J445">
        <v>0.6</v>
      </c>
      <c r="K445" t="s">
        <v>24</v>
      </c>
      <c r="L445" t="s">
        <v>32</v>
      </c>
      <c r="M445" s="3">
        <v>42123</v>
      </c>
      <c r="N445" s="3">
        <v>42124</v>
      </c>
      <c r="O445" s="8" t="str">
        <f>TEXT(Table1[[#This Row],[Order Date]], "MMM")</f>
        <v>Apr</v>
      </c>
      <c r="P445">
        <f>Table1[[#This Row],[Ship Date]]-Table1[[#This Row],[Order Date]]</f>
        <v>1</v>
      </c>
      <c r="Q445" s="4">
        <v>192.51689999999999</v>
      </c>
      <c r="R445">
        <v>8</v>
      </c>
      <c r="S445" s="4">
        <v>279.01</v>
      </c>
      <c r="T445">
        <v>90962</v>
      </c>
      <c r="U445" s="10">
        <f>(Table1[[#This Row],[Profit]]/Table1[[#This Row],[Sales]])</f>
        <v>0.69</v>
      </c>
    </row>
    <row r="446" spans="1:21" ht="12.75" customHeight="1">
      <c r="A446">
        <v>0.02</v>
      </c>
      <c r="B446">
        <v>100.98</v>
      </c>
      <c r="C446">
        <v>35.840000000000003</v>
      </c>
      <c r="D446" t="s">
        <v>26</v>
      </c>
      <c r="E446" t="s">
        <v>39</v>
      </c>
      <c r="F446" t="s">
        <v>28</v>
      </c>
      <c r="G446" t="s">
        <v>119</v>
      </c>
      <c r="H446" t="s">
        <v>77</v>
      </c>
      <c r="I446" t="s">
        <v>154</v>
      </c>
      <c r="J446">
        <v>0.62</v>
      </c>
      <c r="K446" t="s">
        <v>37</v>
      </c>
      <c r="L446" t="s">
        <v>136</v>
      </c>
      <c r="M446" s="3">
        <v>42010</v>
      </c>
      <c r="N446" s="3">
        <v>42010</v>
      </c>
      <c r="O446" s="8" t="str">
        <f>TEXT(Table1[[#This Row],[Order Date]], "MMM")</f>
        <v>Jan</v>
      </c>
      <c r="P446">
        <f>Table1[[#This Row],[Ship Date]]-Table1[[#This Row],[Order Date]]</f>
        <v>0</v>
      </c>
      <c r="Q446" s="4">
        <v>-134.91200000000001</v>
      </c>
      <c r="R446">
        <v>6</v>
      </c>
      <c r="S446" s="4">
        <v>614.99</v>
      </c>
      <c r="T446">
        <v>90961</v>
      </c>
      <c r="U446" s="10">
        <f>(Table1[[#This Row],[Profit]]/Table1[[#This Row],[Sales]])</f>
        <v>-0.2193726727263858</v>
      </c>
    </row>
    <row r="447" spans="1:21" ht="12.75" customHeight="1">
      <c r="A447">
        <v>0</v>
      </c>
      <c r="B447">
        <v>8.34</v>
      </c>
      <c r="C447">
        <v>4.82</v>
      </c>
      <c r="D447" t="s">
        <v>33</v>
      </c>
      <c r="E447" t="s">
        <v>27</v>
      </c>
      <c r="F447" t="s">
        <v>20</v>
      </c>
      <c r="G447" t="s">
        <v>62</v>
      </c>
      <c r="H447" t="s">
        <v>40</v>
      </c>
      <c r="I447" t="s">
        <v>422</v>
      </c>
      <c r="J447">
        <v>0.4</v>
      </c>
      <c r="K447" t="s">
        <v>24</v>
      </c>
      <c r="L447" t="s">
        <v>32</v>
      </c>
      <c r="M447" s="3">
        <v>42100</v>
      </c>
      <c r="N447" s="3">
        <v>42101</v>
      </c>
      <c r="O447" s="8" t="str">
        <f>TEXT(Table1[[#This Row],[Order Date]], "MMM")</f>
        <v>Apr</v>
      </c>
      <c r="P447">
        <f>Table1[[#This Row],[Ship Date]]-Table1[[#This Row],[Order Date]]</f>
        <v>1</v>
      </c>
      <c r="Q447" s="4">
        <v>-5.05</v>
      </c>
      <c r="R447">
        <v>9</v>
      </c>
      <c r="S447" s="4">
        <v>76.23</v>
      </c>
      <c r="T447">
        <v>91513</v>
      </c>
      <c r="U447" s="10">
        <f>(Table1[[#This Row],[Profit]]/Table1[[#This Row],[Sales]])</f>
        <v>-6.6246884428702607E-2</v>
      </c>
    </row>
    <row r="448" spans="1:21" ht="12.75" customHeight="1">
      <c r="A448">
        <v>0.09</v>
      </c>
      <c r="B448">
        <v>6.48</v>
      </c>
      <c r="C448">
        <v>9.68</v>
      </c>
      <c r="D448" t="s">
        <v>33</v>
      </c>
      <c r="E448" t="s">
        <v>19</v>
      </c>
      <c r="F448" t="s">
        <v>20</v>
      </c>
      <c r="G448" t="s">
        <v>62</v>
      </c>
      <c r="H448" t="s">
        <v>40</v>
      </c>
      <c r="I448" t="s">
        <v>423</v>
      </c>
      <c r="J448">
        <v>0.36</v>
      </c>
      <c r="K448" t="s">
        <v>42</v>
      </c>
      <c r="L448" t="s">
        <v>173</v>
      </c>
      <c r="M448" s="3">
        <v>42176</v>
      </c>
      <c r="N448" s="3">
        <v>42177</v>
      </c>
      <c r="O448" s="8" t="str">
        <f>TEXT(Table1[[#This Row],[Order Date]], "MMM")</f>
        <v>Jun</v>
      </c>
      <c r="P448">
        <f>Table1[[#This Row],[Ship Date]]-Table1[[#This Row],[Order Date]]</f>
        <v>1</v>
      </c>
      <c r="Q448" s="4">
        <v>-204.16</v>
      </c>
      <c r="R448">
        <v>16</v>
      </c>
      <c r="S448" s="4">
        <v>99.92</v>
      </c>
      <c r="T448">
        <v>88753</v>
      </c>
      <c r="U448" s="10">
        <f>(Table1[[#This Row],[Profit]]/Table1[[#This Row],[Sales]])</f>
        <v>-2.0432345876701361</v>
      </c>
    </row>
    <row r="449" spans="1:21" ht="12.75" customHeight="1">
      <c r="A449">
        <v>0.06</v>
      </c>
      <c r="B449">
        <v>8.6</v>
      </c>
      <c r="C449">
        <v>6.19</v>
      </c>
      <c r="D449" t="s">
        <v>33</v>
      </c>
      <c r="E449" t="s">
        <v>19</v>
      </c>
      <c r="F449" t="s">
        <v>20</v>
      </c>
      <c r="G449" t="s">
        <v>71</v>
      </c>
      <c r="H449" t="s">
        <v>40</v>
      </c>
      <c r="I449" t="s">
        <v>424</v>
      </c>
      <c r="J449">
        <v>0.38</v>
      </c>
      <c r="K449" t="s">
        <v>42</v>
      </c>
      <c r="L449" t="s">
        <v>255</v>
      </c>
      <c r="M449" s="3">
        <v>42074</v>
      </c>
      <c r="N449" s="3">
        <v>42075</v>
      </c>
      <c r="O449" s="8" t="str">
        <f>TEXT(Table1[[#This Row],[Order Date]], "MMM")</f>
        <v>Mar</v>
      </c>
      <c r="P449">
        <f>Table1[[#This Row],[Ship Date]]-Table1[[#This Row],[Order Date]]</f>
        <v>1</v>
      </c>
      <c r="Q449" s="4">
        <v>-46.115000000000002</v>
      </c>
      <c r="R449">
        <v>9</v>
      </c>
      <c r="S449" s="4">
        <v>79.400000000000006</v>
      </c>
      <c r="T449">
        <v>86867</v>
      </c>
      <c r="U449" s="10">
        <f>(Table1[[#This Row],[Profit]]/Table1[[#This Row],[Sales]])</f>
        <v>-0.58079345088161205</v>
      </c>
    </row>
    <row r="450" spans="1:21" ht="12.75" customHeight="1">
      <c r="A450">
        <v>0.1</v>
      </c>
      <c r="B450">
        <v>14.42</v>
      </c>
      <c r="C450">
        <v>6.75</v>
      </c>
      <c r="D450" t="s">
        <v>33</v>
      </c>
      <c r="E450" t="s">
        <v>19</v>
      </c>
      <c r="F450" t="s">
        <v>20</v>
      </c>
      <c r="G450" t="s">
        <v>152</v>
      </c>
      <c r="H450" t="s">
        <v>59</v>
      </c>
      <c r="I450" t="s">
        <v>283</v>
      </c>
      <c r="J450">
        <v>0.52</v>
      </c>
      <c r="K450" t="s">
        <v>42</v>
      </c>
      <c r="L450" t="s">
        <v>255</v>
      </c>
      <c r="M450" s="3">
        <v>42174</v>
      </c>
      <c r="N450" s="3">
        <v>42177</v>
      </c>
      <c r="O450" s="8" t="str">
        <f>TEXT(Table1[[#This Row],[Order Date]], "MMM")</f>
        <v>Jun</v>
      </c>
      <c r="P450">
        <f>Table1[[#This Row],[Ship Date]]-Table1[[#This Row],[Order Date]]</f>
        <v>3</v>
      </c>
      <c r="Q450" s="4">
        <v>-20.103999999999999</v>
      </c>
      <c r="R450">
        <v>1</v>
      </c>
      <c r="S450" s="4">
        <v>15.49</v>
      </c>
      <c r="T450">
        <v>86869</v>
      </c>
      <c r="U450" s="10">
        <f>(Table1[[#This Row],[Profit]]/Table1[[#This Row],[Sales]])</f>
        <v>-1.2978695932859909</v>
      </c>
    </row>
    <row r="451" spans="1:21" ht="12.75" customHeight="1">
      <c r="A451">
        <v>0.04</v>
      </c>
      <c r="B451">
        <v>9.11</v>
      </c>
      <c r="C451">
        <v>2.25</v>
      </c>
      <c r="D451" t="s">
        <v>33</v>
      </c>
      <c r="E451" t="s">
        <v>19</v>
      </c>
      <c r="F451" t="s">
        <v>20</v>
      </c>
      <c r="G451" t="s">
        <v>21</v>
      </c>
      <c r="H451" t="s">
        <v>22</v>
      </c>
      <c r="I451" t="s">
        <v>425</v>
      </c>
      <c r="J451">
        <v>0.52</v>
      </c>
      <c r="K451" t="s">
        <v>24</v>
      </c>
      <c r="L451" t="s">
        <v>128</v>
      </c>
      <c r="M451" s="3">
        <v>42156</v>
      </c>
      <c r="N451" s="3">
        <v>42159</v>
      </c>
      <c r="O451" s="8" t="str">
        <f>TEXT(Table1[[#This Row],[Order Date]], "MMM")</f>
        <v>Jun</v>
      </c>
      <c r="P451">
        <f>Table1[[#This Row],[Ship Date]]-Table1[[#This Row],[Order Date]]</f>
        <v>3</v>
      </c>
      <c r="Q451" s="4">
        <v>-3.496</v>
      </c>
      <c r="R451">
        <v>2</v>
      </c>
      <c r="S451" s="4">
        <v>18.59</v>
      </c>
      <c r="T451">
        <v>86868</v>
      </c>
      <c r="U451" s="10">
        <f>(Table1[[#This Row],[Profit]]/Table1[[#This Row],[Sales]])</f>
        <v>-0.18805809575040344</v>
      </c>
    </row>
    <row r="452" spans="1:21" ht="12.75" customHeight="1">
      <c r="A452">
        <v>7.0000000000000007E-2</v>
      </c>
      <c r="B452">
        <v>64.650000000000006</v>
      </c>
      <c r="C452">
        <v>35</v>
      </c>
      <c r="D452" t="s">
        <v>33</v>
      </c>
      <c r="E452" t="s">
        <v>19</v>
      </c>
      <c r="F452" t="s">
        <v>20</v>
      </c>
      <c r="G452" t="s">
        <v>90</v>
      </c>
      <c r="H452" t="s">
        <v>139</v>
      </c>
      <c r="I452" t="s">
        <v>426</v>
      </c>
      <c r="J452">
        <v>0.8</v>
      </c>
      <c r="K452" t="s">
        <v>24</v>
      </c>
      <c r="L452" t="s">
        <v>128</v>
      </c>
      <c r="M452" s="3">
        <v>42156</v>
      </c>
      <c r="N452" s="3">
        <v>42158</v>
      </c>
      <c r="O452" s="8" t="str">
        <f>TEXT(Table1[[#This Row],[Order Date]], "MMM")</f>
        <v>Jun</v>
      </c>
      <c r="P452">
        <f>Table1[[#This Row],[Ship Date]]-Table1[[#This Row],[Order Date]]</f>
        <v>2</v>
      </c>
      <c r="Q452" s="4">
        <v>-717.072</v>
      </c>
      <c r="R452">
        <v>13</v>
      </c>
      <c r="S452" s="4">
        <v>834.08</v>
      </c>
      <c r="T452">
        <v>86868</v>
      </c>
      <c r="U452" s="10">
        <f>(Table1[[#This Row],[Profit]]/Table1[[#This Row],[Sales]])</f>
        <v>-0.85971609437943597</v>
      </c>
    </row>
    <row r="453" spans="1:21" ht="12.75" customHeight="1">
      <c r="A453">
        <v>0.09</v>
      </c>
      <c r="B453">
        <v>6.48</v>
      </c>
      <c r="C453">
        <v>6.86</v>
      </c>
      <c r="D453" t="s">
        <v>33</v>
      </c>
      <c r="E453" t="s">
        <v>19</v>
      </c>
      <c r="F453" t="s">
        <v>20</v>
      </c>
      <c r="G453" t="s">
        <v>62</v>
      </c>
      <c r="H453" t="s">
        <v>40</v>
      </c>
      <c r="I453" t="s">
        <v>427</v>
      </c>
      <c r="J453">
        <v>0.37</v>
      </c>
      <c r="K453" t="s">
        <v>24</v>
      </c>
      <c r="L453" t="s">
        <v>128</v>
      </c>
      <c r="M453" s="3">
        <v>42069</v>
      </c>
      <c r="N453" s="3">
        <v>42071</v>
      </c>
      <c r="O453" s="8" t="str">
        <f>TEXT(Table1[[#This Row],[Order Date]], "MMM")</f>
        <v>Mar</v>
      </c>
      <c r="P453">
        <f>Table1[[#This Row],[Ship Date]]-Table1[[#This Row],[Order Date]]</f>
        <v>2</v>
      </c>
      <c r="Q453" s="4">
        <v>-62.23</v>
      </c>
      <c r="R453">
        <v>8</v>
      </c>
      <c r="S453" s="4">
        <v>50.88</v>
      </c>
      <c r="T453">
        <v>86870</v>
      </c>
      <c r="U453" s="10">
        <f>(Table1[[#This Row],[Profit]]/Table1[[#This Row],[Sales]])</f>
        <v>-1.223073899371069</v>
      </c>
    </row>
    <row r="454" spans="1:21" ht="12.75" customHeight="1">
      <c r="A454">
        <v>0.01</v>
      </c>
      <c r="B454">
        <v>150.97999999999999</v>
      </c>
      <c r="C454">
        <v>30</v>
      </c>
      <c r="D454" t="s">
        <v>26</v>
      </c>
      <c r="E454" t="s">
        <v>74</v>
      </c>
      <c r="F454" t="s">
        <v>28</v>
      </c>
      <c r="G454" t="s">
        <v>29</v>
      </c>
      <c r="H454" t="s">
        <v>30</v>
      </c>
      <c r="I454" t="s">
        <v>428</v>
      </c>
      <c r="J454">
        <v>0.74</v>
      </c>
      <c r="K454" t="s">
        <v>87</v>
      </c>
      <c r="L454" t="s">
        <v>429</v>
      </c>
      <c r="M454" s="3">
        <v>42010</v>
      </c>
      <c r="N454" s="3">
        <v>42012</v>
      </c>
      <c r="O454" s="8" t="str">
        <f>TEXT(Table1[[#This Row],[Order Date]], "MMM")</f>
        <v>Jan</v>
      </c>
      <c r="P454">
        <f>Table1[[#This Row],[Ship Date]]-Table1[[#This Row],[Order Date]]</f>
        <v>2</v>
      </c>
      <c r="Q454" s="4">
        <v>131.38200000000001</v>
      </c>
      <c r="R454">
        <v>6</v>
      </c>
      <c r="S454" s="4">
        <v>958.46</v>
      </c>
      <c r="T454">
        <v>89909</v>
      </c>
      <c r="U454" s="10">
        <f>(Table1[[#This Row],[Profit]]/Table1[[#This Row],[Sales]])</f>
        <v>0.13707614297936271</v>
      </c>
    </row>
    <row r="455" spans="1:21" ht="12.75" customHeight="1">
      <c r="A455">
        <v>0.01</v>
      </c>
      <c r="B455">
        <v>28.28</v>
      </c>
      <c r="C455">
        <v>13.99</v>
      </c>
      <c r="D455" t="s">
        <v>18</v>
      </c>
      <c r="E455" t="s">
        <v>74</v>
      </c>
      <c r="F455" t="s">
        <v>20</v>
      </c>
      <c r="G455" t="s">
        <v>90</v>
      </c>
      <c r="H455" t="s">
        <v>59</v>
      </c>
      <c r="I455" t="s">
        <v>430</v>
      </c>
      <c r="J455">
        <v>0.57999999999999996</v>
      </c>
      <c r="K455" t="s">
        <v>87</v>
      </c>
      <c r="L455" t="s">
        <v>429</v>
      </c>
      <c r="M455" s="3">
        <v>42010</v>
      </c>
      <c r="N455" s="3">
        <v>42012</v>
      </c>
      <c r="O455" s="8" t="str">
        <f>TEXT(Table1[[#This Row],[Order Date]], "MMM")</f>
        <v>Jan</v>
      </c>
      <c r="P455">
        <f>Table1[[#This Row],[Ship Date]]-Table1[[#This Row],[Order Date]]</f>
        <v>2</v>
      </c>
      <c r="Q455" s="4">
        <v>-89.292000000000002</v>
      </c>
      <c r="R455">
        <v>12</v>
      </c>
      <c r="S455" s="4">
        <v>368.84</v>
      </c>
      <c r="T455">
        <v>89909</v>
      </c>
      <c r="U455" s="10">
        <f>(Table1[[#This Row],[Profit]]/Table1[[#This Row],[Sales]])</f>
        <v>-0.2420887105520009</v>
      </c>
    </row>
    <row r="456" spans="1:21" ht="12.75" customHeight="1">
      <c r="A456">
        <v>0.03</v>
      </c>
      <c r="B456">
        <v>35.99</v>
      </c>
      <c r="C456">
        <v>1.1000000000000001</v>
      </c>
      <c r="D456" t="s">
        <v>33</v>
      </c>
      <c r="E456" t="s">
        <v>74</v>
      </c>
      <c r="F456" t="s">
        <v>53</v>
      </c>
      <c r="G456" t="s">
        <v>54</v>
      </c>
      <c r="H456" t="s">
        <v>40</v>
      </c>
      <c r="I456" t="s">
        <v>431</v>
      </c>
      <c r="J456">
        <v>0.55000000000000004</v>
      </c>
      <c r="K456" t="s">
        <v>87</v>
      </c>
      <c r="L456" t="s">
        <v>429</v>
      </c>
      <c r="M456" s="3">
        <v>42010</v>
      </c>
      <c r="N456" s="3">
        <v>42011</v>
      </c>
      <c r="O456" s="8" t="str">
        <f>TEXT(Table1[[#This Row],[Order Date]], "MMM")</f>
        <v>Jan</v>
      </c>
      <c r="P456">
        <f>Table1[[#This Row],[Ship Date]]-Table1[[#This Row],[Order Date]]</f>
        <v>1</v>
      </c>
      <c r="Q456" s="4">
        <v>-211.036</v>
      </c>
      <c r="R456">
        <v>1</v>
      </c>
      <c r="S456" s="4">
        <v>30.86</v>
      </c>
      <c r="T456">
        <v>89909</v>
      </c>
      <c r="U456" s="10">
        <f>(Table1[[#This Row],[Profit]]/Table1[[#This Row],[Sales]])</f>
        <v>-6.8384964355152302</v>
      </c>
    </row>
    <row r="457" spans="1:21" ht="12.75" customHeight="1">
      <c r="A457">
        <v>0.04</v>
      </c>
      <c r="B457">
        <v>50.98</v>
      </c>
      <c r="C457">
        <v>6.5</v>
      </c>
      <c r="D457" t="s">
        <v>33</v>
      </c>
      <c r="E457" t="s">
        <v>74</v>
      </c>
      <c r="F457" t="s">
        <v>53</v>
      </c>
      <c r="G457" t="s">
        <v>113</v>
      </c>
      <c r="H457" t="s">
        <v>40</v>
      </c>
      <c r="I457" t="s">
        <v>432</v>
      </c>
      <c r="J457">
        <v>0.73</v>
      </c>
      <c r="K457" t="s">
        <v>24</v>
      </c>
      <c r="L457" t="s">
        <v>128</v>
      </c>
      <c r="M457" s="3">
        <v>42091</v>
      </c>
      <c r="N457" s="3">
        <v>42097</v>
      </c>
      <c r="O457" s="8" t="str">
        <f>TEXT(Table1[[#This Row],[Order Date]], "MMM")</f>
        <v>Mar</v>
      </c>
      <c r="P457">
        <f>Table1[[#This Row],[Ship Date]]-Table1[[#This Row],[Order Date]]</f>
        <v>6</v>
      </c>
      <c r="Q457" s="4">
        <v>-13.28</v>
      </c>
      <c r="R457">
        <v>11</v>
      </c>
      <c r="S457" s="4">
        <v>568.25</v>
      </c>
      <c r="T457">
        <v>89910</v>
      </c>
      <c r="U457" s="10">
        <f>(Table1[[#This Row],[Profit]]/Table1[[#This Row],[Sales]])</f>
        <v>-2.3369995600527934E-2</v>
      </c>
    </row>
    <row r="458" spans="1:21" ht="12.75" customHeight="1">
      <c r="A458">
        <v>0.02</v>
      </c>
      <c r="B458">
        <v>6.48</v>
      </c>
      <c r="C458">
        <v>5.14</v>
      </c>
      <c r="D458" t="s">
        <v>33</v>
      </c>
      <c r="E458" t="s">
        <v>74</v>
      </c>
      <c r="F458" t="s">
        <v>20</v>
      </c>
      <c r="G458" t="s">
        <v>62</v>
      </c>
      <c r="H458" t="s">
        <v>40</v>
      </c>
      <c r="I458" t="s">
        <v>433</v>
      </c>
      <c r="J458">
        <v>0.37</v>
      </c>
      <c r="K458" t="s">
        <v>24</v>
      </c>
      <c r="L458" t="s">
        <v>128</v>
      </c>
      <c r="M458" s="3">
        <v>42091</v>
      </c>
      <c r="N458" s="3">
        <v>42093</v>
      </c>
      <c r="O458" s="8" t="str">
        <f>TEXT(Table1[[#This Row],[Order Date]], "MMM")</f>
        <v>Mar</v>
      </c>
      <c r="P458">
        <f>Table1[[#This Row],[Ship Date]]-Table1[[#This Row],[Order Date]]</f>
        <v>2</v>
      </c>
      <c r="Q458" s="4">
        <v>-48.68</v>
      </c>
      <c r="R458">
        <v>19</v>
      </c>
      <c r="S458" s="4">
        <v>126.66</v>
      </c>
      <c r="T458">
        <v>89910</v>
      </c>
      <c r="U458" s="10">
        <f>(Table1[[#This Row],[Profit]]/Table1[[#This Row],[Sales]])</f>
        <v>-0.38433601768514131</v>
      </c>
    </row>
    <row r="459" spans="1:21" ht="12.75" customHeight="1">
      <c r="A459">
        <v>0.03</v>
      </c>
      <c r="B459">
        <v>35.99</v>
      </c>
      <c r="C459">
        <v>5</v>
      </c>
      <c r="D459" t="s">
        <v>33</v>
      </c>
      <c r="E459" t="s">
        <v>39</v>
      </c>
      <c r="F459" t="s">
        <v>53</v>
      </c>
      <c r="G459" t="s">
        <v>54</v>
      </c>
      <c r="H459" t="s">
        <v>40</v>
      </c>
      <c r="I459" t="s">
        <v>345</v>
      </c>
      <c r="J459">
        <v>0.85</v>
      </c>
      <c r="K459" t="s">
        <v>87</v>
      </c>
      <c r="L459" t="s">
        <v>203</v>
      </c>
      <c r="M459" s="3">
        <v>42123</v>
      </c>
      <c r="N459" s="3">
        <v>42124</v>
      </c>
      <c r="O459" s="8" t="str">
        <f>TEXT(Table1[[#This Row],[Order Date]], "MMM")</f>
        <v>Apr</v>
      </c>
      <c r="P459">
        <f>Table1[[#This Row],[Ship Date]]-Table1[[#This Row],[Order Date]]</f>
        <v>1</v>
      </c>
      <c r="Q459" s="4">
        <v>-184.548</v>
      </c>
      <c r="R459">
        <v>3</v>
      </c>
      <c r="S459" s="4">
        <v>93.82</v>
      </c>
      <c r="T459">
        <v>90048</v>
      </c>
      <c r="U459" s="10">
        <f>(Table1[[#This Row],[Profit]]/Table1[[#This Row],[Sales]])</f>
        <v>-1.9670432743551483</v>
      </c>
    </row>
    <row r="460" spans="1:21" ht="12.75" customHeight="1">
      <c r="A460">
        <v>0.06</v>
      </c>
      <c r="B460">
        <v>179.99</v>
      </c>
      <c r="C460">
        <v>13.99</v>
      </c>
      <c r="D460" t="s">
        <v>18</v>
      </c>
      <c r="E460" t="s">
        <v>39</v>
      </c>
      <c r="F460" t="s">
        <v>53</v>
      </c>
      <c r="G460" t="s">
        <v>54</v>
      </c>
      <c r="H460" t="s">
        <v>59</v>
      </c>
      <c r="I460" t="s">
        <v>434</v>
      </c>
      <c r="J460">
        <v>0.56999999999999995</v>
      </c>
      <c r="K460" t="s">
        <v>87</v>
      </c>
      <c r="L460" t="s">
        <v>203</v>
      </c>
      <c r="M460" s="3">
        <v>42013</v>
      </c>
      <c r="N460" s="3">
        <v>42015</v>
      </c>
      <c r="O460" s="8" t="str">
        <f>TEXT(Table1[[#This Row],[Order Date]], "MMM")</f>
        <v>Jan</v>
      </c>
      <c r="P460">
        <f>Table1[[#This Row],[Ship Date]]-Table1[[#This Row],[Order Date]]</f>
        <v>2</v>
      </c>
      <c r="Q460" s="4">
        <v>1220.03784</v>
      </c>
      <c r="R460">
        <v>54</v>
      </c>
      <c r="S460" s="4">
        <v>8332.91</v>
      </c>
      <c r="T460">
        <v>40547</v>
      </c>
      <c r="U460" s="10">
        <f>(Table1[[#This Row],[Profit]]/Table1[[#This Row],[Sales]])</f>
        <v>0.14641197852850923</v>
      </c>
    </row>
    <row r="461" spans="1:21" ht="12.75" customHeight="1">
      <c r="A461">
        <v>0.09</v>
      </c>
      <c r="B461">
        <v>5.84</v>
      </c>
      <c r="C461">
        <v>0.83</v>
      </c>
      <c r="D461" t="s">
        <v>33</v>
      </c>
      <c r="E461" t="s">
        <v>39</v>
      </c>
      <c r="F461" t="s">
        <v>20</v>
      </c>
      <c r="G461" t="s">
        <v>21</v>
      </c>
      <c r="H461" t="s">
        <v>22</v>
      </c>
      <c r="I461" t="s">
        <v>435</v>
      </c>
      <c r="J461">
        <v>0.49</v>
      </c>
      <c r="K461" t="s">
        <v>24</v>
      </c>
      <c r="L461" t="s">
        <v>25</v>
      </c>
      <c r="M461" s="3">
        <v>42145</v>
      </c>
      <c r="N461" s="3">
        <v>42149</v>
      </c>
      <c r="O461" s="8" t="str">
        <f>TEXT(Table1[[#This Row],[Order Date]], "MMM")</f>
        <v>May</v>
      </c>
      <c r="P461">
        <f>Table1[[#This Row],[Ship Date]]-Table1[[#This Row],[Order Date]]</f>
        <v>4</v>
      </c>
      <c r="Q461" s="4">
        <v>-2.87</v>
      </c>
      <c r="R461">
        <v>1</v>
      </c>
      <c r="S461" s="4">
        <v>5.9</v>
      </c>
      <c r="T461">
        <v>90244</v>
      </c>
      <c r="U461" s="10">
        <f>(Table1[[#This Row],[Profit]]/Table1[[#This Row],[Sales]])</f>
        <v>-0.48644067796610169</v>
      </c>
    </row>
    <row r="462" spans="1:21" ht="12.75" customHeight="1">
      <c r="A462">
        <v>0.04</v>
      </c>
      <c r="B462">
        <v>6.24</v>
      </c>
      <c r="C462">
        <v>5.22</v>
      </c>
      <c r="D462" t="s">
        <v>33</v>
      </c>
      <c r="E462" t="s">
        <v>39</v>
      </c>
      <c r="F462" t="s">
        <v>28</v>
      </c>
      <c r="G462" t="s">
        <v>34</v>
      </c>
      <c r="H462" t="s">
        <v>40</v>
      </c>
      <c r="I462" t="s">
        <v>436</v>
      </c>
      <c r="J462">
        <v>0.6</v>
      </c>
      <c r="K462" t="s">
        <v>87</v>
      </c>
      <c r="L462" t="s">
        <v>144</v>
      </c>
      <c r="M462" s="3">
        <v>42016</v>
      </c>
      <c r="N462" s="3">
        <v>42021</v>
      </c>
      <c r="O462" s="8" t="str">
        <f>TEXT(Table1[[#This Row],[Order Date]], "MMM")</f>
        <v>Jan</v>
      </c>
      <c r="P462">
        <f>Table1[[#This Row],[Ship Date]]-Table1[[#This Row],[Order Date]]</f>
        <v>5</v>
      </c>
      <c r="Q462" s="4">
        <v>4.3808999999999996</v>
      </c>
      <c r="R462">
        <v>13</v>
      </c>
      <c r="S462" s="4">
        <v>80.23</v>
      </c>
      <c r="T462">
        <v>89257</v>
      </c>
      <c r="U462" s="10">
        <f>(Table1[[#This Row],[Profit]]/Table1[[#This Row],[Sales]])</f>
        <v>5.4604262744609243E-2</v>
      </c>
    </row>
    <row r="463" spans="1:21" ht="12.75" customHeight="1">
      <c r="A463">
        <v>0.09</v>
      </c>
      <c r="B463">
        <v>260.98</v>
      </c>
      <c r="C463">
        <v>41.91</v>
      </c>
      <c r="D463" t="s">
        <v>26</v>
      </c>
      <c r="E463" t="s">
        <v>39</v>
      </c>
      <c r="F463" t="s">
        <v>28</v>
      </c>
      <c r="G463" t="s">
        <v>119</v>
      </c>
      <c r="H463" t="s">
        <v>77</v>
      </c>
      <c r="I463" t="s">
        <v>437</v>
      </c>
      <c r="J463">
        <v>0.59</v>
      </c>
      <c r="K463" t="s">
        <v>87</v>
      </c>
      <c r="L463" t="s">
        <v>144</v>
      </c>
      <c r="M463" s="3">
        <v>42016</v>
      </c>
      <c r="N463" s="3">
        <v>42023</v>
      </c>
      <c r="O463" s="8" t="str">
        <f>TEXT(Table1[[#This Row],[Order Date]], "MMM")</f>
        <v>Jan</v>
      </c>
      <c r="P463">
        <f>Table1[[#This Row],[Ship Date]]-Table1[[#This Row],[Order Date]]</f>
        <v>7</v>
      </c>
      <c r="Q463" s="4">
        <v>-100.744</v>
      </c>
      <c r="R463">
        <v>8</v>
      </c>
      <c r="S463" s="4">
        <v>2044.9</v>
      </c>
      <c r="T463">
        <v>89257</v>
      </c>
      <c r="U463" s="10">
        <f>(Table1[[#This Row],[Profit]]/Table1[[#This Row],[Sales]])</f>
        <v>-4.9265978776468287E-2</v>
      </c>
    </row>
    <row r="464" spans="1:21" ht="12.75" customHeight="1">
      <c r="A464">
        <v>0</v>
      </c>
      <c r="B464">
        <v>11.97</v>
      </c>
      <c r="C464">
        <v>4.9800000000000004</v>
      </c>
      <c r="D464" t="s">
        <v>33</v>
      </c>
      <c r="E464" t="s">
        <v>27</v>
      </c>
      <c r="F464" t="s">
        <v>20</v>
      </c>
      <c r="G464" t="s">
        <v>152</v>
      </c>
      <c r="H464" t="s">
        <v>40</v>
      </c>
      <c r="I464" t="s">
        <v>286</v>
      </c>
      <c r="J464">
        <v>0.57999999999999996</v>
      </c>
      <c r="K464" t="s">
        <v>42</v>
      </c>
      <c r="L464" t="s">
        <v>83</v>
      </c>
      <c r="M464" s="3">
        <v>42145</v>
      </c>
      <c r="N464" s="3">
        <v>42148</v>
      </c>
      <c r="O464" s="8" t="str">
        <f>TEXT(Table1[[#This Row],[Order Date]], "MMM")</f>
        <v>May</v>
      </c>
      <c r="P464">
        <f>Table1[[#This Row],[Ship Date]]-Table1[[#This Row],[Order Date]]</f>
        <v>3</v>
      </c>
      <c r="Q464" s="4">
        <v>3.3840000000000039</v>
      </c>
      <c r="R464">
        <v>4</v>
      </c>
      <c r="S464" s="4">
        <v>53.3</v>
      </c>
      <c r="T464">
        <v>89258</v>
      </c>
      <c r="U464" s="10">
        <f>(Table1[[#This Row],[Profit]]/Table1[[#This Row],[Sales]])</f>
        <v>6.3489681050656735E-2</v>
      </c>
    </row>
    <row r="465" spans="1:21" ht="12.75" customHeight="1">
      <c r="A465">
        <v>0.01</v>
      </c>
      <c r="B465">
        <v>6.98</v>
      </c>
      <c r="C465">
        <v>1.6</v>
      </c>
      <c r="D465" t="s">
        <v>33</v>
      </c>
      <c r="E465" t="s">
        <v>27</v>
      </c>
      <c r="F465" t="s">
        <v>20</v>
      </c>
      <c r="G465" t="s">
        <v>62</v>
      </c>
      <c r="H465" t="s">
        <v>22</v>
      </c>
      <c r="I465" t="s">
        <v>438</v>
      </c>
      <c r="J465">
        <v>0.38</v>
      </c>
      <c r="K465" t="s">
        <v>42</v>
      </c>
      <c r="L465" t="s">
        <v>83</v>
      </c>
      <c r="M465" s="3">
        <v>42149</v>
      </c>
      <c r="N465" s="3">
        <v>42150</v>
      </c>
      <c r="O465" s="8" t="str">
        <f>TEXT(Table1[[#This Row],[Order Date]], "MMM")</f>
        <v>May</v>
      </c>
      <c r="P465">
        <f>Table1[[#This Row],[Ship Date]]-Table1[[#This Row],[Order Date]]</f>
        <v>1</v>
      </c>
      <c r="Q465" s="4">
        <v>0.34600000000000009</v>
      </c>
      <c r="R465">
        <v>3</v>
      </c>
      <c r="S465" s="4">
        <v>21.93</v>
      </c>
      <c r="T465">
        <v>89259</v>
      </c>
      <c r="U465" s="10">
        <f>(Table1[[#This Row],[Profit]]/Table1[[#This Row],[Sales]])</f>
        <v>1.5777473780209762E-2</v>
      </c>
    </row>
    <row r="466" spans="1:21" ht="12.75" customHeight="1">
      <c r="A466">
        <v>0.01</v>
      </c>
      <c r="B466">
        <v>5.18</v>
      </c>
      <c r="C466">
        <v>2.04</v>
      </c>
      <c r="D466" t="s">
        <v>33</v>
      </c>
      <c r="E466" t="s">
        <v>19</v>
      </c>
      <c r="F466" t="s">
        <v>20</v>
      </c>
      <c r="G466" t="s">
        <v>62</v>
      </c>
      <c r="H466" t="s">
        <v>22</v>
      </c>
      <c r="I466" t="s">
        <v>104</v>
      </c>
      <c r="J466">
        <v>0.36</v>
      </c>
      <c r="K466" t="s">
        <v>87</v>
      </c>
      <c r="L466" t="s">
        <v>439</v>
      </c>
      <c r="M466" s="3">
        <v>42057</v>
      </c>
      <c r="N466" s="3">
        <v>42059</v>
      </c>
      <c r="O466" s="8" t="str">
        <f>TEXT(Table1[[#This Row],[Order Date]], "MMM")</f>
        <v>Feb</v>
      </c>
      <c r="P466">
        <f>Table1[[#This Row],[Ship Date]]-Table1[[#This Row],[Order Date]]</f>
        <v>2</v>
      </c>
      <c r="Q466" s="4">
        <v>-17.654</v>
      </c>
      <c r="R466">
        <v>5</v>
      </c>
      <c r="S466" s="4">
        <v>28.46</v>
      </c>
      <c r="T466">
        <v>90271</v>
      </c>
      <c r="U466" s="10">
        <f>(Table1[[#This Row],[Profit]]/Table1[[#This Row],[Sales]])</f>
        <v>-0.62030920590302174</v>
      </c>
    </row>
    <row r="467" spans="1:21" ht="12.75" customHeight="1">
      <c r="A467">
        <v>0.01</v>
      </c>
      <c r="B467">
        <v>14.42</v>
      </c>
      <c r="C467">
        <v>6.75</v>
      </c>
      <c r="D467" t="s">
        <v>33</v>
      </c>
      <c r="E467" t="s">
        <v>19</v>
      </c>
      <c r="F467" t="s">
        <v>20</v>
      </c>
      <c r="G467" t="s">
        <v>152</v>
      </c>
      <c r="H467" t="s">
        <v>59</v>
      </c>
      <c r="I467" t="s">
        <v>283</v>
      </c>
      <c r="J467">
        <v>0.52</v>
      </c>
      <c r="K467" t="s">
        <v>24</v>
      </c>
      <c r="L467" t="s">
        <v>151</v>
      </c>
      <c r="M467" s="3">
        <v>42028</v>
      </c>
      <c r="N467" s="3">
        <v>42028</v>
      </c>
      <c r="O467" s="8" t="str">
        <f>TEXT(Table1[[#This Row],[Order Date]], "MMM")</f>
        <v>Jan</v>
      </c>
      <c r="P467">
        <f>Table1[[#This Row],[Ship Date]]-Table1[[#This Row],[Order Date]]</f>
        <v>0</v>
      </c>
      <c r="Q467" s="4">
        <v>-13.826000000000001</v>
      </c>
      <c r="R467">
        <v>6</v>
      </c>
      <c r="S467" s="4">
        <v>89.91</v>
      </c>
      <c r="T467">
        <v>90270</v>
      </c>
      <c r="U467" s="10">
        <f>(Table1[[#This Row],[Profit]]/Table1[[#This Row],[Sales]])</f>
        <v>-0.15377599822044269</v>
      </c>
    </row>
    <row r="468" spans="1:21" ht="12.75" customHeight="1">
      <c r="A468">
        <v>0</v>
      </c>
      <c r="B468">
        <v>11.66</v>
      </c>
      <c r="C468">
        <v>8.99</v>
      </c>
      <c r="D468" t="s">
        <v>18</v>
      </c>
      <c r="E468" t="s">
        <v>19</v>
      </c>
      <c r="F468" t="s">
        <v>20</v>
      </c>
      <c r="G468" t="s">
        <v>21</v>
      </c>
      <c r="H468" t="s">
        <v>35</v>
      </c>
      <c r="I468" t="s">
        <v>440</v>
      </c>
      <c r="J468">
        <v>0.59</v>
      </c>
      <c r="K468" t="s">
        <v>24</v>
      </c>
      <c r="L468" t="s">
        <v>32</v>
      </c>
      <c r="M468" s="3">
        <v>42013</v>
      </c>
      <c r="N468" s="3">
        <v>42015</v>
      </c>
      <c r="O468" s="8" t="str">
        <f>TEXT(Table1[[#This Row],[Order Date]], "MMM")</f>
        <v>Jan</v>
      </c>
      <c r="P468">
        <f>Table1[[#This Row],[Ship Date]]-Table1[[#This Row],[Order Date]]</f>
        <v>2</v>
      </c>
      <c r="Q468" s="4">
        <v>-203.67000000000002</v>
      </c>
      <c r="R468">
        <v>11</v>
      </c>
      <c r="S468" s="4">
        <v>138.51</v>
      </c>
      <c r="T468">
        <v>89770</v>
      </c>
      <c r="U468" s="10">
        <f>(Table1[[#This Row],[Profit]]/Table1[[#This Row],[Sales]])</f>
        <v>-1.4704353476283303</v>
      </c>
    </row>
    <row r="469" spans="1:21" ht="12.75" customHeight="1">
      <c r="A469">
        <v>7.0000000000000007E-2</v>
      </c>
      <c r="B469">
        <v>6.08</v>
      </c>
      <c r="C469">
        <v>0.91</v>
      </c>
      <c r="D469" t="s">
        <v>33</v>
      </c>
      <c r="E469" t="s">
        <v>19</v>
      </c>
      <c r="F469" t="s">
        <v>20</v>
      </c>
      <c r="G469" t="s">
        <v>21</v>
      </c>
      <c r="H469" t="s">
        <v>22</v>
      </c>
      <c r="I469" t="s">
        <v>441</v>
      </c>
      <c r="J469">
        <v>0.51</v>
      </c>
      <c r="K469" t="s">
        <v>24</v>
      </c>
      <c r="L469" t="s">
        <v>32</v>
      </c>
      <c r="M469" s="3">
        <v>42070</v>
      </c>
      <c r="N469" s="3">
        <v>42071</v>
      </c>
      <c r="O469" s="8" t="str">
        <f>TEXT(Table1[[#This Row],[Order Date]], "MMM")</f>
        <v>Mar</v>
      </c>
      <c r="P469">
        <f>Table1[[#This Row],[Ship Date]]-Table1[[#This Row],[Order Date]]</f>
        <v>1</v>
      </c>
      <c r="Q469" s="4">
        <v>19.57</v>
      </c>
      <c r="R469">
        <v>7</v>
      </c>
      <c r="S469" s="4">
        <v>41.96</v>
      </c>
      <c r="T469">
        <v>88569</v>
      </c>
      <c r="U469" s="10">
        <f>(Table1[[#This Row],[Profit]]/Table1[[#This Row],[Sales]])</f>
        <v>0.46639656816015251</v>
      </c>
    </row>
    <row r="470" spans="1:21" ht="12.75" customHeight="1">
      <c r="A470">
        <v>0.1</v>
      </c>
      <c r="B470">
        <v>50.98</v>
      </c>
      <c r="C470">
        <v>22.24</v>
      </c>
      <c r="D470" t="s">
        <v>33</v>
      </c>
      <c r="E470" t="s">
        <v>19</v>
      </c>
      <c r="F470" t="s">
        <v>28</v>
      </c>
      <c r="G470" t="s">
        <v>34</v>
      </c>
      <c r="H470" t="s">
        <v>139</v>
      </c>
      <c r="I470" t="s">
        <v>442</v>
      </c>
      <c r="J470">
        <v>0.55000000000000004</v>
      </c>
      <c r="K470" t="s">
        <v>24</v>
      </c>
      <c r="L470" t="s">
        <v>32</v>
      </c>
      <c r="M470" s="3">
        <v>42060</v>
      </c>
      <c r="N470" s="3">
        <v>42062</v>
      </c>
      <c r="O470" s="8" t="str">
        <f>TEXT(Table1[[#This Row],[Order Date]], "MMM")</f>
        <v>Feb</v>
      </c>
      <c r="P470">
        <f>Table1[[#This Row],[Ship Date]]-Table1[[#This Row],[Order Date]]</f>
        <v>2</v>
      </c>
      <c r="Q470" s="4">
        <v>98.12</v>
      </c>
      <c r="R470">
        <v>6</v>
      </c>
      <c r="S470" s="4">
        <v>300.63</v>
      </c>
      <c r="T470">
        <v>88568</v>
      </c>
      <c r="U470" s="10">
        <f>(Table1[[#This Row],[Profit]]/Table1[[#This Row],[Sales]])</f>
        <v>0.32638126600804979</v>
      </c>
    </row>
    <row r="471" spans="1:21" ht="12.75" customHeight="1">
      <c r="A471">
        <v>0.08</v>
      </c>
      <c r="B471">
        <v>19.899999999999999</v>
      </c>
      <c r="C471">
        <v>5.29</v>
      </c>
      <c r="D471" t="s">
        <v>33</v>
      </c>
      <c r="E471" t="s">
        <v>19</v>
      </c>
      <c r="F471" t="s">
        <v>20</v>
      </c>
      <c r="G471" t="s">
        <v>152</v>
      </c>
      <c r="H471" t="s">
        <v>59</v>
      </c>
      <c r="I471" t="s">
        <v>443</v>
      </c>
      <c r="J471">
        <v>0.4</v>
      </c>
      <c r="K471" t="s">
        <v>24</v>
      </c>
      <c r="L471" t="s">
        <v>32</v>
      </c>
      <c r="M471" s="3">
        <v>42070</v>
      </c>
      <c r="N471" s="3">
        <v>42072</v>
      </c>
      <c r="O471" s="8" t="str">
        <f>TEXT(Table1[[#This Row],[Order Date]], "MMM")</f>
        <v>Mar</v>
      </c>
      <c r="P471">
        <f>Table1[[#This Row],[Ship Date]]-Table1[[#This Row],[Order Date]]</f>
        <v>2</v>
      </c>
      <c r="Q471" s="4">
        <v>107.11</v>
      </c>
      <c r="R471">
        <v>13</v>
      </c>
      <c r="S471" s="4">
        <v>240.46</v>
      </c>
      <c r="T471">
        <v>88569</v>
      </c>
      <c r="U471" s="10">
        <f>(Table1[[#This Row],[Profit]]/Table1[[#This Row],[Sales]])</f>
        <v>0.44543791067121347</v>
      </c>
    </row>
    <row r="472" spans="1:21" ht="12.75" customHeight="1">
      <c r="A472">
        <v>0.02</v>
      </c>
      <c r="B472">
        <v>3.36</v>
      </c>
      <c r="C472">
        <v>6.27</v>
      </c>
      <c r="D472" t="s">
        <v>33</v>
      </c>
      <c r="E472" t="s">
        <v>19</v>
      </c>
      <c r="F472" t="s">
        <v>20</v>
      </c>
      <c r="G472" t="s">
        <v>71</v>
      </c>
      <c r="H472" t="s">
        <v>40</v>
      </c>
      <c r="I472" t="s">
        <v>287</v>
      </c>
      <c r="J472">
        <v>0.4</v>
      </c>
      <c r="K472" t="s">
        <v>24</v>
      </c>
      <c r="L472" t="s">
        <v>32</v>
      </c>
      <c r="M472" s="3">
        <v>42070</v>
      </c>
      <c r="N472" s="3">
        <v>42072</v>
      </c>
      <c r="O472" s="8" t="str">
        <f>TEXT(Table1[[#This Row],[Order Date]], "MMM")</f>
        <v>Mar</v>
      </c>
      <c r="P472">
        <f>Table1[[#This Row],[Ship Date]]-Table1[[#This Row],[Order Date]]</f>
        <v>2</v>
      </c>
      <c r="Q472" s="4">
        <v>-216.154</v>
      </c>
      <c r="R472">
        <v>21</v>
      </c>
      <c r="S472" s="4">
        <v>74.08</v>
      </c>
      <c r="T472">
        <v>88569</v>
      </c>
      <c r="U472" s="10">
        <f>(Table1[[#This Row],[Profit]]/Table1[[#This Row],[Sales]])</f>
        <v>-2.9178455723542118</v>
      </c>
    </row>
    <row r="473" spans="1:21" ht="12.75" customHeight="1">
      <c r="A473">
        <v>0.06</v>
      </c>
      <c r="B473">
        <v>1.26</v>
      </c>
      <c r="C473">
        <v>0.7</v>
      </c>
      <c r="D473" t="s">
        <v>33</v>
      </c>
      <c r="E473" t="s">
        <v>19</v>
      </c>
      <c r="F473" t="s">
        <v>20</v>
      </c>
      <c r="G473" t="s">
        <v>46</v>
      </c>
      <c r="H473" t="s">
        <v>22</v>
      </c>
      <c r="I473" t="s">
        <v>444</v>
      </c>
      <c r="J473">
        <v>0.81</v>
      </c>
      <c r="K473" t="s">
        <v>24</v>
      </c>
      <c r="L473" t="s">
        <v>32</v>
      </c>
      <c r="M473" s="3">
        <v>42124</v>
      </c>
      <c r="N473" s="3">
        <v>42124</v>
      </c>
      <c r="O473" s="8" t="str">
        <f>TEXT(Table1[[#This Row],[Order Date]], "MMM")</f>
        <v>Apr</v>
      </c>
      <c r="P473">
        <f>Table1[[#This Row],[Ship Date]]-Table1[[#This Row],[Order Date]]</f>
        <v>0</v>
      </c>
      <c r="Q473" s="4">
        <v>-6.6096000000000004</v>
      </c>
      <c r="R473">
        <v>4</v>
      </c>
      <c r="S473" s="4">
        <v>5.28</v>
      </c>
      <c r="T473">
        <v>88571</v>
      </c>
      <c r="U473" s="10">
        <f>(Table1[[#This Row],[Profit]]/Table1[[#This Row],[Sales]])</f>
        <v>-1.2518181818181817</v>
      </c>
    </row>
    <row r="474" spans="1:21" ht="12.75" customHeight="1">
      <c r="A474">
        <v>0.05</v>
      </c>
      <c r="B474">
        <v>4.24</v>
      </c>
      <c r="C474">
        <v>5.41</v>
      </c>
      <c r="D474" t="s">
        <v>33</v>
      </c>
      <c r="E474" t="s">
        <v>39</v>
      </c>
      <c r="F474" t="s">
        <v>20</v>
      </c>
      <c r="G474" t="s">
        <v>71</v>
      </c>
      <c r="H474" t="s">
        <v>40</v>
      </c>
      <c r="I474" t="s">
        <v>72</v>
      </c>
      <c r="J474">
        <v>0.35</v>
      </c>
      <c r="K474" t="s">
        <v>24</v>
      </c>
      <c r="L474" t="s">
        <v>32</v>
      </c>
      <c r="M474" s="3">
        <v>42079</v>
      </c>
      <c r="N474" s="3">
        <v>42081</v>
      </c>
      <c r="O474" s="8" t="str">
        <f>TEXT(Table1[[#This Row],[Order Date]], "MMM")</f>
        <v>Mar</v>
      </c>
      <c r="P474">
        <f>Table1[[#This Row],[Ship Date]]-Table1[[#This Row],[Order Date]]</f>
        <v>2</v>
      </c>
      <c r="Q474" s="4">
        <v>-89.216999999999999</v>
      </c>
      <c r="R474">
        <v>12</v>
      </c>
      <c r="S474" s="4">
        <v>50.83</v>
      </c>
      <c r="T474">
        <v>88570</v>
      </c>
      <c r="U474" s="10">
        <f>(Table1[[#This Row],[Profit]]/Table1[[#This Row],[Sales]])</f>
        <v>-1.7552036199095022</v>
      </c>
    </row>
    <row r="475" spans="1:21" ht="12.75" customHeight="1">
      <c r="A475">
        <v>0.06</v>
      </c>
      <c r="B475">
        <v>1.76</v>
      </c>
      <c r="C475">
        <v>0.7</v>
      </c>
      <c r="D475" t="s">
        <v>33</v>
      </c>
      <c r="E475" t="s">
        <v>19</v>
      </c>
      <c r="F475" t="s">
        <v>20</v>
      </c>
      <c r="G475" t="s">
        <v>21</v>
      </c>
      <c r="H475" t="s">
        <v>22</v>
      </c>
      <c r="I475" t="s">
        <v>81</v>
      </c>
      <c r="J475">
        <v>0.56000000000000005</v>
      </c>
      <c r="K475" t="s">
        <v>37</v>
      </c>
      <c r="L475" t="s">
        <v>136</v>
      </c>
      <c r="M475" s="3">
        <v>42124</v>
      </c>
      <c r="N475" s="3">
        <v>42126</v>
      </c>
      <c r="O475" s="8" t="str">
        <f>TEXT(Table1[[#This Row],[Order Date]], "MMM")</f>
        <v>Apr</v>
      </c>
      <c r="P475">
        <f>Table1[[#This Row],[Ship Date]]-Table1[[#This Row],[Order Date]]</f>
        <v>2</v>
      </c>
      <c r="Q475" s="4">
        <v>1.2236</v>
      </c>
      <c r="R475">
        <v>22</v>
      </c>
      <c r="S475" s="4">
        <v>39.26</v>
      </c>
      <c r="T475">
        <v>88571</v>
      </c>
      <c r="U475" s="10">
        <f>(Table1[[#This Row],[Profit]]/Table1[[#This Row],[Sales]])</f>
        <v>3.1166581762608253E-2</v>
      </c>
    </row>
    <row r="476" spans="1:21" ht="12.75" customHeight="1">
      <c r="A476">
        <v>0.02</v>
      </c>
      <c r="B476">
        <v>24.98</v>
      </c>
      <c r="C476">
        <v>8.7899999999999991</v>
      </c>
      <c r="D476" t="s">
        <v>33</v>
      </c>
      <c r="E476" t="s">
        <v>19</v>
      </c>
      <c r="F476" t="s">
        <v>20</v>
      </c>
      <c r="G476" t="s">
        <v>90</v>
      </c>
      <c r="H476" t="s">
        <v>40</v>
      </c>
      <c r="I476" t="s">
        <v>445</v>
      </c>
      <c r="J476">
        <v>0.66</v>
      </c>
      <c r="K476" t="s">
        <v>37</v>
      </c>
      <c r="L476" t="s">
        <v>136</v>
      </c>
      <c r="M476" s="3">
        <v>42124</v>
      </c>
      <c r="N476" s="3">
        <v>42125</v>
      </c>
      <c r="O476" s="8" t="str">
        <f>TEXT(Table1[[#This Row],[Order Date]], "MMM")</f>
        <v>Apr</v>
      </c>
      <c r="P476">
        <f>Table1[[#This Row],[Ship Date]]-Table1[[#This Row],[Order Date]]</f>
        <v>1</v>
      </c>
      <c r="Q476" s="4">
        <v>4.3148</v>
      </c>
      <c r="R476">
        <v>23</v>
      </c>
      <c r="S476" s="4">
        <v>606.51</v>
      </c>
      <c r="T476">
        <v>88571</v>
      </c>
      <c r="U476" s="10">
        <f>(Table1[[#This Row],[Profit]]/Table1[[#This Row],[Sales]])</f>
        <v>7.114144861585135E-3</v>
      </c>
    </row>
    <row r="477" spans="1:21" ht="12.75" customHeight="1">
      <c r="A477">
        <v>0.05</v>
      </c>
      <c r="B477">
        <v>35.99</v>
      </c>
      <c r="C477">
        <v>5.99</v>
      </c>
      <c r="D477" t="s">
        <v>18</v>
      </c>
      <c r="E477" t="s">
        <v>19</v>
      </c>
      <c r="F477" t="s">
        <v>53</v>
      </c>
      <c r="G477" t="s">
        <v>54</v>
      </c>
      <c r="H477" t="s">
        <v>22</v>
      </c>
      <c r="I477" t="s">
        <v>446</v>
      </c>
      <c r="J477">
        <v>0.38</v>
      </c>
      <c r="K477" t="s">
        <v>37</v>
      </c>
      <c r="L477" t="s">
        <v>118</v>
      </c>
      <c r="M477" s="3">
        <v>42124</v>
      </c>
      <c r="N477" s="3">
        <v>42126</v>
      </c>
      <c r="O477" s="8" t="str">
        <f>TEXT(Table1[[#This Row],[Order Date]], "MMM")</f>
        <v>Apr</v>
      </c>
      <c r="P477">
        <f>Table1[[#This Row],[Ship Date]]-Table1[[#This Row],[Order Date]]</f>
        <v>2</v>
      </c>
      <c r="Q477" s="4">
        <v>-125.83296</v>
      </c>
      <c r="R477">
        <v>2</v>
      </c>
      <c r="S477" s="4">
        <v>64.89</v>
      </c>
      <c r="T477">
        <v>88571</v>
      </c>
      <c r="U477" s="10">
        <f>(Table1[[#This Row],[Profit]]/Table1[[#This Row],[Sales]])</f>
        <v>-1.9391733703190013</v>
      </c>
    </row>
    <row r="478" spans="1:21" ht="12.75" customHeight="1">
      <c r="A478">
        <v>0.03</v>
      </c>
      <c r="B478">
        <v>14.2</v>
      </c>
      <c r="C478">
        <v>5.3</v>
      </c>
      <c r="D478" t="s">
        <v>33</v>
      </c>
      <c r="E478" t="s">
        <v>19</v>
      </c>
      <c r="F478" t="s">
        <v>28</v>
      </c>
      <c r="G478" t="s">
        <v>34</v>
      </c>
      <c r="H478" t="s">
        <v>22</v>
      </c>
      <c r="I478" t="s">
        <v>350</v>
      </c>
      <c r="J478">
        <v>0.46</v>
      </c>
      <c r="K478" t="s">
        <v>42</v>
      </c>
      <c r="L478" t="s">
        <v>338</v>
      </c>
      <c r="M478" s="3">
        <v>42151</v>
      </c>
      <c r="N478" s="3">
        <v>42152</v>
      </c>
      <c r="O478" s="8" t="str">
        <f>TEXT(Table1[[#This Row],[Order Date]], "MMM")</f>
        <v>May</v>
      </c>
      <c r="P478">
        <f>Table1[[#This Row],[Ship Date]]-Table1[[#This Row],[Order Date]]</f>
        <v>1</v>
      </c>
      <c r="Q478" s="4">
        <v>122.21</v>
      </c>
      <c r="R478">
        <v>18</v>
      </c>
      <c r="S478" s="4">
        <v>267.2</v>
      </c>
      <c r="T478">
        <v>90674</v>
      </c>
      <c r="U478" s="10">
        <f>(Table1[[#This Row],[Profit]]/Table1[[#This Row],[Sales]])</f>
        <v>0.45737275449101794</v>
      </c>
    </row>
    <row r="479" spans="1:21" ht="12.75" customHeight="1">
      <c r="A479">
        <v>0.04</v>
      </c>
      <c r="B479">
        <v>6.48</v>
      </c>
      <c r="C479">
        <v>5.16</v>
      </c>
      <c r="D479" t="s">
        <v>18</v>
      </c>
      <c r="E479" t="s">
        <v>19</v>
      </c>
      <c r="F479" t="s">
        <v>20</v>
      </c>
      <c r="G479" t="s">
        <v>62</v>
      </c>
      <c r="H479" t="s">
        <v>40</v>
      </c>
      <c r="I479" t="s">
        <v>447</v>
      </c>
      <c r="J479">
        <v>0.37</v>
      </c>
      <c r="K479" t="s">
        <v>42</v>
      </c>
      <c r="L479" t="s">
        <v>338</v>
      </c>
      <c r="M479" s="3">
        <v>42061</v>
      </c>
      <c r="N479" s="3">
        <v>42065</v>
      </c>
      <c r="O479" s="8" t="str">
        <f>TEXT(Table1[[#This Row],[Order Date]], "MMM")</f>
        <v>Feb</v>
      </c>
      <c r="P479">
        <f>Table1[[#This Row],[Ship Date]]-Table1[[#This Row],[Order Date]]</f>
        <v>4</v>
      </c>
      <c r="Q479" s="4">
        <v>-11.1332</v>
      </c>
      <c r="R479">
        <v>12</v>
      </c>
      <c r="S479" s="4">
        <v>86.79</v>
      </c>
      <c r="T479">
        <v>90675</v>
      </c>
      <c r="U479" s="10">
        <f>(Table1[[#This Row],[Profit]]/Table1[[#This Row],[Sales]])</f>
        <v>-0.1282774513192764</v>
      </c>
    </row>
    <row r="480" spans="1:21" ht="12.75" customHeight="1">
      <c r="A480">
        <v>0.04</v>
      </c>
      <c r="B480">
        <v>29.18</v>
      </c>
      <c r="C480">
        <v>8.5500000000000007</v>
      </c>
      <c r="D480" t="s">
        <v>18</v>
      </c>
      <c r="E480" t="s">
        <v>19</v>
      </c>
      <c r="F480" t="s">
        <v>28</v>
      </c>
      <c r="G480" t="s">
        <v>34</v>
      </c>
      <c r="H480" t="s">
        <v>40</v>
      </c>
      <c r="I480" t="s">
        <v>448</v>
      </c>
      <c r="J480">
        <v>0.42</v>
      </c>
      <c r="K480" t="s">
        <v>42</v>
      </c>
      <c r="L480" t="s">
        <v>43</v>
      </c>
      <c r="M480" s="3">
        <v>42060</v>
      </c>
      <c r="N480" s="3">
        <v>42062</v>
      </c>
      <c r="O480" s="8" t="str">
        <f>TEXT(Table1[[#This Row],[Order Date]], "MMM")</f>
        <v>Feb</v>
      </c>
      <c r="P480">
        <f>Table1[[#This Row],[Ship Date]]-Table1[[#This Row],[Order Date]]</f>
        <v>2</v>
      </c>
      <c r="Q480" s="4">
        <v>201.7353</v>
      </c>
      <c r="R480">
        <v>10</v>
      </c>
      <c r="S480" s="4">
        <v>292.37</v>
      </c>
      <c r="T480">
        <v>91194</v>
      </c>
      <c r="U480" s="10">
        <f>(Table1[[#This Row],[Profit]]/Table1[[#This Row],[Sales]])</f>
        <v>0.69</v>
      </c>
    </row>
    <row r="481" spans="1:21" ht="12.75" customHeight="1">
      <c r="A481">
        <v>0</v>
      </c>
      <c r="B481">
        <v>80.98</v>
      </c>
      <c r="C481">
        <v>35</v>
      </c>
      <c r="D481" t="s">
        <v>33</v>
      </c>
      <c r="E481" t="s">
        <v>19</v>
      </c>
      <c r="F481" t="s">
        <v>20</v>
      </c>
      <c r="G481" t="s">
        <v>90</v>
      </c>
      <c r="H481" t="s">
        <v>139</v>
      </c>
      <c r="I481" t="s">
        <v>449</v>
      </c>
      <c r="J481">
        <v>0.83</v>
      </c>
      <c r="K481" t="s">
        <v>42</v>
      </c>
      <c r="L481" t="s">
        <v>43</v>
      </c>
      <c r="M481" s="3">
        <v>42060</v>
      </c>
      <c r="N481" s="3">
        <v>42062</v>
      </c>
      <c r="O481" s="8" t="str">
        <f>TEXT(Table1[[#This Row],[Order Date]], "MMM")</f>
        <v>Feb</v>
      </c>
      <c r="P481">
        <f>Table1[[#This Row],[Ship Date]]-Table1[[#This Row],[Order Date]]</f>
        <v>2</v>
      </c>
      <c r="Q481" s="4">
        <v>-684.78</v>
      </c>
      <c r="R481">
        <v>8</v>
      </c>
      <c r="S481" s="4">
        <v>682.79</v>
      </c>
      <c r="T481">
        <v>91194</v>
      </c>
      <c r="U481" s="10">
        <f>(Table1[[#This Row],[Profit]]/Table1[[#This Row],[Sales]])</f>
        <v>-1.0029145125148289</v>
      </c>
    </row>
    <row r="482" spans="1:21" ht="12.75" customHeight="1">
      <c r="A482">
        <v>0.06</v>
      </c>
      <c r="B482">
        <v>6.48</v>
      </c>
      <c r="C482">
        <v>8.8800000000000008</v>
      </c>
      <c r="D482" t="s">
        <v>33</v>
      </c>
      <c r="E482" t="s">
        <v>19</v>
      </c>
      <c r="F482" t="s">
        <v>20</v>
      </c>
      <c r="G482" t="s">
        <v>62</v>
      </c>
      <c r="H482" t="s">
        <v>40</v>
      </c>
      <c r="I482" t="s">
        <v>450</v>
      </c>
      <c r="J482">
        <v>0.37</v>
      </c>
      <c r="K482" t="s">
        <v>42</v>
      </c>
      <c r="L482" t="s">
        <v>43</v>
      </c>
      <c r="M482" s="3">
        <v>42069</v>
      </c>
      <c r="N482" s="3">
        <v>42070</v>
      </c>
      <c r="O482" s="8" t="str">
        <f>TEXT(Table1[[#This Row],[Order Date]], "MMM")</f>
        <v>Mar</v>
      </c>
      <c r="P482">
        <f>Table1[[#This Row],[Ship Date]]-Table1[[#This Row],[Order Date]]</f>
        <v>1</v>
      </c>
      <c r="Q482" s="4">
        <v>-237.47</v>
      </c>
      <c r="R482">
        <v>20</v>
      </c>
      <c r="S482" s="4">
        <v>125.77</v>
      </c>
      <c r="T482">
        <v>91195</v>
      </c>
      <c r="U482" s="10">
        <f>(Table1[[#This Row],[Profit]]/Table1[[#This Row],[Sales]])</f>
        <v>-1.8881291245925103</v>
      </c>
    </row>
    <row r="483" spans="1:21" ht="12.75" customHeight="1">
      <c r="A483">
        <v>0.03</v>
      </c>
      <c r="B483">
        <v>14.2</v>
      </c>
      <c r="C483">
        <v>5.3</v>
      </c>
      <c r="D483" t="s">
        <v>33</v>
      </c>
      <c r="E483" t="s">
        <v>27</v>
      </c>
      <c r="F483" t="s">
        <v>28</v>
      </c>
      <c r="G483" t="s">
        <v>34</v>
      </c>
      <c r="H483" t="s">
        <v>22</v>
      </c>
      <c r="I483" t="s">
        <v>350</v>
      </c>
      <c r="J483">
        <v>0.46</v>
      </c>
      <c r="K483" t="s">
        <v>24</v>
      </c>
      <c r="L483" t="s">
        <v>269</v>
      </c>
      <c r="M483" s="3">
        <v>42078</v>
      </c>
      <c r="N483" s="3">
        <v>42080</v>
      </c>
      <c r="O483" s="8" t="str">
        <f>TEXT(Table1[[#This Row],[Order Date]], "MMM")</f>
        <v>Mar</v>
      </c>
      <c r="P483">
        <f>Table1[[#This Row],[Ship Date]]-Table1[[#This Row],[Order Date]]</f>
        <v>2</v>
      </c>
      <c r="Q483" s="4">
        <v>21.555599999999998</v>
      </c>
      <c r="R483">
        <v>2</v>
      </c>
      <c r="S483" s="4">
        <v>31.24</v>
      </c>
      <c r="T483">
        <v>90577</v>
      </c>
      <c r="U483" s="10">
        <f>(Table1[[#This Row],[Profit]]/Table1[[#This Row],[Sales]])</f>
        <v>0.69</v>
      </c>
    </row>
    <row r="484" spans="1:21" ht="12.75" customHeight="1">
      <c r="A484">
        <v>0.01</v>
      </c>
      <c r="B484">
        <v>5.94</v>
      </c>
      <c r="C484">
        <v>9.92</v>
      </c>
      <c r="D484" t="s">
        <v>33</v>
      </c>
      <c r="E484" t="s">
        <v>27</v>
      </c>
      <c r="F484" t="s">
        <v>20</v>
      </c>
      <c r="G484" t="s">
        <v>71</v>
      </c>
      <c r="H484" t="s">
        <v>40</v>
      </c>
      <c r="I484" t="s">
        <v>194</v>
      </c>
      <c r="J484">
        <v>0.38</v>
      </c>
      <c r="K484" t="s">
        <v>24</v>
      </c>
      <c r="L484" t="s">
        <v>269</v>
      </c>
      <c r="M484" s="3">
        <v>42144</v>
      </c>
      <c r="N484" s="3">
        <v>42147</v>
      </c>
      <c r="O484" s="8" t="str">
        <f>TEXT(Table1[[#This Row],[Order Date]], "MMM")</f>
        <v>May</v>
      </c>
      <c r="P484">
        <f>Table1[[#This Row],[Ship Date]]-Table1[[#This Row],[Order Date]]</f>
        <v>3</v>
      </c>
      <c r="Q484" s="4">
        <v>-239.315</v>
      </c>
      <c r="R484">
        <v>12</v>
      </c>
      <c r="S484" s="4">
        <v>74.77</v>
      </c>
      <c r="T484">
        <v>90578</v>
      </c>
      <c r="U484" s="10">
        <f>(Table1[[#This Row],[Profit]]/Table1[[#This Row],[Sales]])</f>
        <v>-3.2006820917480274</v>
      </c>
    </row>
    <row r="485" spans="1:21" ht="12.75" customHeight="1">
      <c r="A485">
        <v>0</v>
      </c>
      <c r="B485">
        <v>6.48</v>
      </c>
      <c r="C485">
        <v>5.1100000000000003</v>
      </c>
      <c r="D485" t="s">
        <v>33</v>
      </c>
      <c r="E485" t="s">
        <v>27</v>
      </c>
      <c r="F485" t="s">
        <v>20</v>
      </c>
      <c r="G485" t="s">
        <v>62</v>
      </c>
      <c r="H485" t="s">
        <v>40</v>
      </c>
      <c r="I485" t="s">
        <v>451</v>
      </c>
      <c r="J485">
        <v>0.37</v>
      </c>
      <c r="K485" t="s">
        <v>24</v>
      </c>
      <c r="L485" t="s">
        <v>269</v>
      </c>
      <c r="M485" s="3">
        <v>42144</v>
      </c>
      <c r="N485" s="3">
        <v>42146</v>
      </c>
      <c r="O485" s="8" t="str">
        <f>TEXT(Table1[[#This Row],[Order Date]], "MMM")</f>
        <v>May</v>
      </c>
      <c r="P485">
        <f>Table1[[#This Row],[Ship Date]]-Table1[[#This Row],[Order Date]]</f>
        <v>2</v>
      </c>
      <c r="Q485" s="4">
        <v>-33.31</v>
      </c>
      <c r="R485">
        <v>18</v>
      </c>
      <c r="S485" s="4">
        <v>127.81</v>
      </c>
      <c r="T485">
        <v>90578</v>
      </c>
      <c r="U485" s="10">
        <f>(Table1[[#This Row],[Profit]]/Table1[[#This Row],[Sales]])</f>
        <v>-0.26062123464517645</v>
      </c>
    </row>
    <row r="486" spans="1:21" ht="12.75" customHeight="1">
      <c r="A486">
        <v>0.04</v>
      </c>
      <c r="B486">
        <v>4.37</v>
      </c>
      <c r="C486">
        <v>5.15</v>
      </c>
      <c r="D486" t="s">
        <v>33</v>
      </c>
      <c r="E486" t="s">
        <v>39</v>
      </c>
      <c r="F486" t="s">
        <v>20</v>
      </c>
      <c r="G486" t="s">
        <v>152</v>
      </c>
      <c r="H486" t="s">
        <v>40</v>
      </c>
      <c r="I486" t="s">
        <v>452</v>
      </c>
      <c r="J486">
        <v>0.59</v>
      </c>
      <c r="K486" t="s">
        <v>24</v>
      </c>
      <c r="L486" t="s">
        <v>128</v>
      </c>
      <c r="M486" s="3">
        <v>42056</v>
      </c>
      <c r="N486" s="3">
        <v>42057</v>
      </c>
      <c r="O486" s="8" t="str">
        <f>TEXT(Table1[[#This Row],[Order Date]], "MMM")</f>
        <v>Feb</v>
      </c>
      <c r="P486">
        <f>Table1[[#This Row],[Ship Date]]-Table1[[#This Row],[Order Date]]</f>
        <v>1</v>
      </c>
      <c r="Q486" s="4">
        <v>-74.479599999999991</v>
      </c>
      <c r="R486">
        <v>18</v>
      </c>
      <c r="S486" s="4">
        <v>78.59</v>
      </c>
      <c r="T486">
        <v>89059</v>
      </c>
      <c r="U486" s="10">
        <f>(Table1[[#This Row],[Profit]]/Table1[[#This Row],[Sales]])</f>
        <v>-0.94769818043008003</v>
      </c>
    </row>
    <row r="487" spans="1:21" ht="12.75" customHeight="1">
      <c r="A487">
        <v>0.09</v>
      </c>
      <c r="B487">
        <v>155.99</v>
      </c>
      <c r="C487">
        <v>8.99</v>
      </c>
      <c r="D487" t="s">
        <v>33</v>
      </c>
      <c r="E487" t="s">
        <v>39</v>
      </c>
      <c r="F487" t="s">
        <v>53</v>
      </c>
      <c r="G487" t="s">
        <v>54</v>
      </c>
      <c r="H487" t="s">
        <v>40</v>
      </c>
      <c r="I487" t="s">
        <v>453</v>
      </c>
      <c r="J487">
        <v>0.57999999999999996</v>
      </c>
      <c r="K487" t="s">
        <v>24</v>
      </c>
      <c r="L487" t="s">
        <v>128</v>
      </c>
      <c r="M487" s="3">
        <v>42056</v>
      </c>
      <c r="N487" s="3">
        <v>42058</v>
      </c>
      <c r="O487" s="8" t="str">
        <f>TEXT(Table1[[#This Row],[Order Date]], "MMM")</f>
        <v>Feb</v>
      </c>
      <c r="P487">
        <f>Table1[[#This Row],[Ship Date]]-Table1[[#This Row],[Order Date]]</f>
        <v>2</v>
      </c>
      <c r="Q487" s="4">
        <v>-232.22056000000003</v>
      </c>
      <c r="R487">
        <v>4</v>
      </c>
      <c r="S487" s="4">
        <v>497.11</v>
      </c>
      <c r="T487">
        <v>89059</v>
      </c>
      <c r="U487" s="10">
        <f>(Table1[[#This Row],[Profit]]/Table1[[#This Row],[Sales]])</f>
        <v>-0.46714119611353627</v>
      </c>
    </row>
    <row r="488" spans="1:21" ht="12.75" customHeight="1">
      <c r="A488">
        <v>7.0000000000000007E-2</v>
      </c>
      <c r="B488">
        <v>5.68</v>
      </c>
      <c r="C488">
        <v>1.39</v>
      </c>
      <c r="D488" t="s">
        <v>33</v>
      </c>
      <c r="E488" t="s">
        <v>39</v>
      </c>
      <c r="F488" t="s">
        <v>20</v>
      </c>
      <c r="G488" t="s">
        <v>48</v>
      </c>
      <c r="H488" t="s">
        <v>40</v>
      </c>
      <c r="I488" t="s">
        <v>454</v>
      </c>
      <c r="J488">
        <v>0.38</v>
      </c>
      <c r="K488" t="s">
        <v>24</v>
      </c>
      <c r="L488" t="s">
        <v>211</v>
      </c>
      <c r="M488" s="3">
        <v>42088</v>
      </c>
      <c r="N488" s="3">
        <v>42090</v>
      </c>
      <c r="O488" s="8" t="str">
        <f>TEXT(Table1[[#This Row],[Order Date]], "MMM")</f>
        <v>Mar</v>
      </c>
      <c r="P488">
        <f>Table1[[#This Row],[Ship Date]]-Table1[[#This Row],[Order Date]]</f>
        <v>2</v>
      </c>
      <c r="Q488" s="4">
        <v>18.643799999999999</v>
      </c>
      <c r="R488">
        <v>5</v>
      </c>
      <c r="S488" s="4">
        <v>27.02</v>
      </c>
      <c r="T488">
        <v>86153</v>
      </c>
      <c r="U488" s="10">
        <f>(Table1[[#This Row],[Profit]]/Table1[[#This Row],[Sales]])</f>
        <v>0.69</v>
      </c>
    </row>
    <row r="489" spans="1:21" ht="12.75" customHeight="1">
      <c r="A489">
        <v>0.06</v>
      </c>
      <c r="B489">
        <v>22.84</v>
      </c>
      <c r="C489">
        <v>11.54</v>
      </c>
      <c r="D489" t="s">
        <v>33</v>
      </c>
      <c r="E489" t="s">
        <v>39</v>
      </c>
      <c r="F489" t="s">
        <v>20</v>
      </c>
      <c r="G489" t="s">
        <v>62</v>
      </c>
      <c r="H489" t="s">
        <v>40</v>
      </c>
      <c r="I489" t="s">
        <v>135</v>
      </c>
      <c r="J489">
        <v>0.39</v>
      </c>
      <c r="K489" t="s">
        <v>24</v>
      </c>
      <c r="L489" t="s">
        <v>211</v>
      </c>
      <c r="M489" s="3">
        <v>42088</v>
      </c>
      <c r="N489" s="3">
        <v>42090</v>
      </c>
      <c r="O489" s="8" t="str">
        <f>TEXT(Table1[[#This Row],[Order Date]], "MMM")</f>
        <v>Mar</v>
      </c>
      <c r="P489">
        <f>Table1[[#This Row],[Ship Date]]-Table1[[#This Row],[Order Date]]</f>
        <v>2</v>
      </c>
      <c r="Q489" s="4">
        <v>-31.24</v>
      </c>
      <c r="R489">
        <v>1</v>
      </c>
      <c r="S489" s="4">
        <v>27.67</v>
      </c>
      <c r="T489">
        <v>86153</v>
      </c>
      <c r="U489" s="10">
        <f>(Table1[[#This Row],[Profit]]/Table1[[#This Row],[Sales]])</f>
        <v>-1.1290205999277194</v>
      </c>
    </row>
    <row r="490" spans="1:21" ht="12.75" customHeight="1">
      <c r="A490">
        <v>0.06</v>
      </c>
      <c r="B490">
        <v>25.98</v>
      </c>
      <c r="C490">
        <v>14.36</v>
      </c>
      <c r="D490" t="s">
        <v>26</v>
      </c>
      <c r="E490" t="s">
        <v>19</v>
      </c>
      <c r="F490" t="s">
        <v>28</v>
      </c>
      <c r="G490" t="s">
        <v>29</v>
      </c>
      <c r="H490" t="s">
        <v>30</v>
      </c>
      <c r="I490" t="s">
        <v>455</v>
      </c>
      <c r="J490">
        <v>0.6</v>
      </c>
      <c r="K490" t="s">
        <v>42</v>
      </c>
      <c r="L490" t="s">
        <v>83</v>
      </c>
      <c r="M490" s="3">
        <v>42148</v>
      </c>
      <c r="N490" s="3">
        <v>42149</v>
      </c>
      <c r="O490" s="8" t="str">
        <f>TEXT(Table1[[#This Row],[Order Date]], "MMM")</f>
        <v>May</v>
      </c>
      <c r="P490">
        <f>Table1[[#This Row],[Ship Date]]-Table1[[#This Row],[Order Date]]</f>
        <v>1</v>
      </c>
      <c r="Q490" s="4">
        <v>55.888000000000034</v>
      </c>
      <c r="R490">
        <v>41</v>
      </c>
      <c r="S490" s="4">
        <v>1033.56</v>
      </c>
      <c r="T490">
        <v>89537</v>
      </c>
      <c r="U490" s="10">
        <f>(Table1[[#This Row],[Profit]]/Table1[[#This Row],[Sales]])</f>
        <v>5.4073300050311579E-2</v>
      </c>
    </row>
    <row r="491" spans="1:21">
      <c r="A491">
        <v>0.08</v>
      </c>
      <c r="B491">
        <v>1.81</v>
      </c>
      <c r="C491">
        <v>0.75</v>
      </c>
      <c r="D491" t="s">
        <v>33</v>
      </c>
      <c r="E491" t="s">
        <v>74</v>
      </c>
      <c r="F491" t="s">
        <v>28</v>
      </c>
      <c r="G491" t="s">
        <v>29</v>
      </c>
      <c r="H491" t="s">
        <v>30</v>
      </c>
      <c r="I491" t="s">
        <v>456</v>
      </c>
      <c r="J491">
        <v>0.57999999999999996</v>
      </c>
      <c r="K491" t="s">
        <v>42</v>
      </c>
      <c r="L491" t="s">
        <v>83</v>
      </c>
      <c r="M491" s="3">
        <v>42009</v>
      </c>
      <c r="N491" s="3">
        <v>42010</v>
      </c>
      <c r="O491" s="8" t="str">
        <f>TEXT(Table1[[#This Row],[Order Date]], "MMM")</f>
        <v>Jan</v>
      </c>
      <c r="P491">
        <f>Table1[[#This Row],[Ship Date]]-Table1[[#This Row],[Order Date]]</f>
        <v>1</v>
      </c>
      <c r="Q491" s="4">
        <v>1.3224</v>
      </c>
      <c r="R491">
        <v>11</v>
      </c>
      <c r="S491" s="4">
        <v>19.97</v>
      </c>
      <c r="T491">
        <v>89536</v>
      </c>
      <c r="U491" s="10">
        <f>(Table1[[#This Row],[Profit]]/Table1[[#This Row],[Sales]])</f>
        <v>6.6219328993490242E-2</v>
      </c>
    </row>
    <row r="492" spans="1:21">
      <c r="A492">
        <v>0.04</v>
      </c>
      <c r="B492">
        <v>125.99</v>
      </c>
      <c r="C492">
        <v>5.26</v>
      </c>
      <c r="D492" t="s">
        <v>33</v>
      </c>
      <c r="E492" t="s">
        <v>74</v>
      </c>
      <c r="F492" t="s">
        <v>53</v>
      </c>
      <c r="G492" t="s">
        <v>54</v>
      </c>
      <c r="H492" t="s">
        <v>40</v>
      </c>
      <c r="I492" t="s">
        <v>457</v>
      </c>
      <c r="J492">
        <v>0.55000000000000004</v>
      </c>
      <c r="K492" t="s">
        <v>42</v>
      </c>
      <c r="L492" t="s">
        <v>83</v>
      </c>
      <c r="M492" s="3">
        <v>42009</v>
      </c>
      <c r="N492" s="3">
        <v>42009</v>
      </c>
      <c r="O492" s="8" t="str">
        <f>TEXT(Table1[[#This Row],[Order Date]], "MMM")</f>
        <v>Jan</v>
      </c>
      <c r="P492">
        <f>Table1[[#This Row],[Ship Date]]-Table1[[#This Row],[Order Date]]</f>
        <v>0</v>
      </c>
      <c r="Q492" s="4">
        <v>455.42069999999995</v>
      </c>
      <c r="R492">
        <v>6</v>
      </c>
      <c r="S492" s="4">
        <v>660.03</v>
      </c>
      <c r="T492">
        <v>89536</v>
      </c>
      <c r="U492" s="10">
        <f>(Table1[[#This Row],[Profit]]/Table1[[#This Row],[Sales]])</f>
        <v>0.69</v>
      </c>
    </row>
    <row r="493" spans="1:21" ht="12.75" customHeight="1">
      <c r="A493">
        <v>0.01</v>
      </c>
      <c r="B493">
        <v>8.34</v>
      </c>
      <c r="C493">
        <v>0.96</v>
      </c>
      <c r="D493" t="s">
        <v>33</v>
      </c>
      <c r="E493" t="s">
        <v>19</v>
      </c>
      <c r="F493" t="s">
        <v>28</v>
      </c>
      <c r="G493" t="s">
        <v>34</v>
      </c>
      <c r="H493" t="s">
        <v>22</v>
      </c>
      <c r="I493" t="s">
        <v>458</v>
      </c>
      <c r="J493">
        <v>0.43</v>
      </c>
      <c r="K493" t="s">
        <v>37</v>
      </c>
      <c r="L493" t="s">
        <v>459</v>
      </c>
      <c r="M493" s="3">
        <v>42014</v>
      </c>
      <c r="N493" s="3">
        <v>42016</v>
      </c>
      <c r="O493" s="8" t="str">
        <f>TEXT(Table1[[#This Row],[Order Date]], "MMM")</f>
        <v>Jan</v>
      </c>
      <c r="P493">
        <f>Table1[[#This Row],[Ship Date]]-Table1[[#This Row],[Order Date]]</f>
        <v>2</v>
      </c>
      <c r="Q493" s="4">
        <v>29.332000000000001</v>
      </c>
      <c r="R493">
        <v>24</v>
      </c>
      <c r="S493" s="4">
        <v>199.12</v>
      </c>
      <c r="T493">
        <v>14596</v>
      </c>
      <c r="U493" s="10">
        <f>(Table1[[#This Row],[Profit]]/Table1[[#This Row],[Sales]])</f>
        <v>0.14730815588589796</v>
      </c>
    </row>
    <row r="494" spans="1:21" ht="12.75" customHeight="1">
      <c r="A494">
        <v>0.06</v>
      </c>
      <c r="B494">
        <v>3.28</v>
      </c>
      <c r="C494">
        <v>3.97</v>
      </c>
      <c r="D494" t="s">
        <v>33</v>
      </c>
      <c r="E494" t="s">
        <v>19</v>
      </c>
      <c r="F494" t="s">
        <v>20</v>
      </c>
      <c r="G494" t="s">
        <v>21</v>
      </c>
      <c r="H494" t="s">
        <v>22</v>
      </c>
      <c r="I494" t="s">
        <v>460</v>
      </c>
      <c r="J494">
        <v>0.56000000000000005</v>
      </c>
      <c r="K494" t="s">
        <v>37</v>
      </c>
      <c r="L494" t="s">
        <v>459</v>
      </c>
      <c r="M494" s="3">
        <v>42014</v>
      </c>
      <c r="N494" s="3">
        <v>42015</v>
      </c>
      <c r="O494" s="8" t="str">
        <f>TEXT(Table1[[#This Row],[Order Date]], "MMM")</f>
        <v>Jan</v>
      </c>
      <c r="P494">
        <f>Table1[[#This Row],[Ship Date]]-Table1[[#This Row],[Order Date]]</f>
        <v>1</v>
      </c>
      <c r="Q494" s="4">
        <v>-86</v>
      </c>
      <c r="R494">
        <v>19</v>
      </c>
      <c r="S494" s="4">
        <v>63.14</v>
      </c>
      <c r="T494">
        <v>14596</v>
      </c>
      <c r="U494" s="10">
        <f>(Table1[[#This Row],[Profit]]/Table1[[#This Row],[Sales]])</f>
        <v>-1.3620525815647766</v>
      </c>
    </row>
    <row r="495" spans="1:21" ht="12.75" customHeight="1">
      <c r="A495">
        <v>0.02</v>
      </c>
      <c r="B495">
        <v>1.1399999999999999</v>
      </c>
      <c r="C495">
        <v>0.7</v>
      </c>
      <c r="D495" t="s">
        <v>33</v>
      </c>
      <c r="E495" t="s">
        <v>19</v>
      </c>
      <c r="F495" t="s">
        <v>20</v>
      </c>
      <c r="G495" t="s">
        <v>46</v>
      </c>
      <c r="H495" t="s">
        <v>22</v>
      </c>
      <c r="I495" t="s">
        <v>461</v>
      </c>
      <c r="J495">
        <v>0.38</v>
      </c>
      <c r="K495" t="s">
        <v>37</v>
      </c>
      <c r="L495" t="s">
        <v>459</v>
      </c>
      <c r="M495" s="3">
        <v>42037</v>
      </c>
      <c r="N495" s="3">
        <v>42037</v>
      </c>
      <c r="O495" s="8" t="str">
        <f>TEXT(Table1[[#This Row],[Order Date]], "MMM")</f>
        <v>Feb</v>
      </c>
      <c r="P495">
        <f>Table1[[#This Row],[Ship Date]]-Table1[[#This Row],[Order Date]]</f>
        <v>0</v>
      </c>
      <c r="Q495" s="4">
        <v>-0.49</v>
      </c>
      <c r="R495">
        <v>38</v>
      </c>
      <c r="S495" s="4">
        <v>44.85</v>
      </c>
      <c r="T495">
        <v>38529</v>
      </c>
      <c r="U495" s="10">
        <f>(Table1[[#This Row],[Profit]]/Table1[[#This Row],[Sales]])</f>
        <v>-1.092530657748049E-2</v>
      </c>
    </row>
    <row r="496" spans="1:21" ht="12.75" customHeight="1">
      <c r="A496">
        <v>0.01</v>
      </c>
      <c r="B496">
        <v>8.34</v>
      </c>
      <c r="C496">
        <v>0.96</v>
      </c>
      <c r="D496" t="s">
        <v>33</v>
      </c>
      <c r="E496" t="s">
        <v>19</v>
      </c>
      <c r="F496" t="s">
        <v>28</v>
      </c>
      <c r="G496" t="s">
        <v>34</v>
      </c>
      <c r="H496" t="s">
        <v>22</v>
      </c>
      <c r="I496" t="s">
        <v>458</v>
      </c>
      <c r="J496">
        <v>0.43</v>
      </c>
      <c r="K496" t="s">
        <v>42</v>
      </c>
      <c r="L496" t="s">
        <v>83</v>
      </c>
      <c r="M496" s="3">
        <v>42014</v>
      </c>
      <c r="N496" s="3">
        <v>42016</v>
      </c>
      <c r="O496" s="8" t="str">
        <f>TEXT(Table1[[#This Row],[Order Date]], "MMM")</f>
        <v>Jan</v>
      </c>
      <c r="P496">
        <f>Table1[[#This Row],[Ship Date]]-Table1[[#This Row],[Order Date]]</f>
        <v>2</v>
      </c>
      <c r="Q496" s="4">
        <v>34.348199999999999</v>
      </c>
      <c r="R496">
        <v>6</v>
      </c>
      <c r="S496" s="4">
        <v>49.78</v>
      </c>
      <c r="T496">
        <v>90166</v>
      </c>
      <c r="U496" s="10">
        <f>(Table1[[#This Row],[Profit]]/Table1[[#This Row],[Sales]])</f>
        <v>0.69</v>
      </c>
    </row>
    <row r="497" spans="1:21" ht="12.75" customHeight="1">
      <c r="A497">
        <v>0.06</v>
      </c>
      <c r="B497">
        <v>3.28</v>
      </c>
      <c r="C497">
        <v>3.97</v>
      </c>
      <c r="D497" t="s">
        <v>33</v>
      </c>
      <c r="E497" t="s">
        <v>19</v>
      </c>
      <c r="F497" t="s">
        <v>20</v>
      </c>
      <c r="G497" t="s">
        <v>21</v>
      </c>
      <c r="H497" t="s">
        <v>22</v>
      </c>
      <c r="I497" t="s">
        <v>460</v>
      </c>
      <c r="J497">
        <v>0.56000000000000005</v>
      </c>
      <c r="K497" t="s">
        <v>42</v>
      </c>
      <c r="L497" t="s">
        <v>83</v>
      </c>
      <c r="M497" s="3">
        <v>42014</v>
      </c>
      <c r="N497" s="3">
        <v>42015</v>
      </c>
      <c r="O497" s="8" t="str">
        <f>TEXT(Table1[[#This Row],[Order Date]], "MMM")</f>
        <v>Jan</v>
      </c>
      <c r="P497">
        <f>Table1[[#This Row],[Ship Date]]-Table1[[#This Row],[Order Date]]</f>
        <v>1</v>
      </c>
      <c r="Q497" s="4">
        <v>-66.650000000000006</v>
      </c>
      <c r="R497">
        <v>5</v>
      </c>
      <c r="S497" s="4">
        <v>16.62</v>
      </c>
      <c r="T497">
        <v>90166</v>
      </c>
      <c r="U497" s="10">
        <f>(Table1[[#This Row],[Profit]]/Table1[[#This Row],[Sales]])</f>
        <v>-4.0102286401925396</v>
      </c>
    </row>
    <row r="498" spans="1:21" ht="12.75" customHeight="1">
      <c r="A498">
        <v>0.06</v>
      </c>
      <c r="B498">
        <v>47.98</v>
      </c>
      <c r="C498">
        <v>3.61</v>
      </c>
      <c r="D498" t="s">
        <v>33</v>
      </c>
      <c r="E498" t="s">
        <v>19</v>
      </c>
      <c r="F498" t="s">
        <v>53</v>
      </c>
      <c r="G498" t="s">
        <v>113</v>
      </c>
      <c r="H498" t="s">
        <v>35</v>
      </c>
      <c r="I498" t="s">
        <v>462</v>
      </c>
      <c r="J498">
        <v>0.71</v>
      </c>
      <c r="K498" t="s">
        <v>42</v>
      </c>
      <c r="L498" t="s">
        <v>83</v>
      </c>
      <c r="M498" s="3">
        <v>42175</v>
      </c>
      <c r="N498" s="3">
        <v>42177</v>
      </c>
      <c r="O498" s="8" t="str">
        <f>TEXT(Table1[[#This Row],[Order Date]], "MMM")</f>
        <v>Jun</v>
      </c>
      <c r="P498">
        <f>Table1[[#This Row],[Ship Date]]-Table1[[#This Row],[Order Date]]</f>
        <v>2</v>
      </c>
      <c r="Q498" s="4">
        <v>35.954999999999998</v>
      </c>
      <c r="R498">
        <v>11</v>
      </c>
      <c r="S498" s="4">
        <v>517.67999999999995</v>
      </c>
      <c r="T498">
        <v>90167</v>
      </c>
      <c r="U498" s="10">
        <f>(Table1[[#This Row],[Profit]]/Table1[[#This Row],[Sales]])</f>
        <v>6.9454102920723224E-2</v>
      </c>
    </row>
    <row r="499" spans="1:21" ht="12.75" customHeight="1">
      <c r="A499">
        <v>0.04</v>
      </c>
      <c r="B499">
        <v>90.97</v>
      </c>
      <c r="C499">
        <v>28</v>
      </c>
      <c r="D499" t="s">
        <v>26</v>
      </c>
      <c r="E499" t="s">
        <v>39</v>
      </c>
      <c r="F499" t="s">
        <v>53</v>
      </c>
      <c r="G499" t="s">
        <v>58</v>
      </c>
      <c r="H499" t="s">
        <v>30</v>
      </c>
      <c r="I499" t="s">
        <v>463</v>
      </c>
      <c r="J499">
        <v>0.38</v>
      </c>
      <c r="K499" t="s">
        <v>37</v>
      </c>
      <c r="L499" t="s">
        <v>50</v>
      </c>
      <c r="M499" s="3">
        <v>42016</v>
      </c>
      <c r="N499" s="3">
        <v>42017</v>
      </c>
      <c r="O499" s="8" t="str">
        <f>TEXT(Table1[[#This Row],[Order Date]], "MMM")</f>
        <v>Jan</v>
      </c>
      <c r="P499">
        <f>Table1[[#This Row],[Ship Date]]-Table1[[#This Row],[Order Date]]</f>
        <v>1</v>
      </c>
      <c r="Q499" s="4">
        <v>-173.09520000000001</v>
      </c>
      <c r="R499">
        <v>6</v>
      </c>
      <c r="S499" s="4">
        <v>573.30999999999995</v>
      </c>
      <c r="T499">
        <v>33635</v>
      </c>
      <c r="U499" s="10">
        <f>(Table1[[#This Row],[Profit]]/Table1[[#This Row],[Sales]])</f>
        <v>-0.30192252010256238</v>
      </c>
    </row>
    <row r="500" spans="1:21" ht="12.75" customHeight="1">
      <c r="A500">
        <v>7.0000000000000007E-2</v>
      </c>
      <c r="B500">
        <v>20.34</v>
      </c>
      <c r="C500">
        <v>35</v>
      </c>
      <c r="D500" t="s">
        <v>33</v>
      </c>
      <c r="E500" t="s">
        <v>39</v>
      </c>
      <c r="F500" t="s">
        <v>20</v>
      </c>
      <c r="G500" t="s">
        <v>90</v>
      </c>
      <c r="H500" t="s">
        <v>139</v>
      </c>
      <c r="I500" t="s">
        <v>209</v>
      </c>
      <c r="J500">
        <v>0.84</v>
      </c>
      <c r="K500" t="s">
        <v>37</v>
      </c>
      <c r="L500" t="s">
        <v>50</v>
      </c>
      <c r="M500" s="3">
        <v>42016</v>
      </c>
      <c r="N500" s="3">
        <v>42017</v>
      </c>
      <c r="O500" s="8" t="str">
        <f>TEXT(Table1[[#This Row],[Order Date]], "MMM")</f>
        <v>Jan</v>
      </c>
      <c r="P500">
        <f>Table1[[#This Row],[Ship Date]]-Table1[[#This Row],[Order Date]]</f>
        <v>1</v>
      </c>
      <c r="Q500" s="4">
        <v>-96.16</v>
      </c>
      <c r="R500">
        <v>5</v>
      </c>
      <c r="S500" s="4">
        <v>140.22999999999999</v>
      </c>
      <c r="T500">
        <v>33635</v>
      </c>
      <c r="U500" s="10">
        <f>(Table1[[#This Row],[Profit]]/Table1[[#This Row],[Sales]])</f>
        <v>-0.68573058546673327</v>
      </c>
    </row>
    <row r="501" spans="1:21" ht="12.75" customHeight="1">
      <c r="A501">
        <v>0.02</v>
      </c>
      <c r="B501">
        <v>12.53</v>
      </c>
      <c r="C501">
        <v>0.49</v>
      </c>
      <c r="D501" t="s">
        <v>33</v>
      </c>
      <c r="E501" t="s">
        <v>39</v>
      </c>
      <c r="F501" t="s">
        <v>20</v>
      </c>
      <c r="G501" t="s">
        <v>85</v>
      </c>
      <c r="H501" t="s">
        <v>40</v>
      </c>
      <c r="I501" t="s">
        <v>464</v>
      </c>
      <c r="J501">
        <v>0.38</v>
      </c>
      <c r="K501" t="s">
        <v>37</v>
      </c>
      <c r="L501" t="s">
        <v>50</v>
      </c>
      <c r="M501" s="3">
        <v>42031</v>
      </c>
      <c r="N501" s="3">
        <v>42031</v>
      </c>
      <c r="O501" s="8" t="str">
        <f>TEXT(Table1[[#This Row],[Order Date]], "MMM")</f>
        <v>Jan</v>
      </c>
      <c r="P501">
        <f>Table1[[#This Row],[Ship Date]]-Table1[[#This Row],[Order Date]]</f>
        <v>0</v>
      </c>
      <c r="Q501" s="4">
        <v>263.39999999999998</v>
      </c>
      <c r="R501">
        <v>47</v>
      </c>
      <c r="S501" s="4">
        <v>594.44000000000005</v>
      </c>
      <c r="T501">
        <v>9606</v>
      </c>
      <c r="U501" s="10">
        <f>(Table1[[#This Row],[Profit]]/Table1[[#This Row],[Sales]])</f>
        <v>0.44310611668124611</v>
      </c>
    </row>
    <row r="502" spans="1:21" ht="12.75" customHeight="1">
      <c r="A502">
        <v>7.0000000000000007E-2</v>
      </c>
      <c r="B502">
        <v>5.18</v>
      </c>
      <c r="C502">
        <v>2.04</v>
      </c>
      <c r="D502" t="s">
        <v>18</v>
      </c>
      <c r="E502" t="s">
        <v>39</v>
      </c>
      <c r="F502" t="s">
        <v>20</v>
      </c>
      <c r="G502" t="s">
        <v>62</v>
      </c>
      <c r="H502" t="s">
        <v>22</v>
      </c>
      <c r="I502" t="s">
        <v>104</v>
      </c>
      <c r="J502">
        <v>0.36</v>
      </c>
      <c r="K502" t="s">
        <v>37</v>
      </c>
      <c r="L502" t="s">
        <v>50</v>
      </c>
      <c r="M502" s="3">
        <v>42031</v>
      </c>
      <c r="N502" s="3">
        <v>42033</v>
      </c>
      <c r="O502" s="8" t="str">
        <f>TEXT(Table1[[#This Row],[Order Date]], "MMM")</f>
        <v>Jan</v>
      </c>
      <c r="P502">
        <f>Table1[[#This Row],[Ship Date]]-Table1[[#This Row],[Order Date]]</f>
        <v>2</v>
      </c>
      <c r="Q502" s="4">
        <v>37.31</v>
      </c>
      <c r="R502">
        <v>44</v>
      </c>
      <c r="S502" s="4">
        <v>228.5</v>
      </c>
      <c r="T502">
        <v>9606</v>
      </c>
      <c r="U502" s="10">
        <f>(Table1[[#This Row],[Profit]]/Table1[[#This Row],[Sales]])</f>
        <v>0.16328227571115975</v>
      </c>
    </row>
    <row r="503" spans="1:21" ht="12.75" customHeight="1">
      <c r="A503">
        <v>0.04</v>
      </c>
      <c r="B503">
        <v>90.97</v>
      </c>
      <c r="C503">
        <v>28</v>
      </c>
      <c r="D503" t="s">
        <v>26</v>
      </c>
      <c r="E503" t="s">
        <v>39</v>
      </c>
      <c r="F503" t="s">
        <v>53</v>
      </c>
      <c r="G503" t="s">
        <v>58</v>
      </c>
      <c r="H503" t="s">
        <v>30</v>
      </c>
      <c r="I503" t="s">
        <v>463</v>
      </c>
      <c r="J503">
        <v>0.38</v>
      </c>
      <c r="K503" t="s">
        <v>37</v>
      </c>
      <c r="L503" t="s">
        <v>138</v>
      </c>
      <c r="M503" s="3">
        <v>42016</v>
      </c>
      <c r="N503" s="3">
        <v>42017</v>
      </c>
      <c r="O503" s="8" t="str">
        <f>TEXT(Table1[[#This Row],[Order Date]], "MMM")</f>
        <v>Jan</v>
      </c>
      <c r="P503">
        <f>Table1[[#This Row],[Ship Date]]-Table1[[#This Row],[Order Date]]</f>
        <v>1</v>
      </c>
      <c r="Q503" s="4">
        <v>-173.09520000000001</v>
      </c>
      <c r="R503">
        <v>2</v>
      </c>
      <c r="S503" s="4">
        <v>191.1</v>
      </c>
      <c r="T503">
        <v>86263</v>
      </c>
      <c r="U503" s="10">
        <f>(Table1[[#This Row],[Profit]]/Table1[[#This Row],[Sales]])</f>
        <v>-0.90578335949764521</v>
      </c>
    </row>
    <row r="504" spans="1:21" ht="12.75" customHeight="1">
      <c r="A504">
        <v>7.0000000000000007E-2</v>
      </c>
      <c r="B504">
        <v>20.34</v>
      </c>
      <c r="C504">
        <v>35</v>
      </c>
      <c r="D504" t="s">
        <v>33</v>
      </c>
      <c r="E504" t="s">
        <v>39</v>
      </c>
      <c r="F504" t="s">
        <v>20</v>
      </c>
      <c r="G504" t="s">
        <v>90</v>
      </c>
      <c r="H504" t="s">
        <v>139</v>
      </c>
      <c r="I504" t="s">
        <v>209</v>
      </c>
      <c r="J504">
        <v>0.84</v>
      </c>
      <c r="K504" t="s">
        <v>37</v>
      </c>
      <c r="L504" t="s">
        <v>138</v>
      </c>
      <c r="M504" s="3">
        <v>42016</v>
      </c>
      <c r="N504" s="3">
        <v>42017</v>
      </c>
      <c r="O504" s="8" t="str">
        <f>TEXT(Table1[[#This Row],[Order Date]], "MMM")</f>
        <v>Jan</v>
      </c>
      <c r="P504">
        <f>Table1[[#This Row],[Ship Date]]-Table1[[#This Row],[Order Date]]</f>
        <v>1</v>
      </c>
      <c r="Q504" s="4">
        <v>-96.16</v>
      </c>
      <c r="R504">
        <v>1</v>
      </c>
      <c r="S504" s="4">
        <v>28.05</v>
      </c>
      <c r="T504">
        <v>86263</v>
      </c>
      <c r="U504" s="10">
        <f>(Table1[[#This Row],[Profit]]/Table1[[#This Row],[Sales]])</f>
        <v>-3.4281639928698748</v>
      </c>
    </row>
    <row r="505" spans="1:21" ht="12.75" customHeight="1">
      <c r="A505">
        <v>0.02</v>
      </c>
      <c r="B505">
        <v>12.53</v>
      </c>
      <c r="C505">
        <v>0.49</v>
      </c>
      <c r="D505" t="s">
        <v>33</v>
      </c>
      <c r="E505" t="s">
        <v>39</v>
      </c>
      <c r="F505" t="s">
        <v>20</v>
      </c>
      <c r="G505" t="s">
        <v>85</v>
      </c>
      <c r="H505" t="s">
        <v>40</v>
      </c>
      <c r="I505" t="s">
        <v>464</v>
      </c>
      <c r="J505">
        <v>0.38</v>
      </c>
      <c r="K505" t="s">
        <v>37</v>
      </c>
      <c r="L505" t="s">
        <v>138</v>
      </c>
      <c r="M505" s="3">
        <v>42031</v>
      </c>
      <c r="N505" s="3">
        <v>42031</v>
      </c>
      <c r="O505" s="8" t="str">
        <f>TEXT(Table1[[#This Row],[Order Date]], "MMM")</f>
        <v>Jan</v>
      </c>
      <c r="P505">
        <f>Table1[[#This Row],[Ship Date]]-Table1[[#This Row],[Order Date]]</f>
        <v>0</v>
      </c>
      <c r="Q505" s="4">
        <v>104.7213</v>
      </c>
      <c r="R505">
        <v>12</v>
      </c>
      <c r="S505" s="4">
        <v>151.77000000000001</v>
      </c>
      <c r="T505">
        <v>86264</v>
      </c>
      <c r="U505" s="10">
        <f>(Table1[[#This Row],[Profit]]/Table1[[#This Row],[Sales]])</f>
        <v>0.69</v>
      </c>
    </row>
    <row r="506" spans="1:21" ht="12.75" customHeight="1">
      <c r="A506">
        <v>7.0000000000000007E-2</v>
      </c>
      <c r="B506">
        <v>5.18</v>
      </c>
      <c r="C506">
        <v>2.04</v>
      </c>
      <c r="D506" t="s">
        <v>18</v>
      </c>
      <c r="E506" t="s">
        <v>39</v>
      </c>
      <c r="F506" t="s">
        <v>20</v>
      </c>
      <c r="G506" t="s">
        <v>62</v>
      </c>
      <c r="H506" t="s">
        <v>22</v>
      </c>
      <c r="I506" t="s">
        <v>104</v>
      </c>
      <c r="J506">
        <v>0.36</v>
      </c>
      <c r="K506" t="s">
        <v>37</v>
      </c>
      <c r="L506" t="s">
        <v>138</v>
      </c>
      <c r="M506" s="3">
        <v>42031</v>
      </c>
      <c r="N506" s="3">
        <v>42033</v>
      </c>
      <c r="O506" s="8" t="str">
        <f>TEXT(Table1[[#This Row],[Order Date]], "MMM")</f>
        <v>Jan</v>
      </c>
      <c r="P506">
        <f>Table1[[#This Row],[Ship Date]]-Table1[[#This Row],[Order Date]]</f>
        <v>2</v>
      </c>
      <c r="Q506" s="4">
        <v>37.31</v>
      </c>
      <c r="R506">
        <v>11</v>
      </c>
      <c r="S506" s="4">
        <v>57.13</v>
      </c>
      <c r="T506">
        <v>86264</v>
      </c>
      <c r="U506" s="10">
        <f>(Table1[[#This Row],[Profit]]/Table1[[#This Row],[Sales]])</f>
        <v>0.65307194118676704</v>
      </c>
    </row>
    <row r="507" spans="1:21" ht="12.75" customHeight="1">
      <c r="A507">
        <v>0</v>
      </c>
      <c r="B507">
        <v>5.98</v>
      </c>
      <c r="C507">
        <v>1.49</v>
      </c>
      <c r="D507" t="s">
        <v>33</v>
      </c>
      <c r="E507" t="s">
        <v>74</v>
      </c>
      <c r="F507" t="s">
        <v>20</v>
      </c>
      <c r="G507" t="s">
        <v>71</v>
      </c>
      <c r="H507" t="s">
        <v>40</v>
      </c>
      <c r="I507" t="s">
        <v>465</v>
      </c>
      <c r="J507">
        <v>0.39</v>
      </c>
      <c r="K507" t="s">
        <v>37</v>
      </c>
      <c r="L507" t="s">
        <v>121</v>
      </c>
      <c r="M507" s="3">
        <v>42075</v>
      </c>
      <c r="N507" s="3">
        <v>42077</v>
      </c>
      <c r="O507" s="8" t="str">
        <f>TEXT(Table1[[#This Row],[Order Date]], "MMM")</f>
        <v>Mar</v>
      </c>
      <c r="P507">
        <f>Table1[[#This Row],[Ship Date]]-Table1[[#This Row],[Order Date]]</f>
        <v>2</v>
      </c>
      <c r="Q507" s="4">
        <v>80.674799999999991</v>
      </c>
      <c r="R507">
        <v>18</v>
      </c>
      <c r="S507" s="4">
        <v>116.92</v>
      </c>
      <c r="T507">
        <v>90806</v>
      </c>
      <c r="U507" s="10">
        <f>(Table1[[#This Row],[Profit]]/Table1[[#This Row],[Sales]])</f>
        <v>0.69</v>
      </c>
    </row>
    <row r="508" spans="1:21" ht="12.75" customHeight="1">
      <c r="A508">
        <v>0.09</v>
      </c>
      <c r="B508">
        <v>35.99</v>
      </c>
      <c r="C508">
        <v>5.99</v>
      </c>
      <c r="D508" t="s">
        <v>33</v>
      </c>
      <c r="E508" t="s">
        <v>27</v>
      </c>
      <c r="F508" t="s">
        <v>53</v>
      </c>
      <c r="G508" t="s">
        <v>54</v>
      </c>
      <c r="H508" t="s">
        <v>22</v>
      </c>
      <c r="I508" t="s">
        <v>446</v>
      </c>
      <c r="J508">
        <v>0.38</v>
      </c>
      <c r="K508" t="s">
        <v>87</v>
      </c>
      <c r="L508" t="s">
        <v>300</v>
      </c>
      <c r="M508" s="3">
        <v>42061</v>
      </c>
      <c r="N508" s="3">
        <v>42062</v>
      </c>
      <c r="O508" s="8" t="str">
        <f>TEXT(Table1[[#This Row],[Order Date]], "MMM")</f>
        <v>Feb</v>
      </c>
      <c r="P508">
        <f>Table1[[#This Row],[Ship Date]]-Table1[[#This Row],[Order Date]]</f>
        <v>1</v>
      </c>
      <c r="Q508" s="4">
        <v>114.3165</v>
      </c>
      <c r="R508">
        <v>5</v>
      </c>
      <c r="S508" s="4">
        <v>151.6</v>
      </c>
      <c r="T508">
        <v>86459</v>
      </c>
      <c r="U508" s="10">
        <f>(Table1[[#This Row],[Profit]]/Table1[[#This Row],[Sales]])</f>
        <v>0.75406662269129299</v>
      </c>
    </row>
    <row r="509" spans="1:21" ht="12.75" customHeight="1">
      <c r="A509">
        <v>0.09</v>
      </c>
      <c r="B509">
        <v>2.6</v>
      </c>
      <c r="C509">
        <v>2.4</v>
      </c>
      <c r="D509" t="s">
        <v>33</v>
      </c>
      <c r="E509" t="s">
        <v>27</v>
      </c>
      <c r="F509" t="s">
        <v>20</v>
      </c>
      <c r="G509" t="s">
        <v>21</v>
      </c>
      <c r="H509" t="s">
        <v>22</v>
      </c>
      <c r="I509" t="s">
        <v>466</v>
      </c>
      <c r="J509">
        <v>0.57999999999999996</v>
      </c>
      <c r="K509" t="s">
        <v>87</v>
      </c>
      <c r="L509" t="s">
        <v>300</v>
      </c>
      <c r="M509" s="3">
        <v>42172</v>
      </c>
      <c r="N509" s="3">
        <v>42174</v>
      </c>
      <c r="O509" s="8" t="str">
        <f>TEXT(Table1[[#This Row],[Order Date]], "MMM")</f>
        <v>Jun</v>
      </c>
      <c r="P509">
        <f>Table1[[#This Row],[Ship Date]]-Table1[[#This Row],[Order Date]]</f>
        <v>2</v>
      </c>
      <c r="Q509" s="4">
        <v>1107.4079999999999</v>
      </c>
      <c r="R509">
        <v>12</v>
      </c>
      <c r="S509" s="4">
        <v>31.73</v>
      </c>
      <c r="T509">
        <v>86460</v>
      </c>
      <c r="U509" s="10">
        <f>(Table1[[#This Row],[Profit]]/Table1[[#This Row],[Sales]])</f>
        <v>34.900976993381654</v>
      </c>
    </row>
    <row r="510" spans="1:21" ht="12.75" customHeight="1">
      <c r="A510">
        <v>0</v>
      </c>
      <c r="B510">
        <v>5.28</v>
      </c>
      <c r="C510">
        <v>5.61</v>
      </c>
      <c r="D510" t="s">
        <v>33</v>
      </c>
      <c r="E510" t="s">
        <v>19</v>
      </c>
      <c r="F510" t="s">
        <v>20</v>
      </c>
      <c r="G510" t="s">
        <v>62</v>
      </c>
      <c r="H510" t="s">
        <v>40</v>
      </c>
      <c r="I510" t="s">
        <v>390</v>
      </c>
      <c r="J510">
        <v>0.4</v>
      </c>
      <c r="K510" t="s">
        <v>87</v>
      </c>
      <c r="L510" t="s">
        <v>439</v>
      </c>
      <c r="M510" s="3">
        <v>42138</v>
      </c>
      <c r="N510" s="3">
        <v>42138</v>
      </c>
      <c r="O510" s="8" t="str">
        <f>TEXT(Table1[[#This Row],[Order Date]], "MMM")</f>
        <v>May</v>
      </c>
      <c r="P510">
        <f>Table1[[#This Row],[Ship Date]]-Table1[[#This Row],[Order Date]]</f>
        <v>0</v>
      </c>
      <c r="Q510" s="4">
        <v>-149.21199999999999</v>
      </c>
      <c r="R510">
        <v>15</v>
      </c>
      <c r="S510" s="4">
        <v>85.26</v>
      </c>
      <c r="T510">
        <v>90187</v>
      </c>
      <c r="U510" s="10">
        <f>(Table1[[#This Row],[Profit]]/Table1[[#This Row],[Sales]])</f>
        <v>-1.7500821018062396</v>
      </c>
    </row>
    <row r="511" spans="1:21" ht="12.75" customHeight="1">
      <c r="A511">
        <v>0.05</v>
      </c>
      <c r="B511">
        <v>7.64</v>
      </c>
      <c r="C511">
        <v>5.83</v>
      </c>
      <c r="D511" t="s">
        <v>33</v>
      </c>
      <c r="E511" t="s">
        <v>19</v>
      </c>
      <c r="F511" t="s">
        <v>20</v>
      </c>
      <c r="G511" t="s">
        <v>62</v>
      </c>
      <c r="H511" t="s">
        <v>22</v>
      </c>
      <c r="I511" t="s">
        <v>467</v>
      </c>
      <c r="J511">
        <v>0.36</v>
      </c>
      <c r="K511" t="s">
        <v>37</v>
      </c>
      <c r="L511" t="s">
        <v>317</v>
      </c>
      <c r="M511" s="3">
        <v>42035</v>
      </c>
      <c r="N511" s="3">
        <v>42037</v>
      </c>
      <c r="O511" s="8" t="str">
        <f>TEXT(Table1[[#This Row],[Order Date]], "MMM")</f>
        <v>Jan</v>
      </c>
      <c r="P511">
        <f>Table1[[#This Row],[Ship Date]]-Table1[[#This Row],[Order Date]]</f>
        <v>2</v>
      </c>
      <c r="Q511" s="4">
        <v>-21.018000000000001</v>
      </c>
      <c r="R511">
        <v>2</v>
      </c>
      <c r="S511" s="4">
        <v>16.600000000000001</v>
      </c>
      <c r="T511">
        <v>90185</v>
      </c>
      <c r="U511" s="10">
        <f>(Table1[[#This Row],[Profit]]/Table1[[#This Row],[Sales]])</f>
        <v>-1.266144578313253</v>
      </c>
    </row>
    <row r="512" spans="1:21" ht="12.75" customHeight="1">
      <c r="A512">
        <v>0.04</v>
      </c>
      <c r="B512">
        <v>218.75</v>
      </c>
      <c r="C512">
        <v>69.64</v>
      </c>
      <c r="D512" t="s">
        <v>26</v>
      </c>
      <c r="E512" t="s">
        <v>19</v>
      </c>
      <c r="F512" t="s">
        <v>28</v>
      </c>
      <c r="G512" t="s">
        <v>96</v>
      </c>
      <c r="H512" t="s">
        <v>77</v>
      </c>
      <c r="I512" t="s">
        <v>319</v>
      </c>
      <c r="J512">
        <v>0.72</v>
      </c>
      <c r="K512" t="s">
        <v>37</v>
      </c>
      <c r="L512" t="s">
        <v>317</v>
      </c>
      <c r="M512" s="3">
        <v>42035</v>
      </c>
      <c r="N512" s="3">
        <v>42036</v>
      </c>
      <c r="O512" s="8" t="str">
        <f>TEXT(Table1[[#This Row],[Order Date]], "MMM")</f>
        <v>Jan</v>
      </c>
      <c r="P512">
        <f>Table1[[#This Row],[Ship Date]]-Table1[[#This Row],[Order Date]]</f>
        <v>1</v>
      </c>
      <c r="Q512" s="4">
        <v>-655.52987500000006</v>
      </c>
      <c r="R512">
        <v>10</v>
      </c>
      <c r="S512" s="4">
        <v>2285.41</v>
      </c>
      <c r="T512">
        <v>90185</v>
      </c>
      <c r="U512" s="10">
        <f>(Table1[[#This Row],[Profit]]/Table1[[#This Row],[Sales]])</f>
        <v>-0.28683250488971351</v>
      </c>
    </row>
    <row r="513" spans="1:21" ht="12.75" customHeight="1">
      <c r="A513">
        <v>0.01</v>
      </c>
      <c r="B513">
        <v>59.76</v>
      </c>
      <c r="C513">
        <v>9.7100000000000009</v>
      </c>
      <c r="D513" t="s">
        <v>33</v>
      </c>
      <c r="E513" t="s">
        <v>19</v>
      </c>
      <c r="F513" t="s">
        <v>20</v>
      </c>
      <c r="G513" t="s">
        <v>90</v>
      </c>
      <c r="H513" t="s">
        <v>40</v>
      </c>
      <c r="I513" t="s">
        <v>468</v>
      </c>
      <c r="J513">
        <v>0.56999999999999995</v>
      </c>
      <c r="K513" t="s">
        <v>37</v>
      </c>
      <c r="L513" t="s">
        <v>317</v>
      </c>
      <c r="M513" s="3">
        <v>42098</v>
      </c>
      <c r="N513" s="3">
        <v>42100</v>
      </c>
      <c r="O513" s="8" t="str">
        <f>TEXT(Table1[[#This Row],[Order Date]], "MMM")</f>
        <v>Apr</v>
      </c>
      <c r="P513">
        <f>Table1[[#This Row],[Ship Date]]-Table1[[#This Row],[Order Date]]</f>
        <v>2</v>
      </c>
      <c r="Q513" s="4">
        <v>354.32879999999994</v>
      </c>
      <c r="R513">
        <v>8</v>
      </c>
      <c r="S513" s="4">
        <v>513.52</v>
      </c>
      <c r="T513">
        <v>90186</v>
      </c>
      <c r="U513" s="10">
        <f>(Table1[[#This Row],[Profit]]/Table1[[#This Row],[Sales]])</f>
        <v>0.69</v>
      </c>
    </row>
    <row r="514" spans="1:21" ht="12.75" customHeight="1">
      <c r="A514">
        <v>0.06</v>
      </c>
      <c r="B514">
        <v>350.98</v>
      </c>
      <c r="C514">
        <v>30</v>
      </c>
      <c r="D514" t="s">
        <v>26</v>
      </c>
      <c r="E514" t="s">
        <v>27</v>
      </c>
      <c r="F514" t="s">
        <v>28</v>
      </c>
      <c r="G514" t="s">
        <v>29</v>
      </c>
      <c r="H514" t="s">
        <v>30</v>
      </c>
      <c r="I514" t="s">
        <v>402</v>
      </c>
      <c r="J514">
        <v>0.61</v>
      </c>
      <c r="K514" t="s">
        <v>42</v>
      </c>
      <c r="L514" t="s">
        <v>83</v>
      </c>
      <c r="M514" s="3">
        <v>42008</v>
      </c>
      <c r="N514" s="3">
        <v>42009</v>
      </c>
      <c r="O514" s="8" t="str">
        <f>TEXT(Table1[[#This Row],[Order Date]], "MMM")</f>
        <v>Jan</v>
      </c>
      <c r="P514">
        <f>Table1[[#This Row],[Ship Date]]-Table1[[#This Row],[Order Date]]</f>
        <v>1</v>
      </c>
      <c r="Q514" s="4">
        <v>-489.41559999999998</v>
      </c>
      <c r="R514">
        <v>1</v>
      </c>
      <c r="S514" s="4">
        <v>346.52</v>
      </c>
      <c r="T514">
        <v>86356</v>
      </c>
      <c r="U514" s="10">
        <f>(Table1[[#This Row],[Profit]]/Table1[[#This Row],[Sales]])</f>
        <v>-1.4123733117857555</v>
      </c>
    </row>
    <row r="515" spans="1:21" ht="12.75" customHeight="1">
      <c r="A515">
        <v>0.05</v>
      </c>
      <c r="B515">
        <v>161.55000000000001</v>
      </c>
      <c r="C515">
        <v>19.989999999999998</v>
      </c>
      <c r="D515" t="s">
        <v>33</v>
      </c>
      <c r="E515" t="s">
        <v>19</v>
      </c>
      <c r="F515" t="s">
        <v>20</v>
      </c>
      <c r="G515" t="s">
        <v>90</v>
      </c>
      <c r="H515" t="s">
        <v>40</v>
      </c>
      <c r="I515" t="s">
        <v>101</v>
      </c>
      <c r="J515">
        <v>0.66</v>
      </c>
      <c r="K515" t="s">
        <v>42</v>
      </c>
      <c r="L515" t="s">
        <v>83</v>
      </c>
      <c r="M515" s="3">
        <v>42008</v>
      </c>
      <c r="N515" s="3">
        <v>42015</v>
      </c>
      <c r="O515" s="8" t="str">
        <f>TEXT(Table1[[#This Row],[Order Date]], "MMM")</f>
        <v>Jan</v>
      </c>
      <c r="P515">
        <f>Table1[[#This Row],[Ship Date]]-Table1[[#This Row],[Order Date]]</f>
        <v>7</v>
      </c>
      <c r="Q515" s="4">
        <v>35.31</v>
      </c>
      <c r="R515">
        <v>3</v>
      </c>
      <c r="S515" s="4">
        <v>499.31</v>
      </c>
      <c r="T515">
        <v>86357</v>
      </c>
      <c r="U515" s="10">
        <f>(Table1[[#This Row],[Profit]]/Table1[[#This Row],[Sales]])</f>
        <v>7.0717590274578926E-2</v>
      </c>
    </row>
    <row r="516" spans="1:21" ht="12.75" customHeight="1">
      <c r="A516">
        <v>0.05</v>
      </c>
      <c r="B516">
        <v>35.51</v>
      </c>
      <c r="C516">
        <v>6.31</v>
      </c>
      <c r="D516" t="s">
        <v>33</v>
      </c>
      <c r="E516" t="s">
        <v>74</v>
      </c>
      <c r="F516" t="s">
        <v>20</v>
      </c>
      <c r="G516" t="s">
        <v>90</v>
      </c>
      <c r="H516" t="s">
        <v>40</v>
      </c>
      <c r="I516" t="s">
        <v>469</v>
      </c>
      <c r="J516">
        <v>0.57999999999999996</v>
      </c>
      <c r="K516" t="s">
        <v>24</v>
      </c>
      <c r="L516" t="s">
        <v>32</v>
      </c>
      <c r="M516" s="3">
        <v>42106</v>
      </c>
      <c r="N516" s="3">
        <v>42108</v>
      </c>
      <c r="O516" s="8" t="str">
        <f>TEXT(Table1[[#This Row],[Order Date]], "MMM")</f>
        <v>Apr</v>
      </c>
      <c r="P516">
        <f>Table1[[#This Row],[Ship Date]]-Table1[[#This Row],[Order Date]]</f>
        <v>2</v>
      </c>
      <c r="Q516" s="4">
        <v>6.11</v>
      </c>
      <c r="R516">
        <v>2</v>
      </c>
      <c r="S516" s="4">
        <v>73.099999999999994</v>
      </c>
      <c r="T516">
        <v>90492</v>
      </c>
      <c r="U516" s="10">
        <f>(Table1[[#This Row],[Profit]]/Table1[[#This Row],[Sales]])</f>
        <v>8.358413132694939E-2</v>
      </c>
    </row>
    <row r="517" spans="1:21" ht="12.75" customHeight="1">
      <c r="A517">
        <v>0.09</v>
      </c>
      <c r="B517">
        <v>58.14</v>
      </c>
      <c r="C517">
        <v>36.61</v>
      </c>
      <c r="D517" t="s">
        <v>26</v>
      </c>
      <c r="E517" t="s">
        <v>19</v>
      </c>
      <c r="F517" t="s">
        <v>28</v>
      </c>
      <c r="G517" t="s">
        <v>119</v>
      </c>
      <c r="H517" t="s">
        <v>77</v>
      </c>
      <c r="I517" t="s">
        <v>470</v>
      </c>
      <c r="J517">
        <v>0.61</v>
      </c>
      <c r="K517" t="s">
        <v>24</v>
      </c>
      <c r="L517" t="s">
        <v>32</v>
      </c>
      <c r="M517" s="3">
        <v>42144</v>
      </c>
      <c r="N517" s="3">
        <v>42145</v>
      </c>
      <c r="O517" s="8" t="str">
        <f>TEXT(Table1[[#This Row],[Order Date]], "MMM")</f>
        <v>May</v>
      </c>
      <c r="P517">
        <f>Table1[[#This Row],[Ship Date]]-Table1[[#This Row],[Order Date]]</f>
        <v>1</v>
      </c>
      <c r="Q517" s="4">
        <v>187.41200000000026</v>
      </c>
      <c r="R517">
        <v>39</v>
      </c>
      <c r="S517" s="4">
        <v>2115.06</v>
      </c>
      <c r="T517">
        <v>90493</v>
      </c>
      <c r="U517" s="10">
        <f>(Table1[[#This Row],[Profit]]/Table1[[#This Row],[Sales]])</f>
        <v>8.8608360992123283E-2</v>
      </c>
    </row>
    <row r="518" spans="1:21" ht="12.75" customHeight="1">
      <c r="A518">
        <v>0.1</v>
      </c>
      <c r="B518">
        <v>8.34</v>
      </c>
      <c r="C518">
        <v>2.64</v>
      </c>
      <c r="D518" t="s">
        <v>33</v>
      </c>
      <c r="E518" t="s">
        <v>74</v>
      </c>
      <c r="F518" t="s">
        <v>20</v>
      </c>
      <c r="G518" t="s">
        <v>109</v>
      </c>
      <c r="H518" t="s">
        <v>35</v>
      </c>
      <c r="I518" t="s">
        <v>201</v>
      </c>
      <c r="J518">
        <v>0.59</v>
      </c>
      <c r="K518" t="s">
        <v>24</v>
      </c>
      <c r="L518" t="s">
        <v>32</v>
      </c>
      <c r="M518" s="3">
        <v>42106</v>
      </c>
      <c r="N518" s="3">
        <v>42106</v>
      </c>
      <c r="O518" s="8" t="str">
        <f>TEXT(Table1[[#This Row],[Order Date]], "MMM")</f>
        <v>Apr</v>
      </c>
      <c r="P518">
        <f>Table1[[#This Row],[Ship Date]]-Table1[[#This Row],[Order Date]]</f>
        <v>0</v>
      </c>
      <c r="Q518" s="4">
        <v>-6.34</v>
      </c>
      <c r="R518">
        <v>6</v>
      </c>
      <c r="S518" s="4">
        <v>47.95</v>
      </c>
      <c r="T518">
        <v>90492</v>
      </c>
      <c r="U518" s="10">
        <f>(Table1[[#This Row],[Profit]]/Table1[[#This Row],[Sales]])</f>
        <v>-0.1322210636079249</v>
      </c>
    </row>
    <row r="519" spans="1:21" ht="12.75" customHeight="1">
      <c r="A519">
        <v>0.1</v>
      </c>
      <c r="B519">
        <v>15.98</v>
      </c>
      <c r="C519">
        <v>4</v>
      </c>
      <c r="D519" t="s">
        <v>33</v>
      </c>
      <c r="E519" t="s">
        <v>19</v>
      </c>
      <c r="F519" t="s">
        <v>53</v>
      </c>
      <c r="G519" t="s">
        <v>113</v>
      </c>
      <c r="H519" t="s">
        <v>40</v>
      </c>
      <c r="I519" t="s">
        <v>262</v>
      </c>
      <c r="J519">
        <v>0.37</v>
      </c>
      <c r="K519" t="s">
        <v>24</v>
      </c>
      <c r="L519" t="s">
        <v>32</v>
      </c>
      <c r="M519" s="3">
        <v>42090</v>
      </c>
      <c r="N519" s="3">
        <v>42095</v>
      </c>
      <c r="O519" s="8" t="str">
        <f>TEXT(Table1[[#This Row],[Order Date]], "MMM")</f>
        <v>Mar</v>
      </c>
      <c r="P519">
        <f>Table1[[#This Row],[Ship Date]]-Table1[[#This Row],[Order Date]]</f>
        <v>5</v>
      </c>
      <c r="Q519" s="4">
        <v>92.722199999999987</v>
      </c>
      <c r="R519">
        <v>9</v>
      </c>
      <c r="S519" s="4">
        <v>134.38</v>
      </c>
      <c r="T519">
        <v>90491</v>
      </c>
      <c r="U519" s="10">
        <f>(Table1[[#This Row],[Profit]]/Table1[[#This Row],[Sales]])</f>
        <v>0.69</v>
      </c>
    </row>
    <row r="520" spans="1:21" ht="12.75" customHeight="1">
      <c r="A520">
        <v>0.03</v>
      </c>
      <c r="B520">
        <v>8.0399999999999991</v>
      </c>
      <c r="C520">
        <v>8.94</v>
      </c>
      <c r="D520" t="s">
        <v>33</v>
      </c>
      <c r="E520" t="s">
        <v>74</v>
      </c>
      <c r="F520" t="s">
        <v>20</v>
      </c>
      <c r="G520" t="s">
        <v>71</v>
      </c>
      <c r="H520" t="s">
        <v>40</v>
      </c>
      <c r="I520" t="s">
        <v>471</v>
      </c>
      <c r="J520">
        <v>0.4</v>
      </c>
      <c r="K520" t="s">
        <v>24</v>
      </c>
      <c r="L520" t="s">
        <v>32</v>
      </c>
      <c r="M520" s="3">
        <v>42106</v>
      </c>
      <c r="N520" s="3">
        <v>42108</v>
      </c>
      <c r="O520" s="8" t="str">
        <f>TEXT(Table1[[#This Row],[Order Date]], "MMM")</f>
        <v>Apr</v>
      </c>
      <c r="P520">
        <f>Table1[[#This Row],[Ship Date]]-Table1[[#This Row],[Order Date]]</f>
        <v>2</v>
      </c>
      <c r="Q520" s="4">
        <v>-160.27549999999999</v>
      </c>
      <c r="R520">
        <v>9</v>
      </c>
      <c r="S520" s="4">
        <v>76.77</v>
      </c>
      <c r="T520">
        <v>90492</v>
      </c>
      <c r="U520" s="10">
        <f>(Table1[[#This Row],[Profit]]/Table1[[#This Row],[Sales]])</f>
        <v>-2.0877360948287094</v>
      </c>
    </row>
    <row r="521" spans="1:21" ht="12.75" customHeight="1">
      <c r="A521">
        <v>0.01</v>
      </c>
      <c r="B521">
        <v>65.989999999999995</v>
      </c>
      <c r="C521">
        <v>8.99</v>
      </c>
      <c r="D521" t="s">
        <v>18</v>
      </c>
      <c r="E521" t="s">
        <v>39</v>
      </c>
      <c r="F521" t="s">
        <v>53</v>
      </c>
      <c r="G521" t="s">
        <v>54</v>
      </c>
      <c r="H521" t="s">
        <v>40</v>
      </c>
      <c r="I521" t="s">
        <v>472</v>
      </c>
      <c r="J521">
        <v>0.56000000000000005</v>
      </c>
      <c r="K521" t="s">
        <v>24</v>
      </c>
      <c r="L521" t="s">
        <v>32</v>
      </c>
      <c r="M521" s="3">
        <v>42144</v>
      </c>
      <c r="N521" s="3">
        <v>42145</v>
      </c>
      <c r="O521" s="8" t="str">
        <f>TEXT(Table1[[#This Row],[Order Date]], "MMM")</f>
        <v>May</v>
      </c>
      <c r="P521">
        <f>Table1[[#This Row],[Ship Date]]-Table1[[#This Row],[Order Date]]</f>
        <v>1</v>
      </c>
      <c r="Q521" s="4">
        <v>396.97199999999998</v>
      </c>
      <c r="R521">
        <v>14</v>
      </c>
      <c r="S521" s="4">
        <v>782</v>
      </c>
      <c r="T521">
        <v>87135</v>
      </c>
      <c r="U521" s="10">
        <f>(Table1[[#This Row],[Profit]]/Table1[[#This Row],[Sales]])</f>
        <v>0.50763682864450121</v>
      </c>
    </row>
    <row r="522" spans="1:21" ht="12.75" customHeight="1">
      <c r="A522">
        <v>0.03</v>
      </c>
      <c r="B522">
        <v>2.1800000000000002</v>
      </c>
      <c r="C522">
        <v>1.38</v>
      </c>
      <c r="D522" t="s">
        <v>33</v>
      </c>
      <c r="E522" t="s">
        <v>39</v>
      </c>
      <c r="F522" t="s">
        <v>20</v>
      </c>
      <c r="G522" t="s">
        <v>46</v>
      </c>
      <c r="H522" t="s">
        <v>22</v>
      </c>
      <c r="I522" t="s">
        <v>473</v>
      </c>
      <c r="J522">
        <v>0.44</v>
      </c>
      <c r="K522" t="s">
        <v>37</v>
      </c>
      <c r="L522" t="s">
        <v>118</v>
      </c>
      <c r="M522" s="3">
        <v>42100</v>
      </c>
      <c r="N522" s="3">
        <v>42100</v>
      </c>
      <c r="O522" s="8" t="str">
        <f>TEXT(Table1[[#This Row],[Order Date]], "MMM")</f>
        <v>Apr</v>
      </c>
      <c r="P522">
        <f>Table1[[#This Row],[Ship Date]]-Table1[[#This Row],[Order Date]]</f>
        <v>0</v>
      </c>
      <c r="Q522" s="4">
        <v>-7.04</v>
      </c>
      <c r="R522">
        <v>7</v>
      </c>
      <c r="S522" s="4">
        <v>15.73</v>
      </c>
      <c r="T522">
        <v>87134</v>
      </c>
      <c r="U522" s="10">
        <f>(Table1[[#This Row],[Profit]]/Table1[[#This Row],[Sales]])</f>
        <v>-0.44755244755244755</v>
      </c>
    </row>
    <row r="523" spans="1:21" ht="12.75" customHeight="1">
      <c r="A523">
        <v>0.01</v>
      </c>
      <c r="B523">
        <v>170.98</v>
      </c>
      <c r="C523">
        <v>35.89</v>
      </c>
      <c r="D523" t="s">
        <v>26</v>
      </c>
      <c r="E523" t="s">
        <v>39</v>
      </c>
      <c r="F523" t="s">
        <v>28</v>
      </c>
      <c r="G523" t="s">
        <v>119</v>
      </c>
      <c r="H523" t="s">
        <v>77</v>
      </c>
      <c r="I523" t="s">
        <v>474</v>
      </c>
      <c r="J523">
        <v>0.66</v>
      </c>
      <c r="K523" t="s">
        <v>37</v>
      </c>
      <c r="L523" t="s">
        <v>38</v>
      </c>
      <c r="M523" s="3">
        <v>42100</v>
      </c>
      <c r="N523" s="3">
        <v>42102</v>
      </c>
      <c r="O523" s="8" t="str">
        <f>TEXT(Table1[[#This Row],[Order Date]], "MMM")</f>
        <v>Apr</v>
      </c>
      <c r="P523">
        <f>Table1[[#This Row],[Ship Date]]-Table1[[#This Row],[Order Date]]</f>
        <v>2</v>
      </c>
      <c r="Q523" s="4">
        <v>538.52</v>
      </c>
      <c r="R523">
        <v>10</v>
      </c>
      <c r="S523" s="4">
        <v>1719.07</v>
      </c>
      <c r="T523">
        <v>87134</v>
      </c>
      <c r="U523" s="10">
        <f>(Table1[[#This Row],[Profit]]/Table1[[#This Row],[Sales]])</f>
        <v>0.31326240350887397</v>
      </c>
    </row>
    <row r="524" spans="1:21" ht="12.75" customHeight="1">
      <c r="A524">
        <v>0.05</v>
      </c>
      <c r="B524">
        <v>6.04</v>
      </c>
      <c r="C524">
        <v>2.14</v>
      </c>
      <c r="D524" t="s">
        <v>18</v>
      </c>
      <c r="E524" t="s">
        <v>19</v>
      </c>
      <c r="F524" t="s">
        <v>20</v>
      </c>
      <c r="G524" t="s">
        <v>62</v>
      </c>
      <c r="H524" t="s">
        <v>22</v>
      </c>
      <c r="I524" t="s">
        <v>475</v>
      </c>
      <c r="J524">
        <v>0.38</v>
      </c>
      <c r="K524" t="s">
        <v>24</v>
      </c>
      <c r="L524" t="s">
        <v>32</v>
      </c>
      <c r="M524" s="3">
        <v>42052</v>
      </c>
      <c r="N524" s="3">
        <v>42054</v>
      </c>
      <c r="O524" s="8" t="str">
        <f>TEXT(Table1[[#This Row],[Order Date]], "MMM")</f>
        <v>Feb</v>
      </c>
      <c r="P524">
        <f>Table1[[#This Row],[Ship Date]]-Table1[[#This Row],[Order Date]]</f>
        <v>2</v>
      </c>
      <c r="Q524" s="4">
        <v>-4.1399999999999997</v>
      </c>
      <c r="R524">
        <v>1</v>
      </c>
      <c r="S524" s="4">
        <v>8.41</v>
      </c>
      <c r="T524">
        <v>90588</v>
      </c>
      <c r="U524" s="10">
        <f>(Table1[[#This Row],[Profit]]/Table1[[#This Row],[Sales]])</f>
        <v>-0.4922711058263971</v>
      </c>
    </row>
    <row r="525" spans="1:21" ht="12.75" customHeight="1">
      <c r="A525">
        <v>0.05</v>
      </c>
      <c r="B525">
        <v>5.98</v>
      </c>
      <c r="C525">
        <v>5.46</v>
      </c>
      <c r="D525" t="s">
        <v>33</v>
      </c>
      <c r="E525" t="s">
        <v>19</v>
      </c>
      <c r="F525" t="s">
        <v>20</v>
      </c>
      <c r="G525" t="s">
        <v>62</v>
      </c>
      <c r="H525" t="s">
        <v>40</v>
      </c>
      <c r="I525" t="s">
        <v>476</v>
      </c>
      <c r="J525">
        <v>0.36</v>
      </c>
      <c r="K525" t="s">
        <v>24</v>
      </c>
      <c r="L525" t="s">
        <v>32</v>
      </c>
      <c r="M525" s="3">
        <v>42182</v>
      </c>
      <c r="N525" s="3">
        <v>42182</v>
      </c>
      <c r="O525" s="8" t="str">
        <f>TEXT(Table1[[#This Row],[Order Date]], "MMM")</f>
        <v>Jun</v>
      </c>
      <c r="P525">
        <f>Table1[[#This Row],[Ship Date]]-Table1[[#This Row],[Order Date]]</f>
        <v>0</v>
      </c>
      <c r="Q525" s="4">
        <v>-31.885000000000002</v>
      </c>
      <c r="R525">
        <v>17</v>
      </c>
      <c r="S525" s="4">
        <v>104.95</v>
      </c>
      <c r="T525">
        <v>90589</v>
      </c>
      <c r="U525" s="10">
        <f>(Table1[[#This Row],[Profit]]/Table1[[#This Row],[Sales]])</f>
        <v>-0.30381133873272986</v>
      </c>
    </row>
    <row r="526" spans="1:21" ht="12.75" customHeight="1">
      <c r="A526">
        <v>0.01</v>
      </c>
      <c r="B526">
        <v>65.989999999999995</v>
      </c>
      <c r="C526">
        <v>3.99</v>
      </c>
      <c r="D526" t="s">
        <v>33</v>
      </c>
      <c r="E526" t="s">
        <v>19</v>
      </c>
      <c r="F526" t="s">
        <v>53</v>
      </c>
      <c r="G526" t="s">
        <v>54</v>
      </c>
      <c r="H526" t="s">
        <v>40</v>
      </c>
      <c r="I526" t="s">
        <v>477</v>
      </c>
      <c r="J526">
        <v>0.59</v>
      </c>
      <c r="K526" t="s">
        <v>24</v>
      </c>
      <c r="L526" t="s">
        <v>32</v>
      </c>
      <c r="M526" s="3">
        <v>42182</v>
      </c>
      <c r="N526" s="3">
        <v>42183</v>
      </c>
      <c r="O526" s="8" t="str">
        <f>TEXT(Table1[[#This Row],[Order Date]], "MMM")</f>
        <v>Jun</v>
      </c>
      <c r="P526">
        <f>Table1[[#This Row],[Ship Date]]-Table1[[#This Row],[Order Date]]</f>
        <v>1</v>
      </c>
      <c r="Q526" s="4">
        <v>-95.21050000000001</v>
      </c>
      <c r="R526">
        <v>3</v>
      </c>
      <c r="S526" s="4">
        <v>166.59</v>
      </c>
      <c r="T526">
        <v>90589</v>
      </c>
      <c r="U526" s="10">
        <f>(Table1[[#This Row],[Profit]]/Table1[[#This Row],[Sales]])</f>
        <v>-0.57152590191488084</v>
      </c>
    </row>
    <row r="527" spans="1:21" ht="12.75" customHeight="1">
      <c r="A527">
        <v>0.09</v>
      </c>
      <c r="B527">
        <v>100.98</v>
      </c>
      <c r="C527">
        <v>35.840000000000003</v>
      </c>
      <c r="D527" t="s">
        <v>26</v>
      </c>
      <c r="E527" t="s">
        <v>27</v>
      </c>
      <c r="F527" t="s">
        <v>28</v>
      </c>
      <c r="G527" t="s">
        <v>119</v>
      </c>
      <c r="H527" t="s">
        <v>77</v>
      </c>
      <c r="I527" t="s">
        <v>154</v>
      </c>
      <c r="J527">
        <v>0.62</v>
      </c>
      <c r="K527" t="s">
        <v>37</v>
      </c>
      <c r="L527" t="s">
        <v>136</v>
      </c>
      <c r="M527" s="3">
        <v>42108</v>
      </c>
      <c r="N527" s="3">
        <v>42113</v>
      </c>
      <c r="O527" s="8" t="str">
        <f>TEXT(Table1[[#This Row],[Order Date]], "MMM")</f>
        <v>Apr</v>
      </c>
      <c r="P527">
        <f>Table1[[#This Row],[Ship Date]]-Table1[[#This Row],[Order Date]]</f>
        <v>5</v>
      </c>
      <c r="Q527" s="4">
        <v>-193.58</v>
      </c>
      <c r="R527">
        <v>4</v>
      </c>
      <c r="S527" s="4">
        <v>396.19</v>
      </c>
      <c r="T527">
        <v>90844</v>
      </c>
      <c r="U527" s="10">
        <f>(Table1[[#This Row],[Profit]]/Table1[[#This Row],[Sales]])</f>
        <v>-0.4886039526489816</v>
      </c>
    </row>
    <row r="528" spans="1:21" ht="12.75" customHeight="1">
      <c r="A528">
        <v>0.03</v>
      </c>
      <c r="B528">
        <v>31.74</v>
      </c>
      <c r="C528">
        <v>12.62</v>
      </c>
      <c r="D528" t="s">
        <v>33</v>
      </c>
      <c r="E528" t="s">
        <v>27</v>
      </c>
      <c r="F528" t="s">
        <v>20</v>
      </c>
      <c r="G528" t="s">
        <v>71</v>
      </c>
      <c r="H528" t="s">
        <v>40</v>
      </c>
      <c r="I528" t="s">
        <v>478</v>
      </c>
      <c r="J528">
        <v>0.37</v>
      </c>
      <c r="K528" t="s">
        <v>24</v>
      </c>
      <c r="L528" t="s">
        <v>32</v>
      </c>
      <c r="M528" s="3">
        <v>42069</v>
      </c>
      <c r="N528" s="3">
        <v>42069</v>
      </c>
      <c r="O528" s="8" t="str">
        <f>TEXT(Table1[[#This Row],[Order Date]], "MMM")</f>
        <v>Mar</v>
      </c>
      <c r="P528">
        <f>Table1[[#This Row],[Ship Date]]-Table1[[#This Row],[Order Date]]</f>
        <v>0</v>
      </c>
      <c r="Q528" s="4">
        <v>-4.3009999999999939</v>
      </c>
      <c r="R528">
        <v>3</v>
      </c>
      <c r="S528" s="4">
        <v>98.7</v>
      </c>
      <c r="T528">
        <v>86567</v>
      </c>
      <c r="U528" s="10">
        <f>(Table1[[#This Row],[Profit]]/Table1[[#This Row],[Sales]])</f>
        <v>-4.3576494427558198E-2</v>
      </c>
    </row>
    <row r="529" spans="1:21" ht="12.75" customHeight="1">
      <c r="A529">
        <v>0.09</v>
      </c>
      <c r="B529">
        <v>90.98</v>
      </c>
      <c r="C529">
        <v>56.2</v>
      </c>
      <c r="D529" t="s">
        <v>18</v>
      </c>
      <c r="E529" t="s">
        <v>27</v>
      </c>
      <c r="F529" t="s">
        <v>28</v>
      </c>
      <c r="G529" t="s">
        <v>34</v>
      </c>
      <c r="H529" t="s">
        <v>59</v>
      </c>
      <c r="I529" t="s">
        <v>479</v>
      </c>
      <c r="J529">
        <v>0.74</v>
      </c>
      <c r="K529" t="s">
        <v>37</v>
      </c>
      <c r="L529" t="s">
        <v>118</v>
      </c>
      <c r="M529" s="3">
        <v>42064</v>
      </c>
      <c r="N529" s="3">
        <v>42065</v>
      </c>
      <c r="O529" s="8" t="str">
        <f>TEXT(Table1[[#This Row],[Order Date]], "MMM")</f>
        <v>Mar</v>
      </c>
      <c r="P529">
        <f>Table1[[#This Row],[Ship Date]]-Table1[[#This Row],[Order Date]]</f>
        <v>1</v>
      </c>
      <c r="Q529" s="4">
        <v>-1570.32</v>
      </c>
      <c r="R529">
        <v>20</v>
      </c>
      <c r="S529" s="4">
        <v>1782.44</v>
      </c>
      <c r="T529">
        <v>86566</v>
      </c>
      <c r="U529" s="10">
        <f>(Table1[[#This Row],[Profit]]/Table1[[#This Row],[Sales]])</f>
        <v>-0.8809945916833104</v>
      </c>
    </row>
    <row r="530" spans="1:21" ht="12.75" customHeight="1">
      <c r="A530">
        <v>0.08</v>
      </c>
      <c r="B530">
        <v>14.2</v>
      </c>
      <c r="C530">
        <v>5.3</v>
      </c>
      <c r="D530" t="s">
        <v>18</v>
      </c>
      <c r="E530" t="s">
        <v>27</v>
      </c>
      <c r="F530" t="s">
        <v>28</v>
      </c>
      <c r="G530" t="s">
        <v>34</v>
      </c>
      <c r="H530" t="s">
        <v>22</v>
      </c>
      <c r="I530" t="s">
        <v>350</v>
      </c>
      <c r="J530">
        <v>0.46</v>
      </c>
      <c r="K530" t="s">
        <v>37</v>
      </c>
      <c r="L530" t="s">
        <v>38</v>
      </c>
      <c r="M530" s="3">
        <v>42015</v>
      </c>
      <c r="N530" s="3">
        <v>42017</v>
      </c>
      <c r="O530" s="8" t="str">
        <f>TEXT(Table1[[#This Row],[Order Date]], "MMM")</f>
        <v>Jan</v>
      </c>
      <c r="P530">
        <f>Table1[[#This Row],[Ship Date]]-Table1[[#This Row],[Order Date]]</f>
        <v>2</v>
      </c>
      <c r="Q530" s="4">
        <v>27.23</v>
      </c>
      <c r="R530">
        <v>5</v>
      </c>
      <c r="S530" s="4">
        <v>72.11</v>
      </c>
      <c r="T530">
        <v>86565</v>
      </c>
      <c r="U530" s="10">
        <f>(Table1[[#This Row],[Profit]]/Table1[[#This Row],[Sales]])</f>
        <v>0.37761752877548194</v>
      </c>
    </row>
    <row r="531" spans="1:21" ht="12.75" customHeight="1">
      <c r="A531">
        <v>0.06</v>
      </c>
      <c r="B531">
        <v>40.98</v>
      </c>
      <c r="C531">
        <v>2.99</v>
      </c>
      <c r="D531" t="s">
        <v>33</v>
      </c>
      <c r="E531" t="s">
        <v>74</v>
      </c>
      <c r="F531" t="s">
        <v>20</v>
      </c>
      <c r="G531" t="s">
        <v>71</v>
      </c>
      <c r="H531" t="s">
        <v>40</v>
      </c>
      <c r="I531" t="s">
        <v>480</v>
      </c>
      <c r="J531">
        <v>0.36</v>
      </c>
      <c r="K531" t="s">
        <v>24</v>
      </c>
      <c r="L531" t="s">
        <v>32</v>
      </c>
      <c r="M531" s="3">
        <v>42006</v>
      </c>
      <c r="N531" s="3">
        <v>42008</v>
      </c>
      <c r="O531" s="8" t="str">
        <f>TEXT(Table1[[#This Row],[Order Date]], "MMM")</f>
        <v>Jan</v>
      </c>
      <c r="P531">
        <f>Table1[[#This Row],[Ship Date]]-Table1[[#This Row],[Order Date]]</f>
        <v>2</v>
      </c>
      <c r="Q531" s="4">
        <v>-19.099200000000003</v>
      </c>
      <c r="R531">
        <v>3</v>
      </c>
      <c r="S531" s="4">
        <v>124.81</v>
      </c>
      <c r="T531">
        <v>9285</v>
      </c>
      <c r="U531" s="10">
        <f>(Table1[[#This Row],[Profit]]/Table1[[#This Row],[Sales]])</f>
        <v>-0.15302619982373208</v>
      </c>
    </row>
    <row r="532" spans="1:21" ht="12.75" customHeight="1">
      <c r="A532">
        <v>0.02</v>
      </c>
      <c r="B532">
        <v>48.04</v>
      </c>
      <c r="C532">
        <v>5.09</v>
      </c>
      <c r="D532" t="s">
        <v>33</v>
      </c>
      <c r="E532" t="s">
        <v>74</v>
      </c>
      <c r="F532" t="s">
        <v>20</v>
      </c>
      <c r="G532" t="s">
        <v>62</v>
      </c>
      <c r="H532" t="s">
        <v>40</v>
      </c>
      <c r="I532" t="s">
        <v>303</v>
      </c>
      <c r="J532">
        <v>0.37</v>
      </c>
      <c r="K532" t="s">
        <v>24</v>
      </c>
      <c r="L532" t="s">
        <v>32</v>
      </c>
      <c r="M532" s="3">
        <v>42085</v>
      </c>
      <c r="N532" s="3">
        <v>42089</v>
      </c>
      <c r="O532" s="8" t="str">
        <f>TEXT(Table1[[#This Row],[Order Date]], "MMM")</f>
        <v>Mar</v>
      </c>
      <c r="P532">
        <f>Table1[[#This Row],[Ship Date]]-Table1[[#This Row],[Order Date]]</f>
        <v>4</v>
      </c>
      <c r="Q532" s="4">
        <v>373.67</v>
      </c>
      <c r="R532">
        <v>18</v>
      </c>
      <c r="S532" s="4">
        <v>881.32</v>
      </c>
      <c r="T532">
        <v>8257</v>
      </c>
      <c r="U532" s="10">
        <f>(Table1[[#This Row],[Profit]]/Table1[[#This Row],[Sales]])</f>
        <v>0.42398901647528708</v>
      </c>
    </row>
    <row r="533" spans="1:21" ht="12.75" customHeight="1">
      <c r="A533">
        <v>0.06</v>
      </c>
      <c r="B533">
        <v>40.98</v>
      </c>
      <c r="C533">
        <v>2.99</v>
      </c>
      <c r="D533" t="s">
        <v>33</v>
      </c>
      <c r="E533" t="s">
        <v>74</v>
      </c>
      <c r="F533" t="s">
        <v>20</v>
      </c>
      <c r="G533" t="s">
        <v>71</v>
      </c>
      <c r="H533" t="s">
        <v>40</v>
      </c>
      <c r="I533" t="s">
        <v>480</v>
      </c>
      <c r="J533">
        <v>0.36</v>
      </c>
      <c r="K533" t="s">
        <v>42</v>
      </c>
      <c r="L533" t="s">
        <v>43</v>
      </c>
      <c r="M533" s="3">
        <v>42006</v>
      </c>
      <c r="N533" s="3">
        <v>42008</v>
      </c>
      <c r="O533" s="8" t="str">
        <f>TEXT(Table1[[#This Row],[Order Date]], "MMM")</f>
        <v>Jan</v>
      </c>
      <c r="P533">
        <f>Table1[[#This Row],[Ship Date]]-Table1[[#This Row],[Order Date]]</f>
        <v>2</v>
      </c>
      <c r="Q533" s="4">
        <v>-14.801880000000001</v>
      </c>
      <c r="R533">
        <v>1</v>
      </c>
      <c r="S533" s="4">
        <v>41.6</v>
      </c>
      <c r="T533">
        <v>89083</v>
      </c>
      <c r="U533" s="10">
        <f>(Table1[[#This Row],[Profit]]/Table1[[#This Row],[Sales]])</f>
        <v>-0.35581442307692307</v>
      </c>
    </row>
    <row r="534" spans="1:21" ht="12.75" customHeight="1">
      <c r="A534">
        <v>0.05</v>
      </c>
      <c r="B534">
        <v>1500.97</v>
      </c>
      <c r="C534">
        <v>29.7</v>
      </c>
      <c r="D534" t="s">
        <v>26</v>
      </c>
      <c r="E534" t="s">
        <v>74</v>
      </c>
      <c r="F534" t="s">
        <v>53</v>
      </c>
      <c r="G534" t="s">
        <v>58</v>
      </c>
      <c r="H534" t="s">
        <v>30</v>
      </c>
      <c r="I534" t="s">
        <v>481</v>
      </c>
      <c r="J534">
        <v>0.56999999999999995</v>
      </c>
      <c r="K534" t="s">
        <v>42</v>
      </c>
      <c r="L534" t="s">
        <v>43</v>
      </c>
      <c r="M534" s="3">
        <v>42085</v>
      </c>
      <c r="N534" s="3">
        <v>42085</v>
      </c>
      <c r="O534" s="8" t="str">
        <f>TEXT(Table1[[#This Row],[Order Date]], "MMM")</f>
        <v>Mar</v>
      </c>
      <c r="P534">
        <f>Table1[[#This Row],[Ship Date]]-Table1[[#This Row],[Order Date]]</f>
        <v>0</v>
      </c>
      <c r="Q534" s="4">
        <v>-2561.3235</v>
      </c>
      <c r="R534">
        <v>1</v>
      </c>
      <c r="S534" s="4">
        <v>1497.22</v>
      </c>
      <c r="T534">
        <v>89084</v>
      </c>
      <c r="U534" s="10">
        <f>(Table1[[#This Row],[Profit]]/Table1[[#This Row],[Sales]])</f>
        <v>-1.7107195335354857</v>
      </c>
    </row>
    <row r="535" spans="1:21" ht="12.75" customHeight="1">
      <c r="A535">
        <v>0.02</v>
      </c>
      <c r="B535">
        <v>48.04</v>
      </c>
      <c r="C535">
        <v>5.09</v>
      </c>
      <c r="D535" t="s">
        <v>33</v>
      </c>
      <c r="E535" t="s">
        <v>74</v>
      </c>
      <c r="F535" t="s">
        <v>20</v>
      </c>
      <c r="G535" t="s">
        <v>62</v>
      </c>
      <c r="H535" t="s">
        <v>40</v>
      </c>
      <c r="I535" t="s">
        <v>303</v>
      </c>
      <c r="J535">
        <v>0.37</v>
      </c>
      <c r="K535" t="s">
        <v>42</v>
      </c>
      <c r="L535" t="s">
        <v>43</v>
      </c>
      <c r="M535" s="3">
        <v>42085</v>
      </c>
      <c r="N535" s="3">
        <v>42089</v>
      </c>
      <c r="O535" s="8" t="str">
        <f>TEXT(Table1[[#This Row],[Order Date]], "MMM")</f>
        <v>Mar</v>
      </c>
      <c r="P535">
        <f>Table1[[#This Row],[Ship Date]]-Table1[[#This Row],[Order Date]]</f>
        <v>4</v>
      </c>
      <c r="Q535" s="4">
        <v>168.91889999999998</v>
      </c>
      <c r="R535">
        <v>5</v>
      </c>
      <c r="S535" s="4">
        <v>244.81</v>
      </c>
      <c r="T535">
        <v>89084</v>
      </c>
      <c r="U535" s="10">
        <f>(Table1[[#This Row],[Profit]]/Table1[[#This Row],[Sales]])</f>
        <v>0.69</v>
      </c>
    </row>
    <row r="536" spans="1:21" ht="12.75" customHeight="1">
      <c r="A536">
        <v>0.03</v>
      </c>
      <c r="B536">
        <v>4.28</v>
      </c>
      <c r="C536">
        <v>1.6</v>
      </c>
      <c r="D536" t="s">
        <v>33</v>
      </c>
      <c r="E536" t="s">
        <v>74</v>
      </c>
      <c r="F536" t="s">
        <v>20</v>
      </c>
      <c r="G536" t="s">
        <v>21</v>
      </c>
      <c r="H536" t="s">
        <v>22</v>
      </c>
      <c r="I536" t="s">
        <v>482</v>
      </c>
      <c r="J536">
        <v>0.57999999999999996</v>
      </c>
      <c r="K536" t="s">
        <v>42</v>
      </c>
      <c r="L536" t="s">
        <v>43</v>
      </c>
      <c r="M536" s="3">
        <v>42085</v>
      </c>
      <c r="N536" s="3">
        <v>42092</v>
      </c>
      <c r="O536" s="8" t="str">
        <f>TEXT(Table1[[#This Row],[Order Date]], "MMM")</f>
        <v>Mar</v>
      </c>
      <c r="P536">
        <f>Table1[[#This Row],[Ship Date]]-Table1[[#This Row],[Order Date]]</f>
        <v>7</v>
      </c>
      <c r="Q536" s="4">
        <v>-6.2</v>
      </c>
      <c r="R536">
        <v>1</v>
      </c>
      <c r="S536" s="4">
        <v>4.55</v>
      </c>
      <c r="T536">
        <v>89084</v>
      </c>
      <c r="U536" s="10">
        <f>(Table1[[#This Row],[Profit]]/Table1[[#This Row],[Sales]])</f>
        <v>-1.3626373626373627</v>
      </c>
    </row>
    <row r="537" spans="1:21" ht="12.75" customHeight="1">
      <c r="A537">
        <v>0.1</v>
      </c>
      <c r="B537">
        <v>7.31</v>
      </c>
      <c r="C537">
        <v>0.49</v>
      </c>
      <c r="D537" t="s">
        <v>33</v>
      </c>
      <c r="E537" t="s">
        <v>39</v>
      </c>
      <c r="F537" t="s">
        <v>20</v>
      </c>
      <c r="G537" t="s">
        <v>85</v>
      </c>
      <c r="H537" t="s">
        <v>40</v>
      </c>
      <c r="I537" t="s">
        <v>483</v>
      </c>
      <c r="J537">
        <v>0.38</v>
      </c>
      <c r="K537" t="s">
        <v>42</v>
      </c>
      <c r="L537" t="s">
        <v>83</v>
      </c>
      <c r="M537" s="3">
        <v>42047</v>
      </c>
      <c r="N537" s="3">
        <v>42056</v>
      </c>
      <c r="O537" s="8" t="str">
        <f>TEXT(Table1[[#This Row],[Order Date]], "MMM")</f>
        <v>Feb</v>
      </c>
      <c r="P537">
        <f>Table1[[#This Row],[Ship Date]]-Table1[[#This Row],[Order Date]]</f>
        <v>9</v>
      </c>
      <c r="Q537" s="4">
        <v>19.064699999999998</v>
      </c>
      <c r="R537">
        <v>4</v>
      </c>
      <c r="S537" s="4">
        <v>27.63</v>
      </c>
      <c r="T537">
        <v>90771</v>
      </c>
      <c r="U537" s="10">
        <f>(Table1[[#This Row],[Profit]]/Table1[[#This Row],[Sales]])</f>
        <v>0.69</v>
      </c>
    </row>
    <row r="538" spans="1:21" ht="12.75" customHeight="1">
      <c r="A538">
        <v>0.08</v>
      </c>
      <c r="B538">
        <v>6.7</v>
      </c>
      <c r="C538">
        <v>1.56</v>
      </c>
      <c r="D538" t="s">
        <v>33</v>
      </c>
      <c r="E538" t="s">
        <v>39</v>
      </c>
      <c r="F538" t="s">
        <v>20</v>
      </c>
      <c r="G538" t="s">
        <v>21</v>
      </c>
      <c r="H538" t="s">
        <v>22</v>
      </c>
      <c r="I538" t="s">
        <v>484</v>
      </c>
      <c r="J538">
        <v>0.52</v>
      </c>
      <c r="K538" t="s">
        <v>42</v>
      </c>
      <c r="L538" t="s">
        <v>83</v>
      </c>
      <c r="M538" s="3">
        <v>42047</v>
      </c>
      <c r="N538" s="3">
        <v>42047</v>
      </c>
      <c r="O538" s="8" t="str">
        <f>TEXT(Table1[[#This Row],[Order Date]], "MMM")</f>
        <v>Feb</v>
      </c>
      <c r="P538">
        <f>Table1[[#This Row],[Ship Date]]-Table1[[#This Row],[Order Date]]</f>
        <v>0</v>
      </c>
      <c r="Q538" s="4">
        <v>10.56</v>
      </c>
      <c r="R538">
        <v>5</v>
      </c>
      <c r="S538" s="4">
        <v>31.21</v>
      </c>
      <c r="T538">
        <v>90771</v>
      </c>
      <c r="U538" s="10">
        <f>(Table1[[#This Row],[Profit]]/Table1[[#This Row],[Sales]])</f>
        <v>0.33835309195770585</v>
      </c>
    </row>
    <row r="539" spans="1:21" ht="12.75" customHeight="1">
      <c r="A539">
        <v>0.01</v>
      </c>
      <c r="B539">
        <v>145.44999999999999</v>
      </c>
      <c r="C539">
        <v>17.850000000000001</v>
      </c>
      <c r="D539" t="s">
        <v>26</v>
      </c>
      <c r="E539" t="s">
        <v>19</v>
      </c>
      <c r="F539" t="s">
        <v>53</v>
      </c>
      <c r="G539" t="s">
        <v>58</v>
      </c>
      <c r="H539" t="s">
        <v>30</v>
      </c>
      <c r="I539" t="s">
        <v>485</v>
      </c>
      <c r="J539">
        <v>0.56000000000000005</v>
      </c>
      <c r="K539" t="s">
        <v>42</v>
      </c>
      <c r="L539" t="s">
        <v>83</v>
      </c>
      <c r="M539" s="3">
        <v>42085</v>
      </c>
      <c r="N539" s="3">
        <v>42086</v>
      </c>
      <c r="O539" s="8" t="str">
        <f>TEXT(Table1[[#This Row],[Order Date]], "MMM")</f>
        <v>Mar</v>
      </c>
      <c r="P539">
        <f>Table1[[#This Row],[Ship Date]]-Table1[[#This Row],[Order Date]]</f>
        <v>1</v>
      </c>
      <c r="Q539" s="4">
        <v>837.68069999999989</v>
      </c>
      <c r="R539">
        <v>8</v>
      </c>
      <c r="S539" s="4">
        <v>1214.03</v>
      </c>
      <c r="T539">
        <v>91581</v>
      </c>
      <c r="U539" s="10">
        <f>(Table1[[#This Row],[Profit]]/Table1[[#This Row],[Sales]])</f>
        <v>0.69</v>
      </c>
    </row>
    <row r="540" spans="1:21" ht="12.75" customHeight="1">
      <c r="A540">
        <v>0.03</v>
      </c>
      <c r="B540">
        <v>2.94</v>
      </c>
      <c r="C540">
        <v>0.96</v>
      </c>
      <c r="D540" t="s">
        <v>33</v>
      </c>
      <c r="E540" t="s">
        <v>27</v>
      </c>
      <c r="F540" t="s">
        <v>20</v>
      </c>
      <c r="G540" t="s">
        <v>21</v>
      </c>
      <c r="H540" t="s">
        <v>22</v>
      </c>
      <c r="I540" t="s">
        <v>292</v>
      </c>
      <c r="J540">
        <v>0.57999999999999996</v>
      </c>
      <c r="K540" t="s">
        <v>24</v>
      </c>
      <c r="L540" t="s">
        <v>32</v>
      </c>
      <c r="M540" s="3">
        <v>42039</v>
      </c>
      <c r="N540" s="3">
        <v>42043</v>
      </c>
      <c r="O540" s="8" t="str">
        <f>TEXT(Table1[[#This Row],[Order Date]], "MMM")</f>
        <v>Feb</v>
      </c>
      <c r="P540">
        <f>Table1[[#This Row],[Ship Date]]-Table1[[#This Row],[Order Date]]</f>
        <v>4</v>
      </c>
      <c r="Q540" s="4">
        <v>-4.2</v>
      </c>
      <c r="R540">
        <v>1</v>
      </c>
      <c r="S540" s="4">
        <v>3.51</v>
      </c>
      <c r="T540">
        <v>89401</v>
      </c>
      <c r="U540" s="10">
        <f>(Table1[[#This Row],[Profit]]/Table1[[#This Row],[Sales]])</f>
        <v>-1.1965811965811968</v>
      </c>
    </row>
    <row r="541" spans="1:21" ht="12.75" customHeight="1">
      <c r="A541">
        <v>0.05</v>
      </c>
      <c r="B541">
        <v>124.49</v>
      </c>
      <c r="C541">
        <v>51.94</v>
      </c>
      <c r="D541" t="s">
        <v>26</v>
      </c>
      <c r="E541" t="s">
        <v>27</v>
      </c>
      <c r="F541" t="s">
        <v>28</v>
      </c>
      <c r="G541" t="s">
        <v>96</v>
      </c>
      <c r="H541" t="s">
        <v>77</v>
      </c>
      <c r="I541" t="s">
        <v>241</v>
      </c>
      <c r="J541">
        <v>0.63</v>
      </c>
      <c r="K541" t="s">
        <v>24</v>
      </c>
      <c r="L541" t="s">
        <v>32</v>
      </c>
      <c r="M541" s="3">
        <v>42059</v>
      </c>
      <c r="N541" s="3">
        <v>42059</v>
      </c>
      <c r="O541" s="8" t="str">
        <f>TEXT(Table1[[#This Row],[Order Date]], "MMM")</f>
        <v>Feb</v>
      </c>
      <c r="P541">
        <f>Table1[[#This Row],[Ship Date]]-Table1[[#This Row],[Order Date]]</f>
        <v>0</v>
      </c>
      <c r="Q541" s="4">
        <v>-44.163600000000002</v>
      </c>
      <c r="R541">
        <v>1</v>
      </c>
      <c r="S541" s="4">
        <v>120.12</v>
      </c>
      <c r="T541">
        <v>89402</v>
      </c>
      <c r="U541" s="10">
        <f>(Table1[[#This Row],[Profit]]/Table1[[#This Row],[Sales]])</f>
        <v>-0.36766233766233769</v>
      </c>
    </row>
    <row r="542" spans="1:21" ht="12.75" customHeight="1">
      <c r="A542">
        <v>0.03</v>
      </c>
      <c r="B542">
        <v>2.94</v>
      </c>
      <c r="C542">
        <v>0.96</v>
      </c>
      <c r="D542" t="s">
        <v>33</v>
      </c>
      <c r="E542" t="s">
        <v>27</v>
      </c>
      <c r="F542" t="s">
        <v>20</v>
      </c>
      <c r="G542" t="s">
        <v>21</v>
      </c>
      <c r="H542" t="s">
        <v>22</v>
      </c>
      <c r="I542" t="s">
        <v>292</v>
      </c>
      <c r="J542">
        <v>0.57999999999999996</v>
      </c>
      <c r="K542" t="s">
        <v>42</v>
      </c>
      <c r="L542" t="s">
        <v>112</v>
      </c>
      <c r="M542" s="3">
        <v>42039</v>
      </c>
      <c r="N542" s="3">
        <v>42043</v>
      </c>
      <c r="O542" s="8" t="str">
        <f>TEXT(Table1[[#This Row],[Order Date]], "MMM")</f>
        <v>Feb</v>
      </c>
      <c r="P542">
        <f>Table1[[#This Row],[Ship Date]]-Table1[[#This Row],[Order Date]]</f>
        <v>4</v>
      </c>
      <c r="Q542" s="4">
        <v>-4.2</v>
      </c>
      <c r="R542">
        <v>2</v>
      </c>
      <c r="S542" s="4">
        <v>7.01</v>
      </c>
      <c r="T542">
        <v>17636</v>
      </c>
      <c r="U542" s="10">
        <f>(Table1[[#This Row],[Profit]]/Table1[[#This Row],[Sales]])</f>
        <v>-0.59914407988587737</v>
      </c>
    </row>
    <row r="543" spans="1:21" ht="12.75" customHeight="1">
      <c r="A543">
        <v>0</v>
      </c>
      <c r="B543">
        <v>170.98</v>
      </c>
      <c r="C543">
        <v>35.89</v>
      </c>
      <c r="D543" t="s">
        <v>26</v>
      </c>
      <c r="E543" t="s">
        <v>74</v>
      </c>
      <c r="F543" t="s">
        <v>28</v>
      </c>
      <c r="G543" t="s">
        <v>119</v>
      </c>
      <c r="H543" t="s">
        <v>77</v>
      </c>
      <c r="I543" t="s">
        <v>474</v>
      </c>
      <c r="J543">
        <v>0.66</v>
      </c>
      <c r="K543" t="s">
        <v>87</v>
      </c>
      <c r="L543" t="s">
        <v>88</v>
      </c>
      <c r="M543" s="3">
        <v>42114</v>
      </c>
      <c r="N543" s="3">
        <v>42115</v>
      </c>
      <c r="O543" s="8" t="str">
        <f>TEXT(Table1[[#This Row],[Order Date]], "MMM")</f>
        <v>Apr</v>
      </c>
      <c r="P543">
        <f>Table1[[#This Row],[Ship Date]]-Table1[[#This Row],[Order Date]]</f>
        <v>1</v>
      </c>
      <c r="Q543" s="4">
        <v>-102.66200000000001</v>
      </c>
      <c r="R543">
        <v>8</v>
      </c>
      <c r="S543" s="4">
        <v>1452.18</v>
      </c>
      <c r="T543">
        <v>86173</v>
      </c>
      <c r="U543" s="10">
        <f>(Table1[[#This Row],[Profit]]/Table1[[#This Row],[Sales]])</f>
        <v>-7.0695092894820205E-2</v>
      </c>
    </row>
    <row r="544" spans="1:21" ht="12.75" customHeight="1">
      <c r="A544">
        <v>0.03</v>
      </c>
      <c r="B544">
        <v>284.98</v>
      </c>
      <c r="C544">
        <v>69.55</v>
      </c>
      <c r="D544" t="s">
        <v>26</v>
      </c>
      <c r="E544" t="s">
        <v>19</v>
      </c>
      <c r="F544" t="s">
        <v>28</v>
      </c>
      <c r="G544" t="s">
        <v>29</v>
      </c>
      <c r="H544" t="s">
        <v>30</v>
      </c>
      <c r="I544" t="s">
        <v>486</v>
      </c>
      <c r="J544">
        <v>0.6</v>
      </c>
      <c r="K544" t="s">
        <v>24</v>
      </c>
      <c r="L544" t="s">
        <v>32</v>
      </c>
      <c r="M544" s="3">
        <v>42063</v>
      </c>
      <c r="N544" s="3">
        <v>42068</v>
      </c>
      <c r="O544" s="8" t="str">
        <f>TEXT(Table1[[#This Row],[Order Date]], "MMM")</f>
        <v>Feb</v>
      </c>
      <c r="P544">
        <f>Table1[[#This Row],[Ship Date]]-Table1[[#This Row],[Order Date]]</f>
        <v>5</v>
      </c>
      <c r="Q544" s="4">
        <v>-116.584</v>
      </c>
      <c r="R544">
        <v>2</v>
      </c>
      <c r="S544" s="4">
        <v>619.38</v>
      </c>
      <c r="T544">
        <v>87259</v>
      </c>
      <c r="U544" s="10">
        <f>(Table1[[#This Row],[Profit]]/Table1[[#This Row],[Sales]])</f>
        <v>-0.18822693661403339</v>
      </c>
    </row>
    <row r="545" spans="1:21" ht="12.75" customHeight="1">
      <c r="A545">
        <v>0</v>
      </c>
      <c r="B545">
        <v>12.99</v>
      </c>
      <c r="C545">
        <v>14.37</v>
      </c>
      <c r="D545" t="s">
        <v>33</v>
      </c>
      <c r="E545" t="s">
        <v>19</v>
      </c>
      <c r="F545" t="s">
        <v>28</v>
      </c>
      <c r="G545" t="s">
        <v>34</v>
      </c>
      <c r="H545" t="s">
        <v>139</v>
      </c>
      <c r="I545" t="s">
        <v>282</v>
      </c>
      <c r="J545">
        <v>0.73</v>
      </c>
      <c r="K545" t="s">
        <v>24</v>
      </c>
      <c r="L545" t="s">
        <v>32</v>
      </c>
      <c r="M545" s="3">
        <v>42063</v>
      </c>
      <c r="N545" s="3">
        <v>42063</v>
      </c>
      <c r="O545" s="8" t="str">
        <f>TEXT(Table1[[#This Row],[Order Date]], "MMM")</f>
        <v>Feb</v>
      </c>
      <c r="P545">
        <f>Table1[[#This Row],[Ship Date]]-Table1[[#This Row],[Order Date]]</f>
        <v>0</v>
      </c>
      <c r="Q545" s="4">
        <v>12.896100000000001</v>
      </c>
      <c r="R545">
        <v>1</v>
      </c>
      <c r="S545" s="4">
        <v>18.690000000000001</v>
      </c>
      <c r="T545">
        <v>87259</v>
      </c>
      <c r="U545" s="10">
        <f>(Table1[[#This Row],[Profit]]/Table1[[#This Row],[Sales]])</f>
        <v>0.69</v>
      </c>
    </row>
    <row r="546" spans="1:21" ht="12.75" customHeight="1">
      <c r="A546">
        <v>0.1</v>
      </c>
      <c r="B546">
        <v>2.2200000000000002</v>
      </c>
      <c r="C546">
        <v>5</v>
      </c>
      <c r="D546" t="s">
        <v>33</v>
      </c>
      <c r="E546" t="s">
        <v>19</v>
      </c>
      <c r="F546" t="s">
        <v>20</v>
      </c>
      <c r="G546" t="s">
        <v>152</v>
      </c>
      <c r="H546" t="s">
        <v>40</v>
      </c>
      <c r="I546" t="s">
        <v>487</v>
      </c>
      <c r="J546">
        <v>0.55000000000000004</v>
      </c>
      <c r="K546" t="s">
        <v>37</v>
      </c>
      <c r="L546" t="s">
        <v>121</v>
      </c>
      <c r="M546" s="3">
        <v>42098</v>
      </c>
      <c r="N546" s="3">
        <v>42103</v>
      </c>
      <c r="O546" s="8" t="str">
        <f>TEXT(Table1[[#This Row],[Order Date]], "MMM")</f>
        <v>Apr</v>
      </c>
      <c r="P546">
        <f>Table1[[#This Row],[Ship Date]]-Table1[[#This Row],[Order Date]]</f>
        <v>5</v>
      </c>
      <c r="Q546" s="4">
        <v>-21.319199999999999</v>
      </c>
      <c r="R546">
        <v>3</v>
      </c>
      <c r="S546" s="4">
        <v>8.8000000000000007</v>
      </c>
      <c r="T546">
        <v>87260</v>
      </c>
      <c r="U546" s="10">
        <f>(Table1[[#This Row],[Profit]]/Table1[[#This Row],[Sales]])</f>
        <v>-2.4226363636363635</v>
      </c>
    </row>
    <row r="547" spans="1:21" ht="12.75" customHeight="1">
      <c r="A547">
        <v>0</v>
      </c>
      <c r="B547">
        <v>37.76</v>
      </c>
      <c r="C547">
        <v>12.9</v>
      </c>
      <c r="D547" t="s">
        <v>33</v>
      </c>
      <c r="E547" t="s">
        <v>19</v>
      </c>
      <c r="F547" t="s">
        <v>20</v>
      </c>
      <c r="G547" t="s">
        <v>90</v>
      </c>
      <c r="H547" t="s">
        <v>40</v>
      </c>
      <c r="I547" t="s">
        <v>488</v>
      </c>
      <c r="J547">
        <v>0.56999999999999995</v>
      </c>
      <c r="K547" t="s">
        <v>37</v>
      </c>
      <c r="L547" t="s">
        <v>95</v>
      </c>
      <c r="M547" s="3">
        <v>42040</v>
      </c>
      <c r="N547" s="3">
        <v>42041</v>
      </c>
      <c r="O547" s="8" t="str">
        <f>TEXT(Table1[[#This Row],[Order Date]], "MMM")</f>
        <v>Feb</v>
      </c>
      <c r="P547">
        <f>Table1[[#This Row],[Ship Date]]-Table1[[#This Row],[Order Date]]</f>
        <v>1</v>
      </c>
      <c r="Q547" s="4">
        <v>93.846800000000002</v>
      </c>
      <c r="R547">
        <v>12</v>
      </c>
      <c r="S547" s="4">
        <v>477.2</v>
      </c>
      <c r="T547">
        <v>87258</v>
      </c>
      <c r="U547" s="10">
        <f>(Table1[[#This Row],[Profit]]/Table1[[#This Row],[Sales]])</f>
        <v>0.19666135792120704</v>
      </c>
    </row>
    <row r="548" spans="1:21" ht="12.75" customHeight="1">
      <c r="A548">
        <v>0.09</v>
      </c>
      <c r="B548">
        <v>300.97000000000003</v>
      </c>
      <c r="C548">
        <v>7.18</v>
      </c>
      <c r="D548" t="s">
        <v>33</v>
      </c>
      <c r="E548" t="s">
        <v>19</v>
      </c>
      <c r="F548" t="s">
        <v>53</v>
      </c>
      <c r="G548" t="s">
        <v>113</v>
      </c>
      <c r="H548" t="s">
        <v>40</v>
      </c>
      <c r="I548" t="s">
        <v>489</v>
      </c>
      <c r="J548">
        <v>0.48</v>
      </c>
      <c r="K548" t="s">
        <v>87</v>
      </c>
      <c r="L548" t="s">
        <v>439</v>
      </c>
      <c r="M548" s="3">
        <v>42121</v>
      </c>
      <c r="N548" s="3">
        <v>42121</v>
      </c>
      <c r="O548" s="8" t="str">
        <f>TEXT(Table1[[#This Row],[Order Date]], "MMM")</f>
        <v>Apr</v>
      </c>
      <c r="P548">
        <f>Table1[[#This Row],[Ship Date]]-Table1[[#This Row],[Order Date]]</f>
        <v>0</v>
      </c>
      <c r="Q548" s="4">
        <v>17.771999999999998</v>
      </c>
      <c r="R548">
        <v>10</v>
      </c>
      <c r="S548" s="4">
        <v>2848.38</v>
      </c>
      <c r="T548">
        <v>90201</v>
      </c>
      <c r="U548" s="10">
        <f>(Table1[[#This Row],[Profit]]/Table1[[#This Row],[Sales]])</f>
        <v>6.2393360436458611E-3</v>
      </c>
    </row>
    <row r="549" spans="1:21" ht="12.75" customHeight="1">
      <c r="A549">
        <v>0.05</v>
      </c>
      <c r="B549">
        <v>4.28</v>
      </c>
      <c r="C549">
        <v>5.17</v>
      </c>
      <c r="D549" t="s">
        <v>33</v>
      </c>
      <c r="E549" t="s">
        <v>39</v>
      </c>
      <c r="F549" t="s">
        <v>20</v>
      </c>
      <c r="G549" t="s">
        <v>62</v>
      </c>
      <c r="H549" t="s">
        <v>40</v>
      </c>
      <c r="I549" t="s">
        <v>248</v>
      </c>
      <c r="J549">
        <v>0.4</v>
      </c>
      <c r="K549" t="s">
        <v>24</v>
      </c>
      <c r="L549" t="s">
        <v>32</v>
      </c>
      <c r="M549" s="3">
        <v>42054</v>
      </c>
      <c r="N549" s="3">
        <v>42054</v>
      </c>
      <c r="O549" s="8" t="str">
        <f>TEXT(Table1[[#This Row],[Order Date]], "MMM")</f>
        <v>Feb</v>
      </c>
      <c r="P549">
        <f>Table1[[#This Row],[Ship Date]]-Table1[[#This Row],[Order Date]]</f>
        <v>0</v>
      </c>
      <c r="Q549" s="4">
        <v>-104.57</v>
      </c>
      <c r="R549">
        <v>9</v>
      </c>
      <c r="S549" s="4">
        <v>38.58</v>
      </c>
      <c r="T549">
        <v>89432</v>
      </c>
      <c r="U549" s="10">
        <f>(Table1[[#This Row],[Profit]]/Table1[[#This Row],[Sales]])</f>
        <v>-2.7104717470191808</v>
      </c>
    </row>
    <row r="550" spans="1:21" ht="12.75" customHeight="1">
      <c r="A550">
        <v>0.1</v>
      </c>
      <c r="B550">
        <v>400.98</v>
      </c>
      <c r="C550">
        <v>76.37</v>
      </c>
      <c r="D550" t="s">
        <v>26</v>
      </c>
      <c r="E550" t="s">
        <v>39</v>
      </c>
      <c r="F550" t="s">
        <v>28</v>
      </c>
      <c r="G550" t="s">
        <v>96</v>
      </c>
      <c r="H550" t="s">
        <v>77</v>
      </c>
      <c r="I550" t="s">
        <v>490</v>
      </c>
      <c r="J550">
        <v>0.6</v>
      </c>
      <c r="K550" t="s">
        <v>37</v>
      </c>
      <c r="L550" t="s">
        <v>118</v>
      </c>
      <c r="M550" s="3">
        <v>42077</v>
      </c>
      <c r="N550" s="3">
        <v>42078</v>
      </c>
      <c r="O550" s="8" t="str">
        <f>TEXT(Table1[[#This Row],[Order Date]], "MMM")</f>
        <v>Mar</v>
      </c>
      <c r="P550">
        <f>Table1[[#This Row],[Ship Date]]-Table1[[#This Row],[Order Date]]</f>
        <v>1</v>
      </c>
      <c r="Q550" s="4">
        <v>-969.0483660000001</v>
      </c>
      <c r="R550">
        <v>2</v>
      </c>
      <c r="S550" s="4">
        <v>810.47</v>
      </c>
      <c r="T550">
        <v>89433</v>
      </c>
      <c r="U550" s="10">
        <f>(Table1[[#This Row],[Profit]]/Table1[[#This Row],[Sales]])</f>
        <v>-1.1956622280898739</v>
      </c>
    </row>
    <row r="551" spans="1:21" ht="12.75" customHeight="1">
      <c r="A551">
        <v>0.09</v>
      </c>
      <c r="B551">
        <v>7.64</v>
      </c>
      <c r="C551">
        <v>5.83</v>
      </c>
      <c r="D551" t="s">
        <v>33</v>
      </c>
      <c r="E551" t="s">
        <v>39</v>
      </c>
      <c r="F551" t="s">
        <v>20</v>
      </c>
      <c r="G551" t="s">
        <v>62</v>
      </c>
      <c r="H551" t="s">
        <v>22</v>
      </c>
      <c r="I551" t="s">
        <v>467</v>
      </c>
      <c r="J551">
        <v>0.36</v>
      </c>
      <c r="K551" t="s">
        <v>37</v>
      </c>
      <c r="L551" t="s">
        <v>118</v>
      </c>
      <c r="M551" s="3">
        <v>42134</v>
      </c>
      <c r="N551" s="3">
        <v>42139</v>
      </c>
      <c r="O551" s="8" t="str">
        <f>TEXT(Table1[[#This Row],[Order Date]], "MMM")</f>
        <v>May</v>
      </c>
      <c r="P551">
        <f>Table1[[#This Row],[Ship Date]]-Table1[[#This Row],[Order Date]]</f>
        <v>5</v>
      </c>
      <c r="Q551" s="4">
        <v>4.0320000000000036</v>
      </c>
      <c r="R551">
        <v>9</v>
      </c>
      <c r="S551" s="4">
        <v>72.83</v>
      </c>
      <c r="T551">
        <v>89434</v>
      </c>
      <c r="U551" s="10">
        <f>(Table1[[#This Row],[Profit]]/Table1[[#This Row],[Sales]])</f>
        <v>5.5361801455444233E-2</v>
      </c>
    </row>
    <row r="552" spans="1:21" ht="12.75" customHeight="1">
      <c r="A552">
        <v>0.08</v>
      </c>
      <c r="B552">
        <v>67.84</v>
      </c>
      <c r="C552">
        <v>0.99</v>
      </c>
      <c r="D552" t="s">
        <v>33</v>
      </c>
      <c r="E552" t="s">
        <v>39</v>
      </c>
      <c r="F552" t="s">
        <v>20</v>
      </c>
      <c r="G552" t="s">
        <v>152</v>
      </c>
      <c r="H552" t="s">
        <v>40</v>
      </c>
      <c r="I552" t="s">
        <v>491</v>
      </c>
      <c r="J552">
        <v>0.57999999999999996</v>
      </c>
      <c r="K552" t="s">
        <v>37</v>
      </c>
      <c r="L552" t="s">
        <v>38</v>
      </c>
      <c r="M552" s="3">
        <v>42028</v>
      </c>
      <c r="N552" s="3">
        <v>42033</v>
      </c>
      <c r="O552" s="8" t="str">
        <f>TEXT(Table1[[#This Row],[Order Date]], "MMM")</f>
        <v>Jan</v>
      </c>
      <c r="P552">
        <f>Table1[[#This Row],[Ship Date]]-Table1[[#This Row],[Order Date]]</f>
        <v>5</v>
      </c>
      <c r="Q552" s="4">
        <v>-23.634399999999999</v>
      </c>
      <c r="R552">
        <v>1</v>
      </c>
      <c r="S552" s="4">
        <v>63.66</v>
      </c>
      <c r="T552">
        <v>89431</v>
      </c>
      <c r="U552" s="10">
        <f>(Table1[[#This Row],[Profit]]/Table1[[#This Row],[Sales]])</f>
        <v>-0.37125981778196671</v>
      </c>
    </row>
    <row r="553" spans="1:21" ht="12.75" customHeight="1">
      <c r="A553">
        <v>0.08</v>
      </c>
      <c r="B553">
        <v>45.19</v>
      </c>
      <c r="C553">
        <v>1.99</v>
      </c>
      <c r="D553" t="s">
        <v>33</v>
      </c>
      <c r="E553" t="s">
        <v>39</v>
      </c>
      <c r="F553" t="s">
        <v>53</v>
      </c>
      <c r="G553" t="s">
        <v>113</v>
      </c>
      <c r="H553" t="s">
        <v>35</v>
      </c>
      <c r="I553" t="s">
        <v>492</v>
      </c>
      <c r="J553">
        <v>0.55000000000000004</v>
      </c>
      <c r="K553" t="s">
        <v>37</v>
      </c>
      <c r="L553" t="s">
        <v>38</v>
      </c>
      <c r="M553" s="3">
        <v>42077</v>
      </c>
      <c r="N553" s="3">
        <v>42078</v>
      </c>
      <c r="O553" s="8" t="str">
        <f>TEXT(Table1[[#This Row],[Order Date]], "MMM")</f>
        <v>Mar</v>
      </c>
      <c r="P553">
        <f>Table1[[#This Row],[Ship Date]]-Table1[[#This Row],[Order Date]]</f>
        <v>1</v>
      </c>
      <c r="Q553" s="4">
        <v>-71.83</v>
      </c>
      <c r="R553">
        <v>3</v>
      </c>
      <c r="S553" s="4">
        <v>127.22</v>
      </c>
      <c r="T553">
        <v>89433</v>
      </c>
      <c r="U553" s="10">
        <f>(Table1[[#This Row],[Profit]]/Table1[[#This Row],[Sales]])</f>
        <v>-0.56461248231410155</v>
      </c>
    </row>
    <row r="554" spans="1:21" ht="12.75" customHeight="1">
      <c r="A554">
        <v>0.03</v>
      </c>
      <c r="B554">
        <v>33.979999999999997</v>
      </c>
      <c r="C554">
        <v>19.989999999999998</v>
      </c>
      <c r="D554" t="s">
        <v>33</v>
      </c>
      <c r="E554" t="s">
        <v>39</v>
      </c>
      <c r="F554" t="s">
        <v>28</v>
      </c>
      <c r="G554" t="s">
        <v>34</v>
      </c>
      <c r="H554" t="s">
        <v>40</v>
      </c>
      <c r="I554" t="s">
        <v>493</v>
      </c>
      <c r="J554">
        <v>0.55000000000000004</v>
      </c>
      <c r="K554" t="s">
        <v>37</v>
      </c>
      <c r="L554" t="s">
        <v>95</v>
      </c>
      <c r="M554" s="3">
        <v>42077</v>
      </c>
      <c r="N554" s="3">
        <v>42078</v>
      </c>
      <c r="O554" s="8" t="str">
        <f>TEXT(Table1[[#This Row],[Order Date]], "MMM")</f>
        <v>Mar</v>
      </c>
      <c r="P554">
        <f>Table1[[#This Row],[Ship Date]]-Table1[[#This Row],[Order Date]]</f>
        <v>1</v>
      </c>
      <c r="Q554" s="4">
        <v>-0.74000000000000909</v>
      </c>
      <c r="R554">
        <v>12</v>
      </c>
      <c r="S554" s="4">
        <v>432.44</v>
      </c>
      <c r="T554">
        <v>89433</v>
      </c>
      <c r="U554" s="10">
        <f>(Table1[[#This Row],[Profit]]/Table1[[#This Row],[Sales]])</f>
        <v>-1.7112200536490822E-3</v>
      </c>
    </row>
    <row r="555" spans="1:21" ht="12.75" customHeight="1">
      <c r="A555">
        <v>0.06</v>
      </c>
      <c r="B555">
        <v>10.14</v>
      </c>
      <c r="C555">
        <v>2.27</v>
      </c>
      <c r="D555" t="s">
        <v>33</v>
      </c>
      <c r="E555" t="s">
        <v>39</v>
      </c>
      <c r="F555" t="s">
        <v>20</v>
      </c>
      <c r="G555" t="s">
        <v>62</v>
      </c>
      <c r="H555" t="s">
        <v>22</v>
      </c>
      <c r="I555" t="s">
        <v>159</v>
      </c>
      <c r="J555">
        <v>0.36</v>
      </c>
      <c r="K555" t="s">
        <v>42</v>
      </c>
      <c r="L555" t="s">
        <v>112</v>
      </c>
      <c r="M555" s="3">
        <v>42067</v>
      </c>
      <c r="N555" s="3">
        <v>42067</v>
      </c>
      <c r="O555" s="8" t="str">
        <f>TEXT(Table1[[#This Row],[Order Date]], "MMM")</f>
        <v>Mar</v>
      </c>
      <c r="P555">
        <f>Table1[[#This Row],[Ship Date]]-Table1[[#This Row],[Order Date]]</f>
        <v>0</v>
      </c>
      <c r="Q555" s="4">
        <v>-3.88</v>
      </c>
      <c r="R555">
        <v>1</v>
      </c>
      <c r="S555" s="4">
        <v>12.18</v>
      </c>
      <c r="T555">
        <v>90043</v>
      </c>
      <c r="U555" s="10">
        <f>(Table1[[#This Row],[Profit]]/Table1[[#This Row],[Sales]])</f>
        <v>-0.31855500821018062</v>
      </c>
    </row>
    <row r="556" spans="1:21" ht="12.75" customHeight="1">
      <c r="A556">
        <v>0.02</v>
      </c>
      <c r="B556">
        <v>40.99</v>
      </c>
      <c r="C556">
        <v>17.48</v>
      </c>
      <c r="D556" t="s">
        <v>33</v>
      </c>
      <c r="E556" t="s">
        <v>39</v>
      </c>
      <c r="F556" t="s">
        <v>20</v>
      </c>
      <c r="G556" t="s">
        <v>62</v>
      </c>
      <c r="H556" t="s">
        <v>40</v>
      </c>
      <c r="I556" t="s">
        <v>494</v>
      </c>
      <c r="J556">
        <v>0.36</v>
      </c>
      <c r="K556" t="s">
        <v>42</v>
      </c>
      <c r="L556" t="s">
        <v>112</v>
      </c>
      <c r="M556" s="3">
        <v>42062</v>
      </c>
      <c r="N556" s="3">
        <v>42063</v>
      </c>
      <c r="O556" s="8" t="str">
        <f>TEXT(Table1[[#This Row],[Order Date]], "MMM")</f>
        <v>Feb</v>
      </c>
      <c r="P556">
        <f>Table1[[#This Row],[Ship Date]]-Table1[[#This Row],[Order Date]]</f>
        <v>1</v>
      </c>
      <c r="Q556" s="4">
        <v>551.09280000000001</v>
      </c>
      <c r="R556">
        <v>23</v>
      </c>
      <c r="S556" s="4">
        <v>950.43</v>
      </c>
      <c r="T556">
        <v>90044</v>
      </c>
      <c r="U556" s="10">
        <f>(Table1[[#This Row],[Profit]]/Table1[[#This Row],[Sales]])</f>
        <v>0.57983523247372248</v>
      </c>
    </row>
    <row r="557" spans="1:21" ht="12.75" customHeight="1">
      <c r="A557">
        <v>0.01</v>
      </c>
      <c r="B557">
        <v>3.15</v>
      </c>
      <c r="C557">
        <v>0.49</v>
      </c>
      <c r="D557" t="s">
        <v>33</v>
      </c>
      <c r="E557" t="s">
        <v>27</v>
      </c>
      <c r="F557" t="s">
        <v>20</v>
      </c>
      <c r="G557" t="s">
        <v>85</v>
      </c>
      <c r="H557" t="s">
        <v>40</v>
      </c>
      <c r="I557" t="s">
        <v>495</v>
      </c>
      <c r="J557">
        <v>0.37</v>
      </c>
      <c r="K557" t="s">
        <v>37</v>
      </c>
      <c r="L557" t="s">
        <v>118</v>
      </c>
      <c r="M557" s="3">
        <v>42149</v>
      </c>
      <c r="N557" s="3">
        <v>42151</v>
      </c>
      <c r="O557" s="8" t="str">
        <f>TEXT(Table1[[#This Row],[Order Date]], "MMM")</f>
        <v>May</v>
      </c>
      <c r="P557">
        <f>Table1[[#This Row],[Ship Date]]-Table1[[#This Row],[Order Date]]</f>
        <v>2</v>
      </c>
      <c r="Q557" s="4">
        <v>17.505299999999998</v>
      </c>
      <c r="R557">
        <v>8</v>
      </c>
      <c r="S557" s="4">
        <v>25.37</v>
      </c>
      <c r="T557">
        <v>88371</v>
      </c>
      <c r="U557" s="10">
        <f>(Table1[[#This Row],[Profit]]/Table1[[#This Row],[Sales]])</f>
        <v>0.69</v>
      </c>
    </row>
    <row r="558" spans="1:21" ht="12.75" customHeight="1">
      <c r="A558">
        <v>0.1</v>
      </c>
      <c r="B558">
        <v>550.98</v>
      </c>
      <c r="C558">
        <v>45.7</v>
      </c>
      <c r="D558" t="s">
        <v>26</v>
      </c>
      <c r="E558" t="s">
        <v>19</v>
      </c>
      <c r="F558" t="s">
        <v>28</v>
      </c>
      <c r="G558" t="s">
        <v>96</v>
      </c>
      <c r="H558" t="s">
        <v>77</v>
      </c>
      <c r="I558" t="s">
        <v>496</v>
      </c>
      <c r="J558">
        <v>0.71</v>
      </c>
      <c r="K558" t="s">
        <v>37</v>
      </c>
      <c r="L558" t="s">
        <v>118</v>
      </c>
      <c r="M558" s="3">
        <v>42174</v>
      </c>
      <c r="N558" s="3">
        <v>42176</v>
      </c>
      <c r="O558" s="8" t="str">
        <f>TEXT(Table1[[#This Row],[Order Date]], "MMM")</f>
        <v>Jun</v>
      </c>
      <c r="P558">
        <f>Table1[[#This Row],[Ship Date]]-Table1[[#This Row],[Order Date]]</f>
        <v>2</v>
      </c>
      <c r="Q558" s="4">
        <v>818.54617499999995</v>
      </c>
      <c r="R558">
        <v>14</v>
      </c>
      <c r="S558" s="4">
        <v>6963.67</v>
      </c>
      <c r="T558">
        <v>88372</v>
      </c>
      <c r="U558" s="10">
        <f>(Table1[[#This Row],[Profit]]/Table1[[#This Row],[Sales]])</f>
        <v>0.11754522758832626</v>
      </c>
    </row>
    <row r="559" spans="1:21" ht="12.75" customHeight="1">
      <c r="A559">
        <v>0.09</v>
      </c>
      <c r="B559">
        <v>28.48</v>
      </c>
      <c r="C559">
        <v>1.99</v>
      </c>
      <c r="D559" t="s">
        <v>33</v>
      </c>
      <c r="E559" t="s">
        <v>27</v>
      </c>
      <c r="F559" t="s">
        <v>53</v>
      </c>
      <c r="G559" t="s">
        <v>113</v>
      </c>
      <c r="H559" t="s">
        <v>35</v>
      </c>
      <c r="I559" t="s">
        <v>222</v>
      </c>
      <c r="J559">
        <v>0.4</v>
      </c>
      <c r="K559" t="s">
        <v>87</v>
      </c>
      <c r="L559" t="s">
        <v>439</v>
      </c>
      <c r="M559" s="3">
        <v>42064</v>
      </c>
      <c r="N559" s="3">
        <v>42065</v>
      </c>
      <c r="O559" s="8" t="str">
        <f>TEXT(Table1[[#This Row],[Order Date]], "MMM")</f>
        <v>Mar</v>
      </c>
      <c r="P559">
        <f>Table1[[#This Row],[Ship Date]]-Table1[[#This Row],[Order Date]]</f>
        <v>1</v>
      </c>
      <c r="Q559" s="4">
        <v>-17.149999999999999</v>
      </c>
      <c r="R559">
        <v>6</v>
      </c>
      <c r="S559" s="4">
        <v>160.16999999999999</v>
      </c>
      <c r="T559">
        <v>88387</v>
      </c>
      <c r="U559" s="10">
        <f>(Table1[[#This Row],[Profit]]/Table1[[#This Row],[Sales]])</f>
        <v>-0.1070737341574577</v>
      </c>
    </row>
    <row r="560" spans="1:21" ht="12.75" customHeight="1">
      <c r="A560">
        <v>0</v>
      </c>
      <c r="B560">
        <v>2.08</v>
      </c>
      <c r="C560">
        <v>5.33</v>
      </c>
      <c r="D560" t="s">
        <v>33</v>
      </c>
      <c r="E560" t="s">
        <v>27</v>
      </c>
      <c r="F560" t="s">
        <v>28</v>
      </c>
      <c r="G560" t="s">
        <v>34</v>
      </c>
      <c r="H560" t="s">
        <v>40</v>
      </c>
      <c r="I560" t="s">
        <v>354</v>
      </c>
      <c r="J560">
        <v>0.43</v>
      </c>
      <c r="K560" t="s">
        <v>87</v>
      </c>
      <c r="L560" t="s">
        <v>439</v>
      </c>
      <c r="M560" s="3">
        <v>42064</v>
      </c>
      <c r="N560" s="3">
        <v>42066</v>
      </c>
      <c r="O560" s="8" t="str">
        <f>TEXT(Table1[[#This Row],[Order Date]], "MMM")</f>
        <v>Mar</v>
      </c>
      <c r="P560">
        <f>Table1[[#This Row],[Ship Date]]-Table1[[#This Row],[Order Date]]</f>
        <v>2</v>
      </c>
      <c r="Q560" s="4">
        <v>-29.540000000000003</v>
      </c>
      <c r="R560">
        <v>3</v>
      </c>
      <c r="S560" s="4">
        <v>7.47</v>
      </c>
      <c r="T560">
        <v>88387</v>
      </c>
      <c r="U560" s="10">
        <f>(Table1[[#This Row],[Profit]]/Table1[[#This Row],[Sales]])</f>
        <v>-3.954484605087015</v>
      </c>
    </row>
    <row r="561" spans="1:21" ht="12.75" customHeight="1">
      <c r="A561">
        <v>0.06</v>
      </c>
      <c r="B561">
        <v>45.99</v>
      </c>
      <c r="C561">
        <v>4.99</v>
      </c>
      <c r="D561" t="s">
        <v>18</v>
      </c>
      <c r="E561" t="s">
        <v>27</v>
      </c>
      <c r="F561" t="s">
        <v>53</v>
      </c>
      <c r="G561" t="s">
        <v>54</v>
      </c>
      <c r="H561" t="s">
        <v>40</v>
      </c>
      <c r="I561" t="s">
        <v>497</v>
      </c>
      <c r="J561">
        <v>0.56000000000000005</v>
      </c>
      <c r="K561" t="s">
        <v>87</v>
      </c>
      <c r="L561" t="s">
        <v>439</v>
      </c>
      <c r="M561" s="3">
        <v>42064</v>
      </c>
      <c r="N561" s="3">
        <v>42065</v>
      </c>
      <c r="O561" s="8" t="str">
        <f>TEXT(Table1[[#This Row],[Order Date]], "MMM")</f>
        <v>Mar</v>
      </c>
      <c r="P561">
        <f>Table1[[#This Row],[Ship Date]]-Table1[[#This Row],[Order Date]]</f>
        <v>1</v>
      </c>
      <c r="Q561" s="4">
        <v>-329.78399999999999</v>
      </c>
      <c r="R561">
        <v>10</v>
      </c>
      <c r="S561" s="4">
        <v>370.81</v>
      </c>
      <c r="T561">
        <v>88387</v>
      </c>
      <c r="U561" s="10">
        <f>(Table1[[#This Row],[Profit]]/Table1[[#This Row],[Sales]])</f>
        <v>-0.88936112834065961</v>
      </c>
    </row>
    <row r="562" spans="1:21" ht="12.75" customHeight="1">
      <c r="A562">
        <v>0.08</v>
      </c>
      <c r="B562">
        <v>10.91</v>
      </c>
      <c r="C562">
        <v>2.99</v>
      </c>
      <c r="D562" t="s">
        <v>33</v>
      </c>
      <c r="E562" t="s">
        <v>27</v>
      </c>
      <c r="F562" t="s">
        <v>20</v>
      </c>
      <c r="G562" t="s">
        <v>71</v>
      </c>
      <c r="H562" t="s">
        <v>40</v>
      </c>
      <c r="I562" t="s">
        <v>498</v>
      </c>
      <c r="J562">
        <v>0.38</v>
      </c>
      <c r="K562" t="s">
        <v>87</v>
      </c>
      <c r="L562" t="s">
        <v>439</v>
      </c>
      <c r="M562" s="3">
        <v>42068</v>
      </c>
      <c r="N562" s="3">
        <v>42069</v>
      </c>
      <c r="O562" s="8" t="str">
        <f>TEXT(Table1[[#This Row],[Order Date]], "MMM")</f>
        <v>Mar</v>
      </c>
      <c r="P562">
        <f>Table1[[#This Row],[Ship Date]]-Table1[[#This Row],[Order Date]]</f>
        <v>1</v>
      </c>
      <c r="Q562" s="4">
        <v>-2.1</v>
      </c>
      <c r="R562">
        <v>11</v>
      </c>
      <c r="S562" s="4">
        <v>119.99</v>
      </c>
      <c r="T562">
        <v>88388</v>
      </c>
      <c r="U562" s="10">
        <f>(Table1[[#This Row],[Profit]]/Table1[[#This Row],[Sales]])</f>
        <v>-1.7501458454871242E-2</v>
      </c>
    </row>
    <row r="563" spans="1:21" ht="12.75" customHeight="1">
      <c r="A563">
        <v>0</v>
      </c>
      <c r="B563">
        <v>43.98</v>
      </c>
      <c r="C563">
        <v>8.99</v>
      </c>
      <c r="D563" t="s">
        <v>33</v>
      </c>
      <c r="E563" t="s">
        <v>27</v>
      </c>
      <c r="F563" t="s">
        <v>20</v>
      </c>
      <c r="G563" t="s">
        <v>21</v>
      </c>
      <c r="H563" t="s">
        <v>35</v>
      </c>
      <c r="I563" t="s">
        <v>499</v>
      </c>
      <c r="J563">
        <v>0.57999999999999996</v>
      </c>
      <c r="K563" t="s">
        <v>87</v>
      </c>
      <c r="L563" t="s">
        <v>183</v>
      </c>
      <c r="M563" s="3">
        <v>42081</v>
      </c>
      <c r="N563" s="3">
        <v>42081</v>
      </c>
      <c r="O563" s="8" t="str">
        <f>TEXT(Table1[[#This Row],[Order Date]], "MMM")</f>
        <v>Mar</v>
      </c>
      <c r="P563">
        <f>Table1[[#This Row],[Ship Date]]-Table1[[#This Row],[Order Date]]</f>
        <v>0</v>
      </c>
      <c r="Q563" s="4">
        <v>829.46699999999998</v>
      </c>
      <c r="R563">
        <v>14</v>
      </c>
      <c r="S563" s="4">
        <v>650.70000000000005</v>
      </c>
      <c r="T563">
        <v>88390</v>
      </c>
      <c r="U563" s="10">
        <f>(Table1[[#This Row],[Profit]]/Table1[[#This Row],[Sales]])</f>
        <v>1.2747302904564315</v>
      </c>
    </row>
    <row r="564" spans="1:21" ht="12.75" customHeight="1">
      <c r="A564">
        <v>0.02</v>
      </c>
      <c r="B564">
        <v>6.48</v>
      </c>
      <c r="C564">
        <v>7.86</v>
      </c>
      <c r="D564" t="s">
        <v>18</v>
      </c>
      <c r="E564" t="s">
        <v>27</v>
      </c>
      <c r="F564" t="s">
        <v>20</v>
      </c>
      <c r="G564" t="s">
        <v>62</v>
      </c>
      <c r="H564" t="s">
        <v>40</v>
      </c>
      <c r="I564" t="s">
        <v>500</v>
      </c>
      <c r="J564">
        <v>0.37</v>
      </c>
      <c r="K564" t="s">
        <v>87</v>
      </c>
      <c r="L564" t="s">
        <v>183</v>
      </c>
      <c r="M564" s="3">
        <v>42167</v>
      </c>
      <c r="N564" s="3">
        <v>42168</v>
      </c>
      <c r="O564" s="8" t="str">
        <f>TEXT(Table1[[#This Row],[Order Date]], "MMM")</f>
        <v>Jun</v>
      </c>
      <c r="P564">
        <f>Table1[[#This Row],[Ship Date]]-Table1[[#This Row],[Order Date]]</f>
        <v>1</v>
      </c>
      <c r="Q564" s="4">
        <v>111.22199999999999</v>
      </c>
      <c r="R564">
        <v>1</v>
      </c>
      <c r="S564" s="4">
        <v>11.41</v>
      </c>
      <c r="T564">
        <v>88389</v>
      </c>
      <c r="U564" s="10">
        <f>(Table1[[#This Row],[Profit]]/Table1[[#This Row],[Sales]])</f>
        <v>9.7477651183172647</v>
      </c>
    </row>
    <row r="565" spans="1:21" ht="12.75" customHeight="1">
      <c r="A565">
        <v>0.05</v>
      </c>
      <c r="B565">
        <v>35.89</v>
      </c>
      <c r="C565">
        <v>14.72</v>
      </c>
      <c r="D565" t="s">
        <v>33</v>
      </c>
      <c r="E565" t="s">
        <v>27</v>
      </c>
      <c r="F565" t="s">
        <v>20</v>
      </c>
      <c r="G565" t="s">
        <v>48</v>
      </c>
      <c r="H565" t="s">
        <v>40</v>
      </c>
      <c r="I565" t="s">
        <v>501</v>
      </c>
      <c r="J565">
        <v>0.4</v>
      </c>
      <c r="K565" t="s">
        <v>87</v>
      </c>
      <c r="L565" t="s">
        <v>183</v>
      </c>
      <c r="M565" s="3">
        <v>42102</v>
      </c>
      <c r="N565" s="3">
        <v>42103</v>
      </c>
      <c r="O565" s="8" t="str">
        <f>TEXT(Table1[[#This Row],[Order Date]], "MMM")</f>
        <v>Apr</v>
      </c>
      <c r="P565">
        <f>Table1[[#This Row],[Ship Date]]-Table1[[#This Row],[Order Date]]</f>
        <v>1</v>
      </c>
      <c r="Q565" s="4">
        <v>22.866</v>
      </c>
      <c r="R565">
        <v>19</v>
      </c>
      <c r="S565" s="4">
        <v>680.39</v>
      </c>
      <c r="T565">
        <v>88391</v>
      </c>
      <c r="U565" s="10">
        <f>(Table1[[#This Row],[Profit]]/Table1[[#This Row],[Sales]])</f>
        <v>3.3607195872955214E-2</v>
      </c>
    </row>
    <row r="566" spans="1:21" ht="12.75" customHeight="1">
      <c r="A566">
        <v>0</v>
      </c>
      <c r="B566">
        <v>11.48</v>
      </c>
      <c r="C566">
        <v>5.43</v>
      </c>
      <c r="D566" t="s">
        <v>33</v>
      </c>
      <c r="E566" t="s">
        <v>27</v>
      </c>
      <c r="F566" t="s">
        <v>20</v>
      </c>
      <c r="G566" t="s">
        <v>62</v>
      </c>
      <c r="H566" t="s">
        <v>40</v>
      </c>
      <c r="I566" t="s">
        <v>502</v>
      </c>
      <c r="J566">
        <v>0.36</v>
      </c>
      <c r="K566" t="s">
        <v>87</v>
      </c>
      <c r="L566" t="s">
        <v>183</v>
      </c>
      <c r="M566" s="3">
        <v>42102</v>
      </c>
      <c r="N566" s="3">
        <v>42102</v>
      </c>
      <c r="O566" s="8" t="str">
        <f>TEXT(Table1[[#This Row],[Order Date]], "MMM")</f>
        <v>Apr</v>
      </c>
      <c r="P566">
        <f>Table1[[#This Row],[Ship Date]]-Table1[[#This Row],[Order Date]]</f>
        <v>0</v>
      </c>
      <c r="Q566" s="4">
        <v>115.72799999999999</v>
      </c>
      <c r="R566">
        <v>6</v>
      </c>
      <c r="S566" s="4">
        <v>75.52</v>
      </c>
      <c r="T566">
        <v>88391</v>
      </c>
      <c r="U566" s="10">
        <f>(Table1[[#This Row],[Profit]]/Table1[[#This Row],[Sales]])</f>
        <v>1.5324152542372882</v>
      </c>
    </row>
    <row r="567" spans="1:21" ht="12.75" customHeight="1">
      <c r="A567">
        <v>0.09</v>
      </c>
      <c r="B567">
        <v>517.48</v>
      </c>
      <c r="C567">
        <v>16.63</v>
      </c>
      <c r="D567" t="s">
        <v>26</v>
      </c>
      <c r="E567" t="s">
        <v>39</v>
      </c>
      <c r="F567" t="s">
        <v>53</v>
      </c>
      <c r="G567" t="s">
        <v>58</v>
      </c>
      <c r="H567" t="s">
        <v>77</v>
      </c>
      <c r="I567" t="s">
        <v>503</v>
      </c>
      <c r="J567">
        <v>0.59</v>
      </c>
      <c r="K567" t="s">
        <v>42</v>
      </c>
      <c r="L567" t="s">
        <v>115</v>
      </c>
      <c r="M567" s="3">
        <v>42070</v>
      </c>
      <c r="N567" s="3">
        <v>42070</v>
      </c>
      <c r="O567" s="8" t="str">
        <f>TEXT(Table1[[#This Row],[Order Date]], "MMM")</f>
        <v>Mar</v>
      </c>
      <c r="P567">
        <f>Table1[[#This Row],[Ship Date]]-Table1[[#This Row],[Order Date]]</f>
        <v>0</v>
      </c>
      <c r="Q567" s="4">
        <v>909.36</v>
      </c>
      <c r="R567">
        <v>5</v>
      </c>
      <c r="S567" s="4">
        <v>2354.54</v>
      </c>
      <c r="T567">
        <v>88632</v>
      </c>
      <c r="U567" s="10">
        <f>(Table1[[#This Row],[Profit]]/Table1[[#This Row],[Sales]])</f>
        <v>0.38621556652254796</v>
      </c>
    </row>
    <row r="568" spans="1:21" ht="12.75" customHeight="1">
      <c r="A568">
        <v>7.0000000000000007E-2</v>
      </c>
      <c r="B568">
        <v>4.13</v>
      </c>
      <c r="C568">
        <v>5.04</v>
      </c>
      <c r="D568" t="s">
        <v>33</v>
      </c>
      <c r="E568" t="s">
        <v>39</v>
      </c>
      <c r="F568" t="s">
        <v>20</v>
      </c>
      <c r="G568" t="s">
        <v>71</v>
      </c>
      <c r="H568" t="s">
        <v>40</v>
      </c>
      <c r="I568" t="s">
        <v>329</v>
      </c>
      <c r="J568">
        <v>0.38</v>
      </c>
      <c r="K568" t="s">
        <v>42</v>
      </c>
      <c r="L568" t="s">
        <v>115</v>
      </c>
      <c r="M568" s="3">
        <v>42041</v>
      </c>
      <c r="N568" s="3">
        <v>42042</v>
      </c>
      <c r="O568" s="8" t="str">
        <f>TEXT(Table1[[#This Row],[Order Date]], "MMM")</f>
        <v>Feb</v>
      </c>
      <c r="P568">
        <f>Table1[[#This Row],[Ship Date]]-Table1[[#This Row],[Order Date]]</f>
        <v>1</v>
      </c>
      <c r="Q568" s="4">
        <v>-76.424400000000006</v>
      </c>
      <c r="R568">
        <v>20</v>
      </c>
      <c r="S568" s="4">
        <v>79.06</v>
      </c>
      <c r="T568">
        <v>88634</v>
      </c>
      <c r="U568" s="10">
        <f>(Table1[[#This Row],[Profit]]/Table1[[#This Row],[Sales]])</f>
        <v>-0.96666329370098658</v>
      </c>
    </row>
    <row r="569" spans="1:21" ht="12.75" customHeight="1">
      <c r="A569">
        <v>0</v>
      </c>
      <c r="B569">
        <v>4.4800000000000004</v>
      </c>
      <c r="C569">
        <v>2.5</v>
      </c>
      <c r="D569" t="s">
        <v>33</v>
      </c>
      <c r="E569" t="s">
        <v>39</v>
      </c>
      <c r="F569" t="s">
        <v>20</v>
      </c>
      <c r="G569" t="s">
        <v>48</v>
      </c>
      <c r="H569" t="s">
        <v>40</v>
      </c>
      <c r="I569" t="s">
        <v>504</v>
      </c>
      <c r="J569">
        <v>0.37</v>
      </c>
      <c r="K569" t="s">
        <v>42</v>
      </c>
      <c r="L569" t="s">
        <v>115</v>
      </c>
      <c r="M569" s="3">
        <v>42041</v>
      </c>
      <c r="N569" s="3">
        <v>42043</v>
      </c>
      <c r="O569" s="8" t="str">
        <f>TEXT(Table1[[#This Row],[Order Date]], "MMM")</f>
        <v>Feb</v>
      </c>
      <c r="P569">
        <f>Table1[[#This Row],[Ship Date]]-Table1[[#This Row],[Order Date]]</f>
        <v>2</v>
      </c>
      <c r="Q569" s="4">
        <v>8.7319999999999993</v>
      </c>
      <c r="R569">
        <v>14</v>
      </c>
      <c r="S569" s="4">
        <v>65.14</v>
      </c>
      <c r="T569">
        <v>88634</v>
      </c>
      <c r="U569" s="10">
        <f>(Table1[[#This Row],[Profit]]/Table1[[#This Row],[Sales]])</f>
        <v>0.13404973902364137</v>
      </c>
    </row>
    <row r="570" spans="1:21" ht="12.75" customHeight="1">
      <c r="A570">
        <v>0.02</v>
      </c>
      <c r="B570">
        <v>39.06</v>
      </c>
      <c r="C570">
        <v>10.55</v>
      </c>
      <c r="D570" t="s">
        <v>33</v>
      </c>
      <c r="E570" t="s">
        <v>39</v>
      </c>
      <c r="F570" t="s">
        <v>20</v>
      </c>
      <c r="G570" t="s">
        <v>71</v>
      </c>
      <c r="H570" t="s">
        <v>40</v>
      </c>
      <c r="I570" t="s">
        <v>505</v>
      </c>
      <c r="J570">
        <v>0.37</v>
      </c>
      <c r="K570" t="s">
        <v>37</v>
      </c>
      <c r="L570" t="s">
        <v>138</v>
      </c>
      <c r="M570" s="3">
        <v>42139</v>
      </c>
      <c r="N570" s="3">
        <v>42139</v>
      </c>
      <c r="O570" s="8" t="str">
        <f>TEXT(Table1[[#This Row],[Order Date]], "MMM")</f>
        <v>May</v>
      </c>
      <c r="P570">
        <f>Table1[[#This Row],[Ship Date]]-Table1[[#This Row],[Order Date]]</f>
        <v>0</v>
      </c>
      <c r="Q570" s="4">
        <v>442.0899</v>
      </c>
      <c r="R570">
        <v>16</v>
      </c>
      <c r="S570" s="4">
        <v>640.71</v>
      </c>
      <c r="T570">
        <v>88633</v>
      </c>
      <c r="U570" s="10">
        <f>(Table1[[#This Row],[Profit]]/Table1[[#This Row],[Sales]])</f>
        <v>0.69</v>
      </c>
    </row>
    <row r="571" spans="1:21" ht="12.75" customHeight="1">
      <c r="A571">
        <v>0.1</v>
      </c>
      <c r="B571">
        <v>37.700000000000003</v>
      </c>
      <c r="C571">
        <v>2.99</v>
      </c>
      <c r="D571" t="s">
        <v>33</v>
      </c>
      <c r="E571" t="s">
        <v>39</v>
      </c>
      <c r="F571" t="s">
        <v>20</v>
      </c>
      <c r="G571" t="s">
        <v>71</v>
      </c>
      <c r="H571" t="s">
        <v>40</v>
      </c>
      <c r="I571" t="s">
        <v>277</v>
      </c>
      <c r="J571">
        <v>0.35</v>
      </c>
      <c r="K571" t="s">
        <v>37</v>
      </c>
      <c r="L571" t="s">
        <v>138</v>
      </c>
      <c r="M571" s="3">
        <v>42139</v>
      </c>
      <c r="N571" s="3">
        <v>42140</v>
      </c>
      <c r="O571" s="8" t="str">
        <f>TEXT(Table1[[#This Row],[Order Date]], "MMM")</f>
        <v>May</v>
      </c>
      <c r="P571">
        <f>Table1[[#This Row],[Ship Date]]-Table1[[#This Row],[Order Date]]</f>
        <v>1</v>
      </c>
      <c r="Q571" s="4">
        <v>455.12399999999997</v>
      </c>
      <c r="R571">
        <v>18</v>
      </c>
      <c r="S571" s="4">
        <v>659.6</v>
      </c>
      <c r="T571">
        <v>88633</v>
      </c>
      <c r="U571" s="10">
        <f>(Table1[[#This Row],[Profit]]/Table1[[#This Row],[Sales]])</f>
        <v>0.69</v>
      </c>
    </row>
    <row r="572" spans="1:21" ht="12.75" customHeight="1">
      <c r="A572">
        <v>0.08</v>
      </c>
      <c r="B572">
        <v>65.989999999999995</v>
      </c>
      <c r="C572">
        <v>5.92</v>
      </c>
      <c r="D572" t="s">
        <v>33</v>
      </c>
      <c r="E572" t="s">
        <v>39</v>
      </c>
      <c r="F572" t="s">
        <v>53</v>
      </c>
      <c r="G572" t="s">
        <v>54</v>
      </c>
      <c r="H572" t="s">
        <v>40</v>
      </c>
      <c r="I572" t="s">
        <v>506</v>
      </c>
      <c r="J572">
        <v>0.57999999999999996</v>
      </c>
      <c r="K572" t="s">
        <v>37</v>
      </c>
      <c r="L572" t="s">
        <v>50</v>
      </c>
      <c r="M572" s="3">
        <v>42042</v>
      </c>
      <c r="N572" s="3">
        <v>42042</v>
      </c>
      <c r="O572" s="8" t="str">
        <f>TEXT(Table1[[#This Row],[Order Date]], "MMM")</f>
        <v>Feb</v>
      </c>
      <c r="P572">
        <f>Table1[[#This Row],[Ship Date]]-Table1[[#This Row],[Order Date]]</f>
        <v>0</v>
      </c>
      <c r="Q572" s="4">
        <v>624.40163999999993</v>
      </c>
      <c r="R572">
        <v>22</v>
      </c>
      <c r="S572" s="4">
        <v>1137.5999999999999</v>
      </c>
      <c r="T572">
        <v>89005</v>
      </c>
      <c r="U572" s="10">
        <f>(Table1[[#This Row],[Profit]]/Table1[[#This Row],[Sales]])</f>
        <v>0.54887626582278481</v>
      </c>
    </row>
    <row r="573" spans="1:21" ht="12.75" customHeight="1">
      <c r="A573">
        <v>0.1</v>
      </c>
      <c r="B573">
        <v>5.98</v>
      </c>
      <c r="C573">
        <v>3.85</v>
      </c>
      <c r="D573" t="s">
        <v>33</v>
      </c>
      <c r="E573" t="s">
        <v>39</v>
      </c>
      <c r="F573" t="s">
        <v>53</v>
      </c>
      <c r="G573" t="s">
        <v>113</v>
      </c>
      <c r="H573" t="s">
        <v>35</v>
      </c>
      <c r="I573" t="s">
        <v>507</v>
      </c>
      <c r="J573">
        <v>0.68</v>
      </c>
      <c r="K573" t="s">
        <v>37</v>
      </c>
      <c r="L573" t="s">
        <v>50</v>
      </c>
      <c r="M573" s="3">
        <v>42153</v>
      </c>
      <c r="N573" s="3">
        <v>42154</v>
      </c>
      <c r="O573" s="8" t="str">
        <f>TEXT(Table1[[#This Row],[Order Date]], "MMM")</f>
        <v>May</v>
      </c>
      <c r="P573">
        <f>Table1[[#This Row],[Ship Date]]-Table1[[#This Row],[Order Date]]</f>
        <v>1</v>
      </c>
      <c r="Q573" s="4">
        <v>18.922000000000011</v>
      </c>
      <c r="R573">
        <v>26</v>
      </c>
      <c r="S573" s="4">
        <v>151.55000000000001</v>
      </c>
      <c r="T573">
        <v>89008</v>
      </c>
      <c r="U573" s="10">
        <f>(Table1[[#This Row],[Profit]]/Table1[[#This Row],[Sales]])</f>
        <v>0.12485648300890802</v>
      </c>
    </row>
    <row r="574" spans="1:21" ht="12.75" customHeight="1">
      <c r="A574">
        <v>7.0000000000000007E-2</v>
      </c>
      <c r="B574">
        <v>2.61</v>
      </c>
      <c r="C574">
        <v>0.5</v>
      </c>
      <c r="D574" t="s">
        <v>33</v>
      </c>
      <c r="E574" t="s">
        <v>39</v>
      </c>
      <c r="F574" t="s">
        <v>20</v>
      </c>
      <c r="G574" t="s">
        <v>85</v>
      </c>
      <c r="H574" t="s">
        <v>40</v>
      </c>
      <c r="I574" t="s">
        <v>508</v>
      </c>
      <c r="J574">
        <v>0.39</v>
      </c>
      <c r="K574" t="s">
        <v>37</v>
      </c>
      <c r="L574" t="s">
        <v>50</v>
      </c>
      <c r="M574" s="3">
        <v>42153</v>
      </c>
      <c r="N574" s="3">
        <v>42156</v>
      </c>
      <c r="O574" s="8" t="str">
        <f>TEXT(Table1[[#This Row],[Order Date]], "MMM")</f>
        <v>May</v>
      </c>
      <c r="P574">
        <f>Table1[[#This Row],[Ship Date]]-Table1[[#This Row],[Order Date]]</f>
        <v>3</v>
      </c>
      <c r="Q574" s="4">
        <v>39.350699999999996</v>
      </c>
      <c r="R574">
        <v>22</v>
      </c>
      <c r="S574" s="4">
        <v>57.03</v>
      </c>
      <c r="T574">
        <v>89008</v>
      </c>
      <c r="U574" s="10">
        <f>(Table1[[#This Row],[Profit]]/Table1[[#This Row],[Sales]])</f>
        <v>0.69</v>
      </c>
    </row>
    <row r="575" spans="1:21" ht="12.75" customHeight="1">
      <c r="A575">
        <v>0.1</v>
      </c>
      <c r="B575">
        <v>73.98</v>
      </c>
      <c r="C575">
        <v>4</v>
      </c>
      <c r="D575" t="s">
        <v>33</v>
      </c>
      <c r="E575" t="s">
        <v>39</v>
      </c>
      <c r="F575" t="s">
        <v>53</v>
      </c>
      <c r="G575" t="s">
        <v>113</v>
      </c>
      <c r="H575" t="s">
        <v>40</v>
      </c>
      <c r="I575" t="s">
        <v>509</v>
      </c>
      <c r="J575">
        <v>0.79</v>
      </c>
      <c r="K575" t="s">
        <v>37</v>
      </c>
      <c r="L575" t="s">
        <v>50</v>
      </c>
      <c r="M575" s="3">
        <v>42075</v>
      </c>
      <c r="N575" s="3">
        <v>42076</v>
      </c>
      <c r="O575" s="8" t="str">
        <f>TEXT(Table1[[#This Row],[Order Date]], "MMM")</f>
        <v>Mar</v>
      </c>
      <c r="P575">
        <f>Table1[[#This Row],[Ship Date]]-Table1[[#This Row],[Order Date]]</f>
        <v>1</v>
      </c>
      <c r="Q575" s="4">
        <v>-229.87</v>
      </c>
      <c r="R575">
        <v>5</v>
      </c>
      <c r="S575" s="4">
        <v>347.23</v>
      </c>
      <c r="T575">
        <v>89004</v>
      </c>
      <c r="U575" s="10">
        <f>(Table1[[#This Row],[Profit]]/Table1[[#This Row],[Sales]])</f>
        <v>-0.66201077095873051</v>
      </c>
    </row>
    <row r="576" spans="1:21" ht="12.75" customHeight="1">
      <c r="A576">
        <v>0.05</v>
      </c>
      <c r="B576">
        <v>51.98</v>
      </c>
      <c r="C576">
        <v>10.17</v>
      </c>
      <c r="D576" t="s">
        <v>33</v>
      </c>
      <c r="E576" t="s">
        <v>39</v>
      </c>
      <c r="F576" t="s">
        <v>53</v>
      </c>
      <c r="G576" t="s">
        <v>58</v>
      </c>
      <c r="H576" t="s">
        <v>59</v>
      </c>
      <c r="I576" t="s">
        <v>510</v>
      </c>
      <c r="J576">
        <v>0.37</v>
      </c>
      <c r="K576" t="s">
        <v>37</v>
      </c>
      <c r="L576" t="s">
        <v>50</v>
      </c>
      <c r="M576" s="3">
        <v>42075</v>
      </c>
      <c r="N576" s="3">
        <v>42076</v>
      </c>
      <c r="O576" s="8" t="str">
        <f>TEXT(Table1[[#This Row],[Order Date]], "MMM")</f>
        <v>Mar</v>
      </c>
      <c r="P576">
        <f>Table1[[#This Row],[Ship Date]]-Table1[[#This Row],[Order Date]]</f>
        <v>1</v>
      </c>
      <c r="Q576" s="4">
        <v>329.9787</v>
      </c>
      <c r="R576">
        <v>9</v>
      </c>
      <c r="S576" s="4">
        <v>478.23</v>
      </c>
      <c r="T576">
        <v>89004</v>
      </c>
      <c r="U576" s="10">
        <f>(Table1[[#This Row],[Profit]]/Table1[[#This Row],[Sales]])</f>
        <v>0.69</v>
      </c>
    </row>
    <row r="577" spans="1:21" ht="12.75" customHeight="1">
      <c r="A577">
        <v>7.0000000000000007E-2</v>
      </c>
      <c r="B577">
        <v>7.08</v>
      </c>
      <c r="C577">
        <v>2.35</v>
      </c>
      <c r="D577" t="s">
        <v>18</v>
      </c>
      <c r="E577" t="s">
        <v>39</v>
      </c>
      <c r="F577" t="s">
        <v>20</v>
      </c>
      <c r="G577" t="s">
        <v>21</v>
      </c>
      <c r="H577" t="s">
        <v>22</v>
      </c>
      <c r="I577" t="s">
        <v>511</v>
      </c>
      <c r="J577">
        <v>0.47</v>
      </c>
      <c r="K577" t="s">
        <v>37</v>
      </c>
      <c r="L577" t="s">
        <v>50</v>
      </c>
      <c r="M577" s="3">
        <v>42092</v>
      </c>
      <c r="N577" s="3">
        <v>42093</v>
      </c>
      <c r="O577" s="8" t="str">
        <f>TEXT(Table1[[#This Row],[Order Date]], "MMM")</f>
        <v>Mar</v>
      </c>
      <c r="P577">
        <f>Table1[[#This Row],[Ship Date]]-Table1[[#This Row],[Order Date]]</f>
        <v>1</v>
      </c>
      <c r="Q577" s="4">
        <v>30.49</v>
      </c>
      <c r="R577">
        <v>13</v>
      </c>
      <c r="S577" s="4">
        <v>93.82</v>
      </c>
      <c r="T577">
        <v>89006</v>
      </c>
      <c r="U577" s="10">
        <f>(Table1[[#This Row],[Profit]]/Table1[[#This Row],[Sales]])</f>
        <v>0.32498401193775317</v>
      </c>
    </row>
    <row r="578" spans="1:21" ht="12.75" customHeight="1">
      <c r="A578">
        <v>0.05</v>
      </c>
      <c r="B578">
        <v>83.1</v>
      </c>
      <c r="C578">
        <v>6.13</v>
      </c>
      <c r="D578" t="s">
        <v>18</v>
      </c>
      <c r="E578" t="s">
        <v>39</v>
      </c>
      <c r="F578" t="s">
        <v>53</v>
      </c>
      <c r="G578" t="s">
        <v>113</v>
      </c>
      <c r="H578" t="s">
        <v>40</v>
      </c>
      <c r="I578" t="s">
        <v>512</v>
      </c>
      <c r="J578">
        <v>0.45</v>
      </c>
      <c r="K578" t="s">
        <v>37</v>
      </c>
      <c r="L578" t="s">
        <v>50</v>
      </c>
      <c r="M578" s="3">
        <v>42132</v>
      </c>
      <c r="N578" s="3">
        <v>42133</v>
      </c>
      <c r="O578" s="8" t="str">
        <f>TEXT(Table1[[#This Row],[Order Date]], "MMM")</f>
        <v>May</v>
      </c>
      <c r="P578">
        <f>Table1[[#This Row],[Ship Date]]-Table1[[#This Row],[Order Date]]</f>
        <v>1</v>
      </c>
      <c r="Q578" s="4">
        <v>1152.5276999999999</v>
      </c>
      <c r="R578">
        <v>20</v>
      </c>
      <c r="S578" s="4">
        <v>1670.33</v>
      </c>
      <c r="T578">
        <v>89007</v>
      </c>
      <c r="U578" s="10">
        <f>(Table1[[#This Row],[Profit]]/Table1[[#This Row],[Sales]])</f>
        <v>0.69</v>
      </c>
    </row>
    <row r="579" spans="1:21" ht="12.75" customHeight="1">
      <c r="A579">
        <v>7.0000000000000007E-2</v>
      </c>
      <c r="B579">
        <v>125.99</v>
      </c>
      <c r="C579">
        <v>2.5</v>
      </c>
      <c r="D579" t="s">
        <v>33</v>
      </c>
      <c r="E579" t="s">
        <v>27</v>
      </c>
      <c r="F579" t="s">
        <v>53</v>
      </c>
      <c r="G579" t="s">
        <v>54</v>
      </c>
      <c r="H579" t="s">
        <v>40</v>
      </c>
      <c r="I579" t="s">
        <v>513</v>
      </c>
      <c r="J579">
        <v>0.6</v>
      </c>
      <c r="K579" t="s">
        <v>37</v>
      </c>
      <c r="L579" t="s">
        <v>98</v>
      </c>
      <c r="M579" s="3">
        <v>42076</v>
      </c>
      <c r="N579" s="3">
        <v>42076</v>
      </c>
      <c r="O579" s="8" t="str">
        <f>TEXT(Table1[[#This Row],[Order Date]], "MMM")</f>
        <v>Mar</v>
      </c>
      <c r="P579">
        <f>Table1[[#This Row],[Ship Date]]-Table1[[#This Row],[Order Date]]</f>
        <v>0</v>
      </c>
      <c r="Q579" s="4">
        <v>-604.40600000000006</v>
      </c>
      <c r="R579">
        <v>1</v>
      </c>
      <c r="S579" s="4">
        <v>100.59</v>
      </c>
      <c r="T579">
        <v>90710</v>
      </c>
      <c r="U579" s="10">
        <f>(Table1[[#This Row],[Profit]]/Table1[[#This Row],[Sales]])</f>
        <v>-6.00860920568645</v>
      </c>
    </row>
    <row r="580" spans="1:21" ht="12.75" customHeight="1">
      <c r="A580">
        <v>0.03</v>
      </c>
      <c r="B580">
        <v>99.99</v>
      </c>
      <c r="C580">
        <v>19.989999999999998</v>
      </c>
      <c r="D580" t="s">
        <v>33</v>
      </c>
      <c r="E580" t="s">
        <v>27</v>
      </c>
      <c r="F580" t="s">
        <v>53</v>
      </c>
      <c r="G580" t="s">
        <v>113</v>
      </c>
      <c r="H580" t="s">
        <v>40</v>
      </c>
      <c r="I580" t="s">
        <v>515</v>
      </c>
      <c r="J580">
        <v>0.52</v>
      </c>
      <c r="K580" t="s">
        <v>37</v>
      </c>
      <c r="L580" t="s">
        <v>98</v>
      </c>
      <c r="M580" s="3">
        <v>42076</v>
      </c>
      <c r="N580" s="3">
        <v>42077</v>
      </c>
      <c r="O580" s="8" t="str">
        <f>TEXT(Table1[[#This Row],[Order Date]], "MMM")</f>
        <v>Mar</v>
      </c>
      <c r="P580">
        <f>Table1[[#This Row],[Ship Date]]-Table1[[#This Row],[Order Date]]</f>
        <v>1</v>
      </c>
      <c r="Q580" s="4">
        <v>293.66000000000003</v>
      </c>
      <c r="R580">
        <v>6</v>
      </c>
      <c r="S580" s="4">
        <v>598.38</v>
      </c>
      <c r="T580">
        <v>90710</v>
      </c>
      <c r="U580" s="10">
        <f>(Table1[[#This Row],[Profit]]/Table1[[#This Row],[Sales]])</f>
        <v>0.49075838096193058</v>
      </c>
    </row>
    <row r="581" spans="1:21" ht="12.75" customHeight="1">
      <c r="A581">
        <v>0.1</v>
      </c>
      <c r="B581">
        <v>7.64</v>
      </c>
      <c r="C581">
        <v>5.83</v>
      </c>
      <c r="D581" t="s">
        <v>33</v>
      </c>
      <c r="E581" t="s">
        <v>19</v>
      </c>
      <c r="F581" t="s">
        <v>20</v>
      </c>
      <c r="G581" t="s">
        <v>62</v>
      </c>
      <c r="H581" t="s">
        <v>22</v>
      </c>
      <c r="I581" t="s">
        <v>467</v>
      </c>
      <c r="J581">
        <v>0.36</v>
      </c>
      <c r="K581" t="s">
        <v>87</v>
      </c>
      <c r="L581" t="s">
        <v>203</v>
      </c>
      <c r="M581" s="3">
        <v>42171</v>
      </c>
      <c r="N581" s="3">
        <v>42172</v>
      </c>
      <c r="O581" s="8" t="str">
        <f>TEXT(Table1[[#This Row],[Order Date]], "MMM")</f>
        <v>Jun</v>
      </c>
      <c r="P581">
        <f>Table1[[#This Row],[Ship Date]]-Table1[[#This Row],[Order Date]]</f>
        <v>1</v>
      </c>
      <c r="Q581" s="4">
        <v>-403.18739999999997</v>
      </c>
      <c r="R581">
        <v>5</v>
      </c>
      <c r="S581" s="4">
        <v>39.36</v>
      </c>
      <c r="T581">
        <v>90641</v>
      </c>
      <c r="U581" s="10">
        <f>(Table1[[#This Row],[Profit]]/Table1[[#This Row],[Sales]])</f>
        <v>-10.243582317073169</v>
      </c>
    </row>
    <row r="582" spans="1:21" ht="12.75" customHeight="1">
      <c r="A582">
        <v>0.06</v>
      </c>
      <c r="B582">
        <v>55.94</v>
      </c>
      <c r="C582">
        <v>4</v>
      </c>
      <c r="D582" t="s">
        <v>33</v>
      </c>
      <c r="E582" t="s">
        <v>39</v>
      </c>
      <c r="F582" t="s">
        <v>53</v>
      </c>
      <c r="G582" t="s">
        <v>113</v>
      </c>
      <c r="H582" t="s">
        <v>40</v>
      </c>
      <c r="I582" t="s">
        <v>516</v>
      </c>
      <c r="J582">
        <v>0.74</v>
      </c>
      <c r="K582" t="s">
        <v>24</v>
      </c>
      <c r="L582" t="s">
        <v>32</v>
      </c>
      <c r="M582" s="3">
        <v>42111</v>
      </c>
      <c r="N582" s="3">
        <v>42112</v>
      </c>
      <c r="O582" s="8" t="str">
        <f>TEXT(Table1[[#This Row],[Order Date]], "MMM")</f>
        <v>Apr</v>
      </c>
      <c r="P582">
        <f>Table1[[#This Row],[Ship Date]]-Table1[[#This Row],[Order Date]]</f>
        <v>1</v>
      </c>
      <c r="Q582" s="4">
        <v>-13.77</v>
      </c>
      <c r="R582">
        <v>6</v>
      </c>
      <c r="S582" s="4">
        <v>322.77</v>
      </c>
      <c r="T582">
        <v>87846</v>
      </c>
      <c r="U582" s="10">
        <f>(Table1[[#This Row],[Profit]]/Table1[[#This Row],[Sales]])</f>
        <v>-4.266195743098801E-2</v>
      </c>
    </row>
    <row r="583" spans="1:21" ht="12.75" customHeight="1">
      <c r="A583">
        <v>7.0000000000000007E-2</v>
      </c>
      <c r="B583">
        <v>6.3</v>
      </c>
      <c r="C583">
        <v>0.5</v>
      </c>
      <c r="D583" t="s">
        <v>33</v>
      </c>
      <c r="E583" t="s">
        <v>39</v>
      </c>
      <c r="F583" t="s">
        <v>20</v>
      </c>
      <c r="G583" t="s">
        <v>85</v>
      </c>
      <c r="H583" t="s">
        <v>40</v>
      </c>
      <c r="I583" t="s">
        <v>517</v>
      </c>
      <c r="J583">
        <v>0.39</v>
      </c>
      <c r="K583" t="s">
        <v>24</v>
      </c>
      <c r="L583" t="s">
        <v>32</v>
      </c>
      <c r="M583" s="3">
        <v>42111</v>
      </c>
      <c r="N583" s="3">
        <v>42111</v>
      </c>
      <c r="O583" s="8" t="str">
        <f>TEXT(Table1[[#This Row],[Order Date]], "MMM")</f>
        <v>Apr</v>
      </c>
      <c r="P583">
        <f>Table1[[#This Row],[Ship Date]]-Table1[[#This Row],[Order Date]]</f>
        <v>0</v>
      </c>
      <c r="Q583" s="4">
        <v>44.912100000000002</v>
      </c>
      <c r="R583">
        <v>11</v>
      </c>
      <c r="S583" s="4">
        <v>65.09</v>
      </c>
      <c r="T583">
        <v>87846</v>
      </c>
      <c r="U583" s="10">
        <f>(Table1[[#This Row],[Profit]]/Table1[[#This Row],[Sales]])</f>
        <v>0.69</v>
      </c>
    </row>
    <row r="584" spans="1:21" ht="12.75" customHeight="1">
      <c r="A584">
        <v>0</v>
      </c>
      <c r="B584">
        <v>14.42</v>
      </c>
      <c r="C584">
        <v>6.75</v>
      </c>
      <c r="D584" t="s">
        <v>18</v>
      </c>
      <c r="E584" t="s">
        <v>39</v>
      </c>
      <c r="F584" t="s">
        <v>20</v>
      </c>
      <c r="G584" t="s">
        <v>152</v>
      </c>
      <c r="H584" t="s">
        <v>59</v>
      </c>
      <c r="I584" t="s">
        <v>283</v>
      </c>
      <c r="J584">
        <v>0.52</v>
      </c>
      <c r="K584" t="s">
        <v>24</v>
      </c>
      <c r="L584" t="s">
        <v>32</v>
      </c>
      <c r="M584" s="3">
        <v>42140</v>
      </c>
      <c r="N584" s="3">
        <v>42141</v>
      </c>
      <c r="O584" s="8" t="str">
        <f>TEXT(Table1[[#This Row],[Order Date]], "MMM")</f>
        <v>May</v>
      </c>
      <c r="P584">
        <f>Table1[[#This Row],[Ship Date]]-Table1[[#This Row],[Order Date]]</f>
        <v>1</v>
      </c>
      <c r="Q584" s="4">
        <v>9.33</v>
      </c>
      <c r="R584">
        <v>6</v>
      </c>
      <c r="S584" s="4">
        <v>98.96</v>
      </c>
      <c r="T584">
        <v>87847</v>
      </c>
      <c r="U584" s="10">
        <f>(Table1[[#This Row],[Profit]]/Table1[[#This Row],[Sales]])</f>
        <v>9.4280517380759904E-2</v>
      </c>
    </row>
    <row r="585" spans="1:21" ht="12.75" customHeight="1">
      <c r="A585">
        <v>0.02</v>
      </c>
      <c r="B585">
        <v>209.84</v>
      </c>
      <c r="C585">
        <v>21.21</v>
      </c>
      <c r="D585" t="s">
        <v>33</v>
      </c>
      <c r="E585" t="s">
        <v>27</v>
      </c>
      <c r="F585" t="s">
        <v>28</v>
      </c>
      <c r="G585" t="s">
        <v>34</v>
      </c>
      <c r="H585" t="s">
        <v>139</v>
      </c>
      <c r="I585" t="s">
        <v>518</v>
      </c>
      <c r="J585">
        <v>0.59</v>
      </c>
      <c r="K585" t="s">
        <v>24</v>
      </c>
      <c r="L585" t="s">
        <v>32</v>
      </c>
      <c r="M585" s="3">
        <v>42169</v>
      </c>
      <c r="N585" s="3">
        <v>42169</v>
      </c>
      <c r="O585" s="8" t="str">
        <f>TEXT(Table1[[#This Row],[Order Date]], "MMM")</f>
        <v>Jun</v>
      </c>
      <c r="P585">
        <f>Table1[[#This Row],[Ship Date]]-Table1[[#This Row],[Order Date]]</f>
        <v>0</v>
      </c>
      <c r="Q585" s="4">
        <v>2593.14</v>
      </c>
      <c r="R585">
        <v>62</v>
      </c>
      <c r="S585" s="4">
        <v>13546.94</v>
      </c>
      <c r="T585">
        <v>28001</v>
      </c>
      <c r="U585" s="10">
        <f>(Table1[[#This Row],[Profit]]/Table1[[#This Row],[Sales]])</f>
        <v>0.19141887393020118</v>
      </c>
    </row>
    <row r="586" spans="1:21" ht="12.75" customHeight="1">
      <c r="A586">
        <v>0.01</v>
      </c>
      <c r="B586">
        <v>194.3</v>
      </c>
      <c r="C586">
        <v>11.54</v>
      </c>
      <c r="D586" t="s">
        <v>33</v>
      </c>
      <c r="E586" t="s">
        <v>27</v>
      </c>
      <c r="F586" t="s">
        <v>28</v>
      </c>
      <c r="G586" t="s">
        <v>34</v>
      </c>
      <c r="H586" t="s">
        <v>139</v>
      </c>
      <c r="I586" t="s">
        <v>519</v>
      </c>
      <c r="J586">
        <v>0.59</v>
      </c>
      <c r="K586" t="s">
        <v>24</v>
      </c>
      <c r="L586" t="s">
        <v>32</v>
      </c>
      <c r="M586" s="3">
        <v>42169</v>
      </c>
      <c r="N586" s="3">
        <v>42171</v>
      </c>
      <c r="O586" s="8" t="str">
        <f>TEXT(Table1[[#This Row],[Order Date]], "MMM")</f>
        <v>Jun</v>
      </c>
      <c r="P586">
        <f>Table1[[#This Row],[Ship Date]]-Table1[[#This Row],[Order Date]]</f>
        <v>2</v>
      </c>
      <c r="Q586" s="4">
        <v>1162.76</v>
      </c>
      <c r="R586">
        <v>32</v>
      </c>
      <c r="S586" s="4">
        <v>6401.65</v>
      </c>
      <c r="T586">
        <v>28001</v>
      </c>
      <c r="U586" s="10">
        <f>(Table1[[#This Row],[Profit]]/Table1[[#This Row],[Sales]])</f>
        <v>0.18163442237548133</v>
      </c>
    </row>
    <row r="587" spans="1:21" ht="12.75" customHeight="1">
      <c r="A587">
        <v>0</v>
      </c>
      <c r="B587">
        <v>6.68</v>
      </c>
      <c r="C587">
        <v>5.66</v>
      </c>
      <c r="D587" t="s">
        <v>33</v>
      </c>
      <c r="E587" t="s">
        <v>27</v>
      </c>
      <c r="F587" t="s">
        <v>20</v>
      </c>
      <c r="G587" t="s">
        <v>62</v>
      </c>
      <c r="H587" t="s">
        <v>40</v>
      </c>
      <c r="I587" t="s">
        <v>520</v>
      </c>
      <c r="J587">
        <v>0.37</v>
      </c>
      <c r="K587" t="s">
        <v>24</v>
      </c>
      <c r="L587" t="s">
        <v>32</v>
      </c>
      <c r="M587" s="3">
        <v>42062</v>
      </c>
      <c r="N587" s="3">
        <v>42063</v>
      </c>
      <c r="O587" s="8" t="str">
        <f>TEXT(Table1[[#This Row],[Order Date]], "MMM")</f>
        <v>Feb</v>
      </c>
      <c r="P587">
        <f>Table1[[#This Row],[Ship Date]]-Table1[[#This Row],[Order Date]]</f>
        <v>1</v>
      </c>
      <c r="Q587" s="4">
        <v>-76.94</v>
      </c>
      <c r="R587">
        <v>90</v>
      </c>
      <c r="S587" s="4">
        <v>617.4</v>
      </c>
      <c r="T587">
        <v>47813</v>
      </c>
      <c r="U587" s="10">
        <f>(Table1[[#This Row],[Profit]]/Table1[[#This Row],[Sales]])</f>
        <v>-0.12461937155814706</v>
      </c>
    </row>
    <row r="588" spans="1:21" ht="12.75" customHeight="1">
      <c r="A588">
        <v>0</v>
      </c>
      <c r="B588">
        <v>6.68</v>
      </c>
      <c r="C588">
        <v>5.66</v>
      </c>
      <c r="D588" t="s">
        <v>33</v>
      </c>
      <c r="E588" t="s">
        <v>27</v>
      </c>
      <c r="F588" t="s">
        <v>20</v>
      </c>
      <c r="G588" t="s">
        <v>62</v>
      </c>
      <c r="H588" t="s">
        <v>40</v>
      </c>
      <c r="I588" t="s">
        <v>520</v>
      </c>
      <c r="J588">
        <v>0.37</v>
      </c>
      <c r="K588" t="s">
        <v>37</v>
      </c>
      <c r="L588" t="s">
        <v>121</v>
      </c>
      <c r="M588" s="3">
        <v>42062</v>
      </c>
      <c r="N588" s="3">
        <v>42063</v>
      </c>
      <c r="O588" s="8" t="str">
        <f>TEXT(Table1[[#This Row],[Order Date]], "MMM")</f>
        <v>Feb</v>
      </c>
      <c r="P588">
        <f>Table1[[#This Row],[Ship Date]]-Table1[[#This Row],[Order Date]]</f>
        <v>1</v>
      </c>
      <c r="Q588" s="4">
        <v>-40.008800000000001</v>
      </c>
      <c r="R588">
        <v>23</v>
      </c>
      <c r="S588" s="4">
        <v>157.78</v>
      </c>
      <c r="T588">
        <v>89389</v>
      </c>
      <c r="U588" s="10">
        <f>(Table1[[#This Row],[Profit]]/Table1[[#This Row],[Sales]])</f>
        <v>-0.25357332995309928</v>
      </c>
    </row>
    <row r="589" spans="1:21" ht="12.75" customHeight="1">
      <c r="A589">
        <v>0.03</v>
      </c>
      <c r="B589">
        <v>5.44</v>
      </c>
      <c r="C589">
        <v>7.46</v>
      </c>
      <c r="D589" t="s">
        <v>18</v>
      </c>
      <c r="E589" t="s">
        <v>19</v>
      </c>
      <c r="F589" t="s">
        <v>20</v>
      </c>
      <c r="G589" t="s">
        <v>71</v>
      </c>
      <c r="H589" t="s">
        <v>40</v>
      </c>
      <c r="I589" t="s">
        <v>521</v>
      </c>
      <c r="J589">
        <v>0.36</v>
      </c>
      <c r="K589" t="s">
        <v>24</v>
      </c>
      <c r="L589" t="s">
        <v>211</v>
      </c>
      <c r="M589" s="3">
        <v>42149</v>
      </c>
      <c r="N589" s="3">
        <v>42151</v>
      </c>
      <c r="O589" s="8" t="str">
        <f>TEXT(Table1[[#This Row],[Order Date]], "MMM")</f>
        <v>May</v>
      </c>
      <c r="P589">
        <f>Table1[[#This Row],[Ship Date]]-Table1[[#This Row],[Order Date]]</f>
        <v>2</v>
      </c>
      <c r="Q589" s="4">
        <v>-51.704000000000001</v>
      </c>
      <c r="R589">
        <v>4</v>
      </c>
      <c r="S589" s="4">
        <v>26.31</v>
      </c>
      <c r="T589">
        <v>90069</v>
      </c>
      <c r="U589" s="10">
        <f>(Table1[[#This Row],[Profit]]/Table1[[#This Row],[Sales]])</f>
        <v>-1.9651843405549223</v>
      </c>
    </row>
    <row r="590" spans="1:21" ht="12.75" customHeight="1">
      <c r="A590">
        <v>0.08</v>
      </c>
      <c r="B590">
        <v>26.38</v>
      </c>
      <c r="C590">
        <v>5.58</v>
      </c>
      <c r="D590" t="s">
        <v>33</v>
      </c>
      <c r="E590" t="s">
        <v>19</v>
      </c>
      <c r="F590" t="s">
        <v>20</v>
      </c>
      <c r="G590" t="s">
        <v>62</v>
      </c>
      <c r="H590" t="s">
        <v>40</v>
      </c>
      <c r="I590" t="s">
        <v>522</v>
      </c>
      <c r="J590">
        <v>0.39</v>
      </c>
      <c r="K590" t="s">
        <v>24</v>
      </c>
      <c r="L590" t="s">
        <v>211</v>
      </c>
      <c r="M590" s="3">
        <v>42149</v>
      </c>
      <c r="N590" s="3">
        <v>42150</v>
      </c>
      <c r="O590" s="8" t="str">
        <f>TEXT(Table1[[#This Row],[Order Date]], "MMM")</f>
        <v>May</v>
      </c>
      <c r="P590">
        <f>Table1[[#This Row],[Ship Date]]-Table1[[#This Row],[Order Date]]</f>
        <v>1</v>
      </c>
      <c r="Q590" s="4">
        <v>144.7482</v>
      </c>
      <c r="R590">
        <v>8</v>
      </c>
      <c r="S590" s="4">
        <v>209.78</v>
      </c>
      <c r="T590">
        <v>90069</v>
      </c>
      <c r="U590" s="10">
        <f>(Table1[[#This Row],[Profit]]/Table1[[#This Row],[Sales]])</f>
        <v>0.69</v>
      </c>
    </row>
    <row r="591" spans="1:21" ht="12.75" customHeight="1">
      <c r="A591">
        <v>0.06</v>
      </c>
      <c r="B591">
        <v>20.99</v>
      </c>
      <c r="C591">
        <v>2.5</v>
      </c>
      <c r="D591" t="s">
        <v>33</v>
      </c>
      <c r="E591" t="s">
        <v>19</v>
      </c>
      <c r="F591" t="s">
        <v>53</v>
      </c>
      <c r="G591" t="s">
        <v>54</v>
      </c>
      <c r="H591" t="s">
        <v>22</v>
      </c>
      <c r="I591" t="s">
        <v>523</v>
      </c>
      <c r="J591">
        <v>0.81</v>
      </c>
      <c r="K591" t="s">
        <v>24</v>
      </c>
      <c r="L591" t="s">
        <v>211</v>
      </c>
      <c r="M591" s="3">
        <v>42149</v>
      </c>
      <c r="N591" s="3">
        <v>42151</v>
      </c>
      <c r="O591" s="8" t="str">
        <f>TEXT(Table1[[#This Row],[Order Date]], "MMM")</f>
        <v>May</v>
      </c>
      <c r="P591">
        <f>Table1[[#This Row],[Ship Date]]-Table1[[#This Row],[Order Date]]</f>
        <v>2</v>
      </c>
      <c r="Q591" s="4">
        <v>-112.18899999999999</v>
      </c>
      <c r="R591">
        <v>1</v>
      </c>
      <c r="S591" s="4">
        <v>17.829999999999998</v>
      </c>
      <c r="T591">
        <v>90069</v>
      </c>
      <c r="U591" s="10">
        <f>(Table1[[#This Row],[Profit]]/Table1[[#This Row],[Sales]])</f>
        <v>-6.2921480650588899</v>
      </c>
    </row>
    <row r="592" spans="1:21">
      <c r="A592">
        <v>0.09</v>
      </c>
      <c r="B592">
        <v>138.75</v>
      </c>
      <c r="C592">
        <v>52.42</v>
      </c>
      <c r="D592" t="s">
        <v>26</v>
      </c>
      <c r="E592" t="s">
        <v>39</v>
      </c>
      <c r="F592" t="s">
        <v>28</v>
      </c>
      <c r="G592" t="s">
        <v>96</v>
      </c>
      <c r="H592" t="s">
        <v>77</v>
      </c>
      <c r="I592" t="s">
        <v>524</v>
      </c>
      <c r="J592">
        <v>0.74</v>
      </c>
      <c r="K592" t="s">
        <v>87</v>
      </c>
      <c r="L592" t="s">
        <v>216</v>
      </c>
      <c r="M592" s="3">
        <v>42087</v>
      </c>
      <c r="N592" s="3">
        <v>42088</v>
      </c>
      <c r="O592" s="8" t="str">
        <f>TEXT(Table1[[#This Row],[Order Date]], "MMM")</f>
        <v>Mar</v>
      </c>
      <c r="P592">
        <f>Table1[[#This Row],[Ship Date]]-Table1[[#This Row],[Order Date]]</f>
        <v>1</v>
      </c>
      <c r="Q592" s="4">
        <v>-445.97177625000006</v>
      </c>
      <c r="R592">
        <v>23</v>
      </c>
      <c r="S592" s="4">
        <v>2527.79</v>
      </c>
      <c r="T592">
        <v>58628</v>
      </c>
      <c r="U592" s="10">
        <f>(Table1[[#This Row],[Profit]]/Table1[[#This Row],[Sales]])</f>
        <v>-0.17642754194375326</v>
      </c>
    </row>
    <row r="593" spans="1:21">
      <c r="A593">
        <v>7.0000000000000007E-2</v>
      </c>
      <c r="B593">
        <v>6.3</v>
      </c>
      <c r="C593">
        <v>0.5</v>
      </c>
      <c r="D593" t="s">
        <v>33</v>
      </c>
      <c r="E593" t="s">
        <v>39</v>
      </c>
      <c r="F593" t="s">
        <v>20</v>
      </c>
      <c r="G593" t="s">
        <v>85</v>
      </c>
      <c r="H593" t="s">
        <v>40</v>
      </c>
      <c r="I593" t="s">
        <v>127</v>
      </c>
      <c r="J593">
        <v>0.39</v>
      </c>
      <c r="K593" t="s">
        <v>87</v>
      </c>
      <c r="L593" t="s">
        <v>216</v>
      </c>
      <c r="M593" s="3">
        <v>42154</v>
      </c>
      <c r="N593" s="3">
        <v>42154</v>
      </c>
      <c r="O593" s="8" t="str">
        <f>TEXT(Table1[[#This Row],[Order Date]], "MMM")</f>
        <v>May</v>
      </c>
      <c r="P593">
        <f>Table1[[#This Row],[Ship Date]]-Table1[[#This Row],[Order Date]]</f>
        <v>0</v>
      </c>
      <c r="Q593" s="4">
        <v>4.1673999999999998</v>
      </c>
      <c r="R593">
        <v>20</v>
      </c>
      <c r="S593" s="4">
        <v>121.87</v>
      </c>
      <c r="T593">
        <v>57061</v>
      </c>
      <c r="U593" s="10">
        <f>(Table1[[#This Row],[Profit]]/Table1[[#This Row],[Sales]])</f>
        <v>3.4195454172478865E-2</v>
      </c>
    </row>
    <row r="594" spans="1:21">
      <c r="A594">
        <v>0.09</v>
      </c>
      <c r="B594">
        <v>138.75</v>
      </c>
      <c r="C594">
        <v>52.42</v>
      </c>
      <c r="D594" t="s">
        <v>26</v>
      </c>
      <c r="E594" t="s">
        <v>39</v>
      </c>
      <c r="F594" t="s">
        <v>28</v>
      </c>
      <c r="G594" t="s">
        <v>96</v>
      </c>
      <c r="H594" t="s">
        <v>77</v>
      </c>
      <c r="I594" t="s">
        <v>524</v>
      </c>
      <c r="J594">
        <v>0.74</v>
      </c>
      <c r="K594" t="s">
        <v>37</v>
      </c>
      <c r="L594" t="s">
        <v>50</v>
      </c>
      <c r="M594" s="3">
        <v>42087</v>
      </c>
      <c r="N594" s="3">
        <v>42088</v>
      </c>
      <c r="O594" s="8" t="str">
        <f>TEXT(Table1[[#This Row],[Order Date]], "MMM")</f>
        <v>Mar</v>
      </c>
      <c r="P594">
        <f>Table1[[#This Row],[Ship Date]]-Table1[[#This Row],[Order Date]]</f>
        <v>1</v>
      </c>
      <c r="Q594" s="4">
        <v>-335.31712500000003</v>
      </c>
      <c r="R594">
        <v>6</v>
      </c>
      <c r="S594" s="4">
        <v>659.42</v>
      </c>
      <c r="T594">
        <v>91354</v>
      </c>
      <c r="U594" s="10">
        <f>(Table1[[#This Row],[Profit]]/Table1[[#This Row],[Sales]])</f>
        <v>-0.50850311637499634</v>
      </c>
    </row>
    <row r="595" spans="1:21" ht="12.75" customHeight="1">
      <c r="A595">
        <v>0.04</v>
      </c>
      <c r="B595">
        <v>22.38</v>
      </c>
      <c r="C595">
        <v>15.1</v>
      </c>
      <c r="D595" t="s">
        <v>33</v>
      </c>
      <c r="E595" t="s">
        <v>39</v>
      </c>
      <c r="F595" t="s">
        <v>20</v>
      </c>
      <c r="G595" t="s">
        <v>71</v>
      </c>
      <c r="H595" t="s">
        <v>40</v>
      </c>
      <c r="I595" t="s">
        <v>525</v>
      </c>
      <c r="J595">
        <v>0.38</v>
      </c>
      <c r="K595" t="s">
        <v>37</v>
      </c>
      <c r="L595" t="s">
        <v>50</v>
      </c>
      <c r="M595" s="3">
        <v>42154</v>
      </c>
      <c r="N595" s="3">
        <v>42162</v>
      </c>
      <c r="O595" s="8" t="str">
        <f>TEXT(Table1[[#This Row],[Order Date]], "MMM")</f>
        <v>May</v>
      </c>
      <c r="P595">
        <f>Table1[[#This Row],[Ship Date]]-Table1[[#This Row],[Order Date]]</f>
        <v>8</v>
      </c>
      <c r="Q595" s="4">
        <v>16.021800000000013</v>
      </c>
      <c r="R595">
        <v>18</v>
      </c>
      <c r="S595" s="4">
        <v>403.53</v>
      </c>
      <c r="T595">
        <v>91355</v>
      </c>
      <c r="U595" s="10">
        <f>(Table1[[#This Row],[Profit]]/Table1[[#This Row],[Sales]])</f>
        <v>3.9704111218496804E-2</v>
      </c>
    </row>
    <row r="596" spans="1:21" ht="12.75" customHeight="1">
      <c r="A596">
        <v>0.06</v>
      </c>
      <c r="B596">
        <v>17.78</v>
      </c>
      <c r="C596">
        <v>5.03</v>
      </c>
      <c r="D596" t="s">
        <v>33</v>
      </c>
      <c r="E596" t="s">
        <v>39</v>
      </c>
      <c r="F596" t="s">
        <v>28</v>
      </c>
      <c r="G596" t="s">
        <v>34</v>
      </c>
      <c r="H596" t="s">
        <v>40</v>
      </c>
      <c r="I596" t="s">
        <v>526</v>
      </c>
      <c r="J596">
        <v>0.54</v>
      </c>
      <c r="K596" t="s">
        <v>37</v>
      </c>
      <c r="L596" t="s">
        <v>50</v>
      </c>
      <c r="M596" s="3">
        <v>42154</v>
      </c>
      <c r="N596" s="3">
        <v>42157</v>
      </c>
      <c r="O596" s="8" t="str">
        <f>TEXT(Table1[[#This Row],[Order Date]], "MMM")</f>
        <v>May</v>
      </c>
      <c r="P596">
        <f>Table1[[#This Row],[Ship Date]]-Table1[[#This Row],[Order Date]]</f>
        <v>3</v>
      </c>
      <c r="Q596" s="4">
        <v>38.067299999999996</v>
      </c>
      <c r="R596">
        <v>3</v>
      </c>
      <c r="S596" s="4">
        <v>55.17</v>
      </c>
      <c r="T596">
        <v>91355</v>
      </c>
      <c r="U596" s="10">
        <f>(Table1[[#This Row],[Profit]]/Table1[[#This Row],[Sales]])</f>
        <v>0.69</v>
      </c>
    </row>
    <row r="597" spans="1:21" ht="12.75" customHeight="1">
      <c r="A597">
        <v>0.01</v>
      </c>
      <c r="B597">
        <v>15.99</v>
      </c>
      <c r="C597">
        <v>13.18</v>
      </c>
      <c r="D597" t="s">
        <v>33</v>
      </c>
      <c r="E597" t="s">
        <v>19</v>
      </c>
      <c r="F597" t="s">
        <v>20</v>
      </c>
      <c r="G597" t="s">
        <v>71</v>
      </c>
      <c r="H597" t="s">
        <v>40</v>
      </c>
      <c r="I597" t="s">
        <v>312</v>
      </c>
      <c r="J597">
        <v>0.37</v>
      </c>
      <c r="K597" t="s">
        <v>42</v>
      </c>
      <c r="L597" t="s">
        <v>112</v>
      </c>
      <c r="M597" s="3">
        <v>42053</v>
      </c>
      <c r="N597" s="3">
        <v>42055</v>
      </c>
      <c r="O597" s="8" t="str">
        <f>TEXT(Table1[[#This Row],[Order Date]], "MMM")</f>
        <v>Feb</v>
      </c>
      <c r="P597">
        <f>Table1[[#This Row],[Ship Date]]-Table1[[#This Row],[Order Date]]</f>
        <v>2</v>
      </c>
      <c r="Q597" s="4">
        <v>-99.435440000000014</v>
      </c>
      <c r="R597">
        <v>23</v>
      </c>
      <c r="S597" s="4">
        <v>377.44</v>
      </c>
      <c r="T597">
        <v>88899</v>
      </c>
      <c r="U597" s="10">
        <f>(Table1[[#This Row],[Profit]]/Table1[[#This Row],[Sales]])</f>
        <v>-0.26344701144552779</v>
      </c>
    </row>
    <row r="598" spans="1:21" ht="12.75" customHeight="1">
      <c r="A598">
        <v>0.04</v>
      </c>
      <c r="B598">
        <v>22.84</v>
      </c>
      <c r="C598">
        <v>16.87</v>
      </c>
      <c r="D598" t="s">
        <v>33</v>
      </c>
      <c r="E598" t="s">
        <v>27</v>
      </c>
      <c r="F598" t="s">
        <v>20</v>
      </c>
      <c r="G598" t="s">
        <v>62</v>
      </c>
      <c r="H598" t="s">
        <v>40</v>
      </c>
      <c r="I598" t="s">
        <v>527</v>
      </c>
      <c r="J598">
        <v>0.39</v>
      </c>
      <c r="K598" t="s">
        <v>42</v>
      </c>
      <c r="L598" t="s">
        <v>112</v>
      </c>
      <c r="M598" s="3">
        <v>42079</v>
      </c>
      <c r="N598" s="3">
        <v>42079</v>
      </c>
      <c r="O598" s="8" t="str">
        <f>TEXT(Table1[[#This Row],[Order Date]], "MMM")</f>
        <v>Mar</v>
      </c>
      <c r="P598">
        <f>Table1[[#This Row],[Ship Date]]-Table1[[#This Row],[Order Date]]</f>
        <v>0</v>
      </c>
      <c r="Q598" s="4">
        <v>-97.28</v>
      </c>
      <c r="R598">
        <v>12</v>
      </c>
      <c r="S598" s="4">
        <v>286.39999999999998</v>
      </c>
      <c r="T598">
        <v>87109</v>
      </c>
      <c r="U598" s="10">
        <f>(Table1[[#This Row],[Profit]]/Table1[[#This Row],[Sales]])</f>
        <v>-0.33966480446927377</v>
      </c>
    </row>
    <row r="599" spans="1:21" ht="12.75" customHeight="1">
      <c r="A599">
        <v>0.02</v>
      </c>
      <c r="B599">
        <v>15.94</v>
      </c>
      <c r="C599">
        <v>5.45</v>
      </c>
      <c r="D599" t="s">
        <v>33</v>
      </c>
      <c r="E599" t="s">
        <v>27</v>
      </c>
      <c r="F599" t="s">
        <v>20</v>
      </c>
      <c r="G599" t="s">
        <v>21</v>
      </c>
      <c r="H599" t="s">
        <v>35</v>
      </c>
      <c r="I599" t="s">
        <v>528</v>
      </c>
      <c r="J599">
        <v>0.55000000000000004</v>
      </c>
      <c r="K599" t="s">
        <v>42</v>
      </c>
      <c r="L599" t="s">
        <v>112</v>
      </c>
      <c r="M599" s="3">
        <v>42138</v>
      </c>
      <c r="N599" s="3">
        <v>42139</v>
      </c>
      <c r="O599" s="8" t="str">
        <f>TEXT(Table1[[#This Row],[Order Date]], "MMM")</f>
        <v>May</v>
      </c>
      <c r="P599">
        <f>Table1[[#This Row],[Ship Date]]-Table1[[#This Row],[Order Date]]</f>
        <v>1</v>
      </c>
      <c r="Q599" s="4">
        <v>139.61200000000002</v>
      </c>
      <c r="R599">
        <v>41</v>
      </c>
      <c r="S599" s="4">
        <v>664.34</v>
      </c>
      <c r="T599">
        <v>87110</v>
      </c>
      <c r="U599" s="10">
        <f>(Table1[[#This Row],[Profit]]/Table1[[#This Row],[Sales]])</f>
        <v>0.21015142848541413</v>
      </c>
    </row>
    <row r="600" spans="1:21" ht="12.75" customHeight="1">
      <c r="A600">
        <v>0.01</v>
      </c>
      <c r="B600">
        <v>150.88999999999999</v>
      </c>
      <c r="C600">
        <v>60.2</v>
      </c>
      <c r="D600" t="s">
        <v>26</v>
      </c>
      <c r="E600" t="s">
        <v>19</v>
      </c>
      <c r="F600" t="s">
        <v>28</v>
      </c>
      <c r="G600" t="s">
        <v>29</v>
      </c>
      <c r="H600" t="s">
        <v>30</v>
      </c>
      <c r="I600" t="s">
        <v>529</v>
      </c>
      <c r="J600">
        <v>0.77</v>
      </c>
      <c r="K600" t="s">
        <v>37</v>
      </c>
      <c r="L600" t="s">
        <v>138</v>
      </c>
      <c r="M600" s="3">
        <v>42090</v>
      </c>
      <c r="N600" s="3">
        <v>42093</v>
      </c>
      <c r="O600" s="8" t="str">
        <f>TEXT(Table1[[#This Row],[Order Date]], "MMM")</f>
        <v>Mar</v>
      </c>
      <c r="P600">
        <f>Table1[[#This Row],[Ship Date]]-Table1[[#This Row],[Order Date]]</f>
        <v>3</v>
      </c>
      <c r="Q600" s="4">
        <v>-505.76</v>
      </c>
      <c r="R600">
        <v>3</v>
      </c>
      <c r="S600" s="4">
        <v>473.53</v>
      </c>
      <c r="T600">
        <v>89631</v>
      </c>
      <c r="U600" s="10">
        <f>(Table1[[#This Row],[Profit]]/Table1[[#This Row],[Sales]])</f>
        <v>-1.0680632694866219</v>
      </c>
    </row>
    <row r="601" spans="1:21" ht="12.75" customHeight="1">
      <c r="A601">
        <v>0.04</v>
      </c>
      <c r="B601">
        <v>19.23</v>
      </c>
      <c r="C601">
        <v>6.15</v>
      </c>
      <c r="D601" t="s">
        <v>33</v>
      </c>
      <c r="E601" t="s">
        <v>27</v>
      </c>
      <c r="F601" t="s">
        <v>28</v>
      </c>
      <c r="G601" t="s">
        <v>34</v>
      </c>
      <c r="H601" t="s">
        <v>35</v>
      </c>
      <c r="I601" t="s">
        <v>245</v>
      </c>
      <c r="J601">
        <v>0.44</v>
      </c>
      <c r="K601" t="s">
        <v>42</v>
      </c>
      <c r="L601" t="s">
        <v>112</v>
      </c>
      <c r="M601" s="3">
        <v>42072</v>
      </c>
      <c r="N601" s="3">
        <v>42073</v>
      </c>
      <c r="O601" s="8" t="str">
        <f>TEXT(Table1[[#This Row],[Order Date]], "MMM")</f>
        <v>Mar</v>
      </c>
      <c r="P601">
        <f>Table1[[#This Row],[Ship Date]]-Table1[[#This Row],[Order Date]]</f>
        <v>1</v>
      </c>
      <c r="Q601" s="4">
        <v>152.43479999999997</v>
      </c>
      <c r="R601">
        <v>11</v>
      </c>
      <c r="S601" s="4">
        <v>220.92</v>
      </c>
      <c r="T601">
        <v>86422</v>
      </c>
      <c r="U601" s="10">
        <f>(Table1[[#This Row],[Profit]]/Table1[[#This Row],[Sales]])</f>
        <v>0.68999999999999984</v>
      </c>
    </row>
    <row r="602" spans="1:21" ht="12.75" customHeight="1">
      <c r="A602">
        <v>0.08</v>
      </c>
      <c r="B602">
        <v>13.9</v>
      </c>
      <c r="C602">
        <v>7.59</v>
      </c>
      <c r="D602" t="s">
        <v>33</v>
      </c>
      <c r="E602" t="s">
        <v>19</v>
      </c>
      <c r="F602" t="s">
        <v>20</v>
      </c>
      <c r="G602" t="s">
        <v>109</v>
      </c>
      <c r="H602" t="s">
        <v>35</v>
      </c>
      <c r="I602" t="s">
        <v>335</v>
      </c>
      <c r="J602">
        <v>0.56000000000000005</v>
      </c>
      <c r="K602" t="s">
        <v>42</v>
      </c>
      <c r="L602" t="s">
        <v>112</v>
      </c>
      <c r="M602" s="3">
        <v>42132</v>
      </c>
      <c r="N602" s="3">
        <v>42133</v>
      </c>
      <c r="O602" s="8" t="str">
        <f>TEXT(Table1[[#This Row],[Order Date]], "MMM")</f>
        <v>May</v>
      </c>
      <c r="P602">
        <f>Table1[[#This Row],[Ship Date]]-Table1[[#This Row],[Order Date]]</f>
        <v>1</v>
      </c>
      <c r="Q602" s="4">
        <v>9.862000000000009</v>
      </c>
      <c r="R602">
        <v>14</v>
      </c>
      <c r="S602" s="4">
        <v>196.41</v>
      </c>
      <c r="T602">
        <v>88461</v>
      </c>
      <c r="U602" s="10">
        <f>(Table1[[#This Row],[Profit]]/Table1[[#This Row],[Sales]])</f>
        <v>5.021129270403752E-2</v>
      </c>
    </row>
    <row r="603" spans="1:21" ht="12.75" customHeight="1">
      <c r="A603">
        <v>7.0000000000000007E-2</v>
      </c>
      <c r="B603">
        <v>55.99</v>
      </c>
      <c r="C603">
        <v>5</v>
      </c>
      <c r="D603" t="s">
        <v>18</v>
      </c>
      <c r="E603" t="s">
        <v>19</v>
      </c>
      <c r="F603" t="s">
        <v>53</v>
      </c>
      <c r="G603" t="s">
        <v>54</v>
      </c>
      <c r="H603" t="s">
        <v>35</v>
      </c>
      <c r="I603" t="s">
        <v>219</v>
      </c>
      <c r="J603">
        <v>0.83</v>
      </c>
      <c r="K603" t="s">
        <v>42</v>
      </c>
      <c r="L603" t="s">
        <v>112</v>
      </c>
      <c r="M603" s="3">
        <v>42094</v>
      </c>
      <c r="N603" s="3">
        <v>42096</v>
      </c>
      <c r="O603" s="8" t="str">
        <f>TEXT(Table1[[#This Row],[Order Date]], "MMM")</f>
        <v>Mar</v>
      </c>
      <c r="P603">
        <f>Table1[[#This Row],[Ship Date]]-Table1[[#This Row],[Order Date]]</f>
        <v>2</v>
      </c>
      <c r="Q603" s="4">
        <v>-232.99100000000001</v>
      </c>
      <c r="R603">
        <v>1</v>
      </c>
      <c r="S603" s="4">
        <v>54.08</v>
      </c>
      <c r="T603">
        <v>88460</v>
      </c>
      <c r="U603" s="10">
        <f>(Table1[[#This Row],[Profit]]/Table1[[#This Row],[Sales]])</f>
        <v>-4.3082655325443788</v>
      </c>
    </row>
    <row r="604" spans="1:21" ht="12.75" customHeight="1">
      <c r="A604">
        <v>0.05</v>
      </c>
      <c r="B604">
        <v>7.64</v>
      </c>
      <c r="C604">
        <v>5.83</v>
      </c>
      <c r="D604" t="s">
        <v>33</v>
      </c>
      <c r="E604" t="s">
        <v>27</v>
      </c>
      <c r="F604" t="s">
        <v>20</v>
      </c>
      <c r="G604" t="s">
        <v>62</v>
      </c>
      <c r="H604" t="s">
        <v>22</v>
      </c>
      <c r="I604" t="s">
        <v>467</v>
      </c>
      <c r="J604">
        <v>0.36</v>
      </c>
      <c r="K604" t="s">
        <v>37</v>
      </c>
      <c r="L604" t="s">
        <v>50</v>
      </c>
      <c r="M604" s="3">
        <v>42009</v>
      </c>
      <c r="N604" s="3">
        <v>42010</v>
      </c>
      <c r="O604" s="8" t="str">
        <f>TEXT(Table1[[#This Row],[Order Date]], "MMM")</f>
        <v>Jan</v>
      </c>
      <c r="P604">
        <f>Table1[[#This Row],[Ship Date]]-Table1[[#This Row],[Order Date]]</f>
        <v>1</v>
      </c>
      <c r="Q604" s="4">
        <v>-40.275199999999998</v>
      </c>
      <c r="R604">
        <v>6</v>
      </c>
      <c r="S604" s="4">
        <v>47.18</v>
      </c>
      <c r="T604">
        <v>86122</v>
      </c>
      <c r="U604" s="10">
        <f>(Table1[[#This Row],[Profit]]/Table1[[#This Row],[Sales]])</f>
        <v>-0.85364985163204743</v>
      </c>
    </row>
    <row r="605" spans="1:21" ht="12.75" customHeight="1">
      <c r="A605">
        <v>0.04</v>
      </c>
      <c r="B605">
        <v>9.06</v>
      </c>
      <c r="C605">
        <v>9.86</v>
      </c>
      <c r="D605" t="s">
        <v>33</v>
      </c>
      <c r="E605" t="s">
        <v>27</v>
      </c>
      <c r="F605" t="s">
        <v>20</v>
      </c>
      <c r="G605" t="s">
        <v>62</v>
      </c>
      <c r="H605" t="s">
        <v>40</v>
      </c>
      <c r="I605" t="s">
        <v>294</v>
      </c>
      <c r="J605">
        <v>0.4</v>
      </c>
      <c r="K605" t="s">
        <v>37</v>
      </c>
      <c r="L605" t="s">
        <v>50</v>
      </c>
      <c r="M605" s="3">
        <v>42118</v>
      </c>
      <c r="N605" s="3">
        <v>42119</v>
      </c>
      <c r="O605" s="8" t="str">
        <f>TEXT(Table1[[#This Row],[Order Date]], "MMM")</f>
        <v>Apr</v>
      </c>
      <c r="P605">
        <f>Table1[[#This Row],[Ship Date]]-Table1[[#This Row],[Order Date]]</f>
        <v>1</v>
      </c>
      <c r="Q605" s="4">
        <v>-53.25</v>
      </c>
      <c r="R605">
        <v>3</v>
      </c>
      <c r="S605" s="4">
        <v>30.87</v>
      </c>
      <c r="T605">
        <v>86123</v>
      </c>
      <c r="U605" s="10">
        <f>(Table1[[#This Row],[Profit]]/Table1[[#This Row],[Sales]])</f>
        <v>-1.7249757045675413</v>
      </c>
    </row>
    <row r="606" spans="1:21" ht="12.75" customHeight="1">
      <c r="A606">
        <v>0.06</v>
      </c>
      <c r="B606">
        <v>30.42</v>
      </c>
      <c r="C606">
        <v>8.65</v>
      </c>
      <c r="D606" t="s">
        <v>33</v>
      </c>
      <c r="E606" t="s">
        <v>19</v>
      </c>
      <c r="F606" t="s">
        <v>53</v>
      </c>
      <c r="G606" t="s">
        <v>113</v>
      </c>
      <c r="H606" t="s">
        <v>40</v>
      </c>
      <c r="I606" t="s">
        <v>530</v>
      </c>
      <c r="J606">
        <v>0.74</v>
      </c>
      <c r="K606" t="s">
        <v>37</v>
      </c>
      <c r="L606" t="s">
        <v>50</v>
      </c>
      <c r="M606" s="3">
        <v>42137</v>
      </c>
      <c r="N606" s="3">
        <v>42139</v>
      </c>
      <c r="O606" s="8" t="str">
        <f>TEXT(Table1[[#This Row],[Order Date]], "MMM")</f>
        <v>May</v>
      </c>
      <c r="P606">
        <f>Table1[[#This Row],[Ship Date]]-Table1[[#This Row],[Order Date]]</f>
        <v>2</v>
      </c>
      <c r="Q606" s="4">
        <v>-159.25</v>
      </c>
      <c r="R606">
        <v>10</v>
      </c>
      <c r="S606" s="4">
        <v>309.05</v>
      </c>
      <c r="T606">
        <v>86124</v>
      </c>
      <c r="U606" s="10">
        <f>(Table1[[#This Row],[Profit]]/Table1[[#This Row],[Sales]])</f>
        <v>-0.51528878822197055</v>
      </c>
    </row>
    <row r="607" spans="1:21" ht="12.75" customHeight="1">
      <c r="A607">
        <v>0.02</v>
      </c>
      <c r="B607">
        <v>37.94</v>
      </c>
      <c r="C607">
        <v>5.08</v>
      </c>
      <c r="D607" t="s">
        <v>33</v>
      </c>
      <c r="E607" t="s">
        <v>19</v>
      </c>
      <c r="F607" t="s">
        <v>20</v>
      </c>
      <c r="G607" t="s">
        <v>62</v>
      </c>
      <c r="H607" t="s">
        <v>22</v>
      </c>
      <c r="I607" t="s">
        <v>413</v>
      </c>
      <c r="J607">
        <v>0.38</v>
      </c>
      <c r="K607" t="s">
        <v>37</v>
      </c>
      <c r="L607" t="s">
        <v>50</v>
      </c>
      <c r="M607" s="3">
        <v>42137</v>
      </c>
      <c r="N607" s="3">
        <v>42138</v>
      </c>
      <c r="O607" s="8" t="str">
        <f>TEXT(Table1[[#This Row],[Order Date]], "MMM")</f>
        <v>May</v>
      </c>
      <c r="P607">
        <f>Table1[[#This Row],[Ship Date]]-Table1[[#This Row],[Order Date]]</f>
        <v>1</v>
      </c>
      <c r="Q607" s="4">
        <v>206.517</v>
      </c>
      <c r="R607">
        <v>8</v>
      </c>
      <c r="S607" s="4">
        <v>299.3</v>
      </c>
      <c r="T607">
        <v>86124</v>
      </c>
      <c r="U607" s="10">
        <f>(Table1[[#This Row],[Profit]]/Table1[[#This Row],[Sales]])</f>
        <v>0.69</v>
      </c>
    </row>
    <row r="608" spans="1:21" ht="12.75" customHeight="1">
      <c r="A608">
        <v>0.04</v>
      </c>
      <c r="B608">
        <v>14.27</v>
      </c>
      <c r="C608">
        <v>7.27</v>
      </c>
      <c r="D608" t="s">
        <v>33</v>
      </c>
      <c r="E608" t="s">
        <v>27</v>
      </c>
      <c r="F608" t="s">
        <v>20</v>
      </c>
      <c r="G608" t="s">
        <v>71</v>
      </c>
      <c r="H608" t="s">
        <v>40</v>
      </c>
      <c r="I608" t="s">
        <v>531</v>
      </c>
      <c r="J608">
        <v>0.38</v>
      </c>
      <c r="K608" t="s">
        <v>37</v>
      </c>
      <c r="L608" t="s">
        <v>50</v>
      </c>
      <c r="M608" s="3">
        <v>42118</v>
      </c>
      <c r="N608" s="3">
        <v>42119</v>
      </c>
      <c r="O608" s="8" t="str">
        <f>TEXT(Table1[[#This Row],[Order Date]], "MMM")</f>
        <v>Apr</v>
      </c>
      <c r="P608">
        <f>Table1[[#This Row],[Ship Date]]-Table1[[#This Row],[Order Date]]</f>
        <v>1</v>
      </c>
      <c r="Q608" s="4">
        <v>2.125</v>
      </c>
      <c r="R608">
        <v>3</v>
      </c>
      <c r="S608" s="4">
        <v>45.24</v>
      </c>
      <c r="T608">
        <v>86123</v>
      </c>
      <c r="U608" s="10">
        <f>(Table1[[#This Row],[Profit]]/Table1[[#This Row],[Sales]])</f>
        <v>4.6971706454465072E-2</v>
      </c>
    </row>
    <row r="609" spans="1:21" ht="12.75" customHeight="1">
      <c r="A609">
        <v>0.02</v>
      </c>
      <c r="B609">
        <v>15.14</v>
      </c>
      <c r="C609">
        <v>4.53</v>
      </c>
      <c r="D609" t="s">
        <v>33</v>
      </c>
      <c r="E609" t="s">
        <v>39</v>
      </c>
      <c r="F609" t="s">
        <v>20</v>
      </c>
      <c r="G609" t="s">
        <v>90</v>
      </c>
      <c r="H609" t="s">
        <v>40</v>
      </c>
      <c r="I609" t="s">
        <v>532</v>
      </c>
      <c r="J609">
        <v>0.81</v>
      </c>
      <c r="K609" t="s">
        <v>24</v>
      </c>
      <c r="L609" t="s">
        <v>32</v>
      </c>
      <c r="M609" s="3">
        <v>42129</v>
      </c>
      <c r="N609" s="3">
        <v>42130</v>
      </c>
      <c r="O609" s="8" t="str">
        <f>TEXT(Table1[[#This Row],[Order Date]], "MMM")</f>
        <v>May</v>
      </c>
      <c r="P609">
        <f>Table1[[#This Row],[Ship Date]]-Table1[[#This Row],[Order Date]]</f>
        <v>1</v>
      </c>
      <c r="Q609" s="4">
        <v>5.8840000000000074</v>
      </c>
      <c r="R609">
        <v>3</v>
      </c>
      <c r="S609" s="4">
        <v>51.02</v>
      </c>
      <c r="T609">
        <v>91488</v>
      </c>
      <c r="U609" s="10">
        <f>(Table1[[#This Row],[Profit]]/Table1[[#This Row],[Sales]])</f>
        <v>0.11532732261858109</v>
      </c>
    </row>
    <row r="610" spans="1:21" ht="12.75" customHeight="1">
      <c r="A610">
        <v>0.05</v>
      </c>
      <c r="B610">
        <v>328.14</v>
      </c>
      <c r="C610">
        <v>91.05</v>
      </c>
      <c r="D610" t="s">
        <v>26</v>
      </c>
      <c r="E610" t="s">
        <v>27</v>
      </c>
      <c r="F610" t="s">
        <v>20</v>
      </c>
      <c r="G610" t="s">
        <v>152</v>
      </c>
      <c r="H610" t="s">
        <v>30</v>
      </c>
      <c r="I610" t="s">
        <v>243</v>
      </c>
      <c r="J610">
        <v>0.56999999999999995</v>
      </c>
      <c r="K610" t="s">
        <v>42</v>
      </c>
      <c r="L610" t="s">
        <v>255</v>
      </c>
      <c r="M610" s="3">
        <v>42104</v>
      </c>
      <c r="N610" s="3">
        <v>42105</v>
      </c>
      <c r="O610" s="8" t="str">
        <f>TEXT(Table1[[#This Row],[Order Date]], "MMM")</f>
        <v>Apr</v>
      </c>
      <c r="P610">
        <f>Table1[[#This Row],[Ship Date]]-Table1[[#This Row],[Order Date]]</f>
        <v>1</v>
      </c>
      <c r="Q610" s="4">
        <v>772.04</v>
      </c>
      <c r="R610">
        <v>7</v>
      </c>
      <c r="S610" s="4">
        <v>2291.39</v>
      </c>
      <c r="T610">
        <v>90977</v>
      </c>
      <c r="U610" s="10">
        <f>(Table1[[#This Row],[Profit]]/Table1[[#This Row],[Sales]])</f>
        <v>0.33693085856183363</v>
      </c>
    </row>
    <row r="611" spans="1:21" ht="12.75" customHeight="1">
      <c r="A611">
        <v>0.05</v>
      </c>
      <c r="B611">
        <v>328.14</v>
      </c>
      <c r="C611">
        <v>91.05</v>
      </c>
      <c r="D611" t="s">
        <v>26</v>
      </c>
      <c r="E611" t="s">
        <v>27</v>
      </c>
      <c r="F611" t="s">
        <v>20</v>
      </c>
      <c r="G611" t="s">
        <v>152</v>
      </c>
      <c r="H611" t="s">
        <v>30</v>
      </c>
      <c r="I611" t="s">
        <v>243</v>
      </c>
      <c r="J611">
        <v>0.56999999999999995</v>
      </c>
      <c r="K611" t="s">
        <v>37</v>
      </c>
      <c r="L611" t="s">
        <v>50</v>
      </c>
      <c r="M611" s="3">
        <v>42104</v>
      </c>
      <c r="N611" s="3">
        <v>42105</v>
      </c>
      <c r="O611" s="8" t="str">
        <f>TEXT(Table1[[#This Row],[Order Date]], "MMM")</f>
        <v>Apr</v>
      </c>
      <c r="P611">
        <f>Table1[[#This Row],[Ship Date]]-Table1[[#This Row],[Order Date]]</f>
        <v>1</v>
      </c>
      <c r="Q611" s="4">
        <v>772.04</v>
      </c>
      <c r="R611">
        <v>29</v>
      </c>
      <c r="S611" s="4">
        <v>9492.92</v>
      </c>
      <c r="T611">
        <v>27456</v>
      </c>
      <c r="U611" s="10">
        <f>(Table1[[#This Row],[Profit]]/Table1[[#This Row],[Sales]])</f>
        <v>8.1327979167632292E-2</v>
      </c>
    </row>
    <row r="612" spans="1:21" ht="12.75" customHeight="1">
      <c r="A612">
        <v>0.04</v>
      </c>
      <c r="B612">
        <v>6.35</v>
      </c>
      <c r="C612">
        <v>1.02</v>
      </c>
      <c r="D612" t="s">
        <v>33</v>
      </c>
      <c r="E612" t="s">
        <v>39</v>
      </c>
      <c r="F612" t="s">
        <v>20</v>
      </c>
      <c r="G612" t="s">
        <v>62</v>
      </c>
      <c r="H612" t="s">
        <v>22</v>
      </c>
      <c r="I612" t="s">
        <v>411</v>
      </c>
      <c r="J612">
        <v>0.39</v>
      </c>
      <c r="K612" t="s">
        <v>42</v>
      </c>
      <c r="L612" t="s">
        <v>83</v>
      </c>
      <c r="M612" s="3">
        <v>42144</v>
      </c>
      <c r="N612" s="3">
        <v>42147</v>
      </c>
      <c r="O612" s="8" t="str">
        <f>TEXT(Table1[[#This Row],[Order Date]], "MMM")</f>
        <v>May</v>
      </c>
      <c r="P612">
        <f>Table1[[#This Row],[Ship Date]]-Table1[[#This Row],[Order Date]]</f>
        <v>3</v>
      </c>
      <c r="Q612" s="4">
        <v>81.91</v>
      </c>
      <c r="R612">
        <v>52</v>
      </c>
      <c r="S612" s="4">
        <v>318.47000000000003</v>
      </c>
      <c r="T612">
        <v>20261</v>
      </c>
      <c r="U612" s="10">
        <f>(Table1[[#This Row],[Profit]]/Table1[[#This Row],[Sales]])</f>
        <v>0.25719848023361697</v>
      </c>
    </row>
    <row r="613" spans="1:21" ht="12.75" customHeight="1">
      <c r="A613">
        <v>0.01</v>
      </c>
      <c r="B613">
        <v>9.31</v>
      </c>
      <c r="C613">
        <v>3.98</v>
      </c>
      <c r="D613" t="s">
        <v>33</v>
      </c>
      <c r="E613" t="s">
        <v>39</v>
      </c>
      <c r="F613" t="s">
        <v>20</v>
      </c>
      <c r="G613" t="s">
        <v>109</v>
      </c>
      <c r="H613" t="s">
        <v>35</v>
      </c>
      <c r="I613" t="s">
        <v>533</v>
      </c>
      <c r="J613">
        <v>0.56000000000000005</v>
      </c>
      <c r="K613" t="s">
        <v>42</v>
      </c>
      <c r="L613" t="s">
        <v>83</v>
      </c>
      <c r="M613" s="3">
        <v>42145</v>
      </c>
      <c r="N613" s="3">
        <v>42146</v>
      </c>
      <c r="O613" s="8" t="str">
        <f>TEXT(Table1[[#This Row],[Order Date]], "MMM")</f>
        <v>May</v>
      </c>
      <c r="P613">
        <f>Table1[[#This Row],[Ship Date]]-Table1[[#This Row],[Order Date]]</f>
        <v>1</v>
      </c>
      <c r="Q613" s="4">
        <v>-10.9</v>
      </c>
      <c r="R613">
        <v>61</v>
      </c>
      <c r="S613" s="4">
        <v>586.96</v>
      </c>
      <c r="T613">
        <v>646</v>
      </c>
      <c r="U613" s="10">
        <f>(Table1[[#This Row],[Profit]]/Table1[[#This Row],[Sales]])</f>
        <v>-1.8570260324383261E-2</v>
      </c>
    </row>
    <row r="614" spans="1:21" ht="12.75" customHeight="1">
      <c r="A614">
        <v>0.08</v>
      </c>
      <c r="B614">
        <v>140.81</v>
      </c>
      <c r="C614">
        <v>24.49</v>
      </c>
      <c r="D614" t="s">
        <v>33</v>
      </c>
      <c r="E614" t="s">
        <v>74</v>
      </c>
      <c r="F614" t="s">
        <v>28</v>
      </c>
      <c r="G614" t="s">
        <v>29</v>
      </c>
      <c r="H614" t="s">
        <v>139</v>
      </c>
      <c r="I614" t="s">
        <v>534</v>
      </c>
      <c r="J614">
        <v>0.56999999999999995</v>
      </c>
      <c r="K614" t="s">
        <v>42</v>
      </c>
      <c r="L614" t="s">
        <v>83</v>
      </c>
      <c r="M614" s="3">
        <v>42161</v>
      </c>
      <c r="N614" s="3">
        <v>42163</v>
      </c>
      <c r="O614" s="8" t="str">
        <f>TEXT(Table1[[#This Row],[Order Date]], "MMM")</f>
        <v>Jun</v>
      </c>
      <c r="P614">
        <f>Table1[[#This Row],[Ship Date]]-Table1[[#This Row],[Order Date]]</f>
        <v>2</v>
      </c>
      <c r="Q614" s="4">
        <v>1232.79</v>
      </c>
      <c r="R614">
        <v>81</v>
      </c>
      <c r="S614" s="4">
        <v>11272.77</v>
      </c>
      <c r="T614">
        <v>45824</v>
      </c>
      <c r="U614" s="10">
        <f>(Table1[[#This Row],[Profit]]/Table1[[#This Row],[Sales]])</f>
        <v>0.10935998871617179</v>
      </c>
    </row>
    <row r="615" spans="1:21" ht="12.75" customHeight="1">
      <c r="A615">
        <v>0.01</v>
      </c>
      <c r="B615">
        <v>9.31</v>
      </c>
      <c r="C615">
        <v>3.98</v>
      </c>
      <c r="D615" t="s">
        <v>33</v>
      </c>
      <c r="E615" t="s">
        <v>39</v>
      </c>
      <c r="F615" t="s">
        <v>20</v>
      </c>
      <c r="G615" t="s">
        <v>109</v>
      </c>
      <c r="H615" t="s">
        <v>35</v>
      </c>
      <c r="I615" t="s">
        <v>533</v>
      </c>
      <c r="J615">
        <v>0.56000000000000005</v>
      </c>
      <c r="K615" t="s">
        <v>42</v>
      </c>
      <c r="L615" t="s">
        <v>83</v>
      </c>
      <c r="M615" s="3">
        <v>42145</v>
      </c>
      <c r="N615" s="3">
        <v>42146</v>
      </c>
      <c r="O615" s="8" t="str">
        <f>TEXT(Table1[[#This Row],[Order Date]], "MMM")</f>
        <v>May</v>
      </c>
      <c r="P615">
        <f>Table1[[#This Row],[Ship Date]]-Table1[[#This Row],[Order Date]]</f>
        <v>1</v>
      </c>
      <c r="Q615" s="4">
        <v>2.1800000000000015</v>
      </c>
      <c r="R615">
        <v>15</v>
      </c>
      <c r="S615" s="4">
        <v>144.33000000000001</v>
      </c>
      <c r="T615">
        <v>86411</v>
      </c>
      <c r="U615" s="10">
        <f>(Table1[[#This Row],[Profit]]/Table1[[#This Row],[Sales]])</f>
        <v>1.510427492551792E-2</v>
      </c>
    </row>
    <row r="616" spans="1:21" ht="12.75" customHeight="1">
      <c r="A616">
        <v>0.09</v>
      </c>
      <c r="B616">
        <v>31.74</v>
      </c>
      <c r="C616">
        <v>12.62</v>
      </c>
      <c r="D616" t="s">
        <v>18</v>
      </c>
      <c r="E616" t="s">
        <v>39</v>
      </c>
      <c r="F616" t="s">
        <v>20</v>
      </c>
      <c r="G616" t="s">
        <v>71</v>
      </c>
      <c r="H616" t="s">
        <v>40</v>
      </c>
      <c r="I616" t="s">
        <v>478</v>
      </c>
      <c r="J616">
        <v>0.37</v>
      </c>
      <c r="K616" t="s">
        <v>42</v>
      </c>
      <c r="L616" t="s">
        <v>83</v>
      </c>
      <c r="M616" s="3">
        <v>42144</v>
      </c>
      <c r="N616" s="3">
        <v>42144</v>
      </c>
      <c r="O616" s="8" t="str">
        <f>TEXT(Table1[[#This Row],[Order Date]], "MMM")</f>
        <v>May</v>
      </c>
      <c r="P616">
        <f>Table1[[#This Row],[Ship Date]]-Table1[[#This Row],[Order Date]]</f>
        <v>0</v>
      </c>
      <c r="Q616" s="4">
        <v>67.107500000000002</v>
      </c>
      <c r="R616">
        <v>9</v>
      </c>
      <c r="S616" s="4">
        <v>270.55</v>
      </c>
      <c r="T616">
        <v>86409</v>
      </c>
      <c r="U616" s="10">
        <f>(Table1[[#This Row],[Profit]]/Table1[[#This Row],[Sales]])</f>
        <v>0.24804102753649973</v>
      </c>
    </row>
    <row r="617" spans="1:21" ht="12.75" customHeight="1">
      <c r="A617">
        <v>0.04</v>
      </c>
      <c r="B617">
        <v>6.35</v>
      </c>
      <c r="C617">
        <v>1.02</v>
      </c>
      <c r="D617" t="s">
        <v>33</v>
      </c>
      <c r="E617" t="s">
        <v>39</v>
      </c>
      <c r="F617" t="s">
        <v>20</v>
      </c>
      <c r="G617" t="s">
        <v>62</v>
      </c>
      <c r="H617" t="s">
        <v>22</v>
      </c>
      <c r="I617" t="s">
        <v>411</v>
      </c>
      <c r="J617">
        <v>0.39</v>
      </c>
      <c r="K617" t="s">
        <v>42</v>
      </c>
      <c r="L617" t="s">
        <v>83</v>
      </c>
      <c r="M617" s="3">
        <v>42144</v>
      </c>
      <c r="N617" s="3">
        <v>42147</v>
      </c>
      <c r="O617" s="8" t="str">
        <f>TEXT(Table1[[#This Row],[Order Date]], "MMM")</f>
        <v>May</v>
      </c>
      <c r="P617">
        <f>Table1[[#This Row],[Ship Date]]-Table1[[#This Row],[Order Date]]</f>
        <v>3</v>
      </c>
      <c r="Q617" s="4">
        <v>54.937799999999996</v>
      </c>
      <c r="R617">
        <v>13</v>
      </c>
      <c r="S617" s="4">
        <v>79.62</v>
      </c>
      <c r="T617">
        <v>86409</v>
      </c>
      <c r="U617" s="10">
        <f>(Table1[[#This Row],[Profit]]/Table1[[#This Row],[Sales]])</f>
        <v>0.69</v>
      </c>
    </row>
    <row r="618" spans="1:21" ht="12.75" customHeight="1">
      <c r="A618">
        <v>0.02</v>
      </c>
      <c r="B618">
        <v>65.989999999999995</v>
      </c>
      <c r="C618">
        <v>8.99</v>
      </c>
      <c r="D618" t="s">
        <v>18</v>
      </c>
      <c r="E618" t="s">
        <v>39</v>
      </c>
      <c r="F618" t="s">
        <v>53</v>
      </c>
      <c r="G618" t="s">
        <v>54</v>
      </c>
      <c r="H618" t="s">
        <v>40</v>
      </c>
      <c r="I618" t="s">
        <v>301</v>
      </c>
      <c r="J618">
        <v>0.56000000000000005</v>
      </c>
      <c r="K618" t="s">
        <v>42</v>
      </c>
      <c r="L618" t="s">
        <v>83</v>
      </c>
      <c r="M618" s="3">
        <v>42144</v>
      </c>
      <c r="N618" s="3">
        <v>42145</v>
      </c>
      <c r="O618" s="8" t="str">
        <f>TEXT(Table1[[#This Row],[Order Date]], "MMM")</f>
        <v>May</v>
      </c>
      <c r="P618">
        <f>Table1[[#This Row],[Ship Date]]-Table1[[#This Row],[Order Date]]</f>
        <v>1</v>
      </c>
      <c r="Q618" s="4">
        <v>168.23699999999999</v>
      </c>
      <c r="R618">
        <v>8</v>
      </c>
      <c r="S618" s="4">
        <v>479.79</v>
      </c>
      <c r="T618">
        <v>86409</v>
      </c>
      <c r="U618" s="10">
        <f>(Table1[[#This Row],[Profit]]/Table1[[#This Row],[Sales]])</f>
        <v>0.35064715813168257</v>
      </c>
    </row>
    <row r="619" spans="1:21" ht="12.75" customHeight="1">
      <c r="A619">
        <v>0.08</v>
      </c>
      <c r="B619">
        <v>8.3699999999999992</v>
      </c>
      <c r="C619">
        <v>10.16</v>
      </c>
      <c r="D619" t="s">
        <v>33</v>
      </c>
      <c r="E619" t="s">
        <v>74</v>
      </c>
      <c r="F619" t="s">
        <v>28</v>
      </c>
      <c r="G619" t="s">
        <v>34</v>
      </c>
      <c r="H619" t="s">
        <v>139</v>
      </c>
      <c r="I619" t="s">
        <v>535</v>
      </c>
      <c r="J619">
        <v>0.59</v>
      </c>
      <c r="K619" t="s">
        <v>42</v>
      </c>
      <c r="L619" t="s">
        <v>83</v>
      </c>
      <c r="M619" s="3">
        <v>42184</v>
      </c>
      <c r="N619" s="3">
        <v>42184</v>
      </c>
      <c r="O619" s="8" t="str">
        <f>TEXT(Table1[[#This Row],[Order Date]], "MMM")</f>
        <v>Jun</v>
      </c>
      <c r="P619">
        <f>Table1[[#This Row],[Ship Date]]-Table1[[#This Row],[Order Date]]</f>
        <v>0</v>
      </c>
      <c r="Q619" s="4">
        <v>-169.232</v>
      </c>
      <c r="R619">
        <v>13</v>
      </c>
      <c r="S619" s="4">
        <v>108.99</v>
      </c>
      <c r="T619">
        <v>86410</v>
      </c>
      <c r="U619" s="10">
        <f>(Table1[[#This Row],[Profit]]/Table1[[#This Row],[Sales]])</f>
        <v>-1.5527296082209379</v>
      </c>
    </row>
    <row r="620" spans="1:21" ht="12.75" customHeight="1">
      <c r="A620">
        <v>0.03</v>
      </c>
      <c r="B620">
        <v>300.98</v>
      </c>
      <c r="C620">
        <v>54.92</v>
      </c>
      <c r="D620" t="s">
        <v>26</v>
      </c>
      <c r="E620" t="s">
        <v>19</v>
      </c>
      <c r="F620" t="s">
        <v>28</v>
      </c>
      <c r="G620" t="s">
        <v>119</v>
      </c>
      <c r="H620" t="s">
        <v>77</v>
      </c>
      <c r="I620" t="s">
        <v>120</v>
      </c>
      <c r="J620">
        <v>0.55000000000000004</v>
      </c>
      <c r="K620" t="s">
        <v>24</v>
      </c>
      <c r="L620" t="s">
        <v>32</v>
      </c>
      <c r="M620" s="3">
        <v>42096</v>
      </c>
      <c r="N620" s="3">
        <v>42098</v>
      </c>
      <c r="O620" s="8" t="str">
        <f>TEXT(Table1[[#This Row],[Order Date]], "MMM")</f>
        <v>Apr</v>
      </c>
      <c r="P620">
        <f>Table1[[#This Row],[Ship Date]]-Table1[[#This Row],[Order Date]]</f>
        <v>2</v>
      </c>
      <c r="Q620" s="4">
        <v>1272.5808</v>
      </c>
      <c r="R620">
        <v>12</v>
      </c>
      <c r="S620" s="4">
        <v>3527.82</v>
      </c>
      <c r="T620">
        <v>90832</v>
      </c>
      <c r="U620" s="10">
        <f>(Table1[[#This Row],[Profit]]/Table1[[#This Row],[Sales]])</f>
        <v>0.36072724798884293</v>
      </c>
    </row>
    <row r="621" spans="1:21" ht="12.75" customHeight="1">
      <c r="A621">
        <v>0.02</v>
      </c>
      <c r="B621">
        <v>2550.14</v>
      </c>
      <c r="C621">
        <v>29.7</v>
      </c>
      <c r="D621" t="s">
        <v>26</v>
      </c>
      <c r="E621" t="s">
        <v>19</v>
      </c>
      <c r="F621" t="s">
        <v>53</v>
      </c>
      <c r="G621" t="s">
        <v>58</v>
      </c>
      <c r="H621" t="s">
        <v>30</v>
      </c>
      <c r="I621" t="s">
        <v>536</v>
      </c>
      <c r="J621">
        <v>0.56999999999999995</v>
      </c>
      <c r="K621" t="s">
        <v>24</v>
      </c>
      <c r="L621" t="s">
        <v>32</v>
      </c>
      <c r="M621" s="3">
        <v>42096</v>
      </c>
      <c r="N621" s="3">
        <v>42098</v>
      </c>
      <c r="O621" s="8" t="str">
        <f>TEXT(Table1[[#This Row],[Order Date]], "MMM")</f>
        <v>Apr</v>
      </c>
      <c r="P621">
        <f>Table1[[#This Row],[Ship Date]]-Table1[[#This Row],[Order Date]]</f>
        <v>2</v>
      </c>
      <c r="Q621" s="4">
        <v>-5390.7388920000003</v>
      </c>
      <c r="R621">
        <v>2</v>
      </c>
      <c r="S621" s="4">
        <v>4698.21</v>
      </c>
      <c r="T621">
        <v>90832</v>
      </c>
      <c r="U621" s="10">
        <f>(Table1[[#This Row],[Profit]]/Table1[[#This Row],[Sales]])</f>
        <v>-1.1474027112453467</v>
      </c>
    </row>
    <row r="622" spans="1:21" ht="12.75" customHeight="1">
      <c r="A622">
        <v>0.01</v>
      </c>
      <c r="B622">
        <v>2.89</v>
      </c>
      <c r="C622">
        <v>0.5</v>
      </c>
      <c r="D622" t="s">
        <v>33</v>
      </c>
      <c r="E622" t="s">
        <v>19</v>
      </c>
      <c r="F622" t="s">
        <v>20</v>
      </c>
      <c r="G622" t="s">
        <v>85</v>
      </c>
      <c r="H622" t="s">
        <v>40</v>
      </c>
      <c r="I622" t="s">
        <v>370</v>
      </c>
      <c r="J622">
        <v>0.38</v>
      </c>
      <c r="K622" t="s">
        <v>24</v>
      </c>
      <c r="L622" t="s">
        <v>151</v>
      </c>
      <c r="M622" s="3">
        <v>42100</v>
      </c>
      <c r="N622" s="3">
        <v>42101</v>
      </c>
      <c r="O622" s="8" t="str">
        <f>TEXT(Table1[[#This Row],[Order Date]], "MMM")</f>
        <v>Apr</v>
      </c>
      <c r="P622">
        <f>Table1[[#This Row],[Ship Date]]-Table1[[#This Row],[Order Date]]</f>
        <v>1</v>
      </c>
      <c r="Q622" s="4">
        <v>29.725199999999997</v>
      </c>
      <c r="R622">
        <v>14</v>
      </c>
      <c r="S622" s="4">
        <v>43.08</v>
      </c>
      <c r="T622">
        <v>90833</v>
      </c>
      <c r="U622" s="10">
        <f>(Table1[[#This Row],[Profit]]/Table1[[#This Row],[Sales]])</f>
        <v>0.69</v>
      </c>
    </row>
    <row r="623" spans="1:21" ht="12.75" customHeight="1">
      <c r="A623">
        <v>0</v>
      </c>
      <c r="B623">
        <v>55.99</v>
      </c>
      <c r="C623">
        <v>5</v>
      </c>
      <c r="D623" t="s">
        <v>33</v>
      </c>
      <c r="E623" t="s">
        <v>19</v>
      </c>
      <c r="F623" t="s">
        <v>53</v>
      </c>
      <c r="G623" t="s">
        <v>54</v>
      </c>
      <c r="H623" t="s">
        <v>35</v>
      </c>
      <c r="I623" t="s">
        <v>333</v>
      </c>
      <c r="J623">
        <v>0.8</v>
      </c>
      <c r="K623" t="s">
        <v>24</v>
      </c>
      <c r="L623" t="s">
        <v>151</v>
      </c>
      <c r="M623" s="3">
        <v>42100</v>
      </c>
      <c r="N623" s="3">
        <v>42102</v>
      </c>
      <c r="O623" s="8" t="str">
        <f>TEXT(Table1[[#This Row],[Order Date]], "MMM")</f>
        <v>Apr</v>
      </c>
      <c r="P623">
        <f>Table1[[#This Row],[Ship Date]]-Table1[[#This Row],[Order Date]]</f>
        <v>2</v>
      </c>
      <c r="Q623" s="4">
        <v>-187.11</v>
      </c>
      <c r="R623">
        <v>5</v>
      </c>
      <c r="S623" s="4">
        <v>258.93</v>
      </c>
      <c r="T623">
        <v>90833</v>
      </c>
      <c r="U623" s="10">
        <f>(Table1[[#This Row],[Profit]]/Table1[[#This Row],[Sales]])</f>
        <v>-0.72262773722627738</v>
      </c>
    </row>
    <row r="624" spans="1:21" ht="12.75" customHeight="1">
      <c r="A624">
        <v>0.06</v>
      </c>
      <c r="B624">
        <v>64.650000000000006</v>
      </c>
      <c r="C624">
        <v>35</v>
      </c>
      <c r="D624" t="s">
        <v>33</v>
      </c>
      <c r="E624" t="s">
        <v>27</v>
      </c>
      <c r="F624" t="s">
        <v>20</v>
      </c>
      <c r="G624" t="s">
        <v>90</v>
      </c>
      <c r="H624" t="s">
        <v>139</v>
      </c>
      <c r="I624" t="s">
        <v>426</v>
      </c>
      <c r="J624">
        <v>0.8</v>
      </c>
      <c r="K624" t="s">
        <v>24</v>
      </c>
      <c r="L624" t="s">
        <v>211</v>
      </c>
      <c r="M624" s="3">
        <v>42040</v>
      </c>
      <c r="N624" s="3">
        <v>42041</v>
      </c>
      <c r="O624" s="8" t="str">
        <f>TEXT(Table1[[#This Row],[Order Date]], "MMM")</f>
        <v>Feb</v>
      </c>
      <c r="P624">
        <f>Table1[[#This Row],[Ship Date]]-Table1[[#This Row],[Order Date]]</f>
        <v>1</v>
      </c>
      <c r="Q624" s="4">
        <v>-139.28720000000001</v>
      </c>
      <c r="R624">
        <v>4</v>
      </c>
      <c r="S624" s="4">
        <v>277.60000000000002</v>
      </c>
      <c r="T624">
        <v>86768</v>
      </c>
      <c r="U624" s="10">
        <f>(Table1[[#This Row],[Profit]]/Table1[[#This Row],[Sales]])</f>
        <v>-0.50175504322766573</v>
      </c>
    </row>
    <row r="625" spans="1:21" ht="12.75" customHeight="1">
      <c r="A625">
        <v>0.04</v>
      </c>
      <c r="B625">
        <v>19.98</v>
      </c>
      <c r="C625">
        <v>8.68</v>
      </c>
      <c r="D625" t="s">
        <v>33</v>
      </c>
      <c r="E625" t="s">
        <v>74</v>
      </c>
      <c r="F625" t="s">
        <v>20</v>
      </c>
      <c r="G625" t="s">
        <v>62</v>
      </c>
      <c r="H625" t="s">
        <v>40</v>
      </c>
      <c r="I625" t="s">
        <v>537</v>
      </c>
      <c r="J625">
        <v>0.37</v>
      </c>
      <c r="K625" t="s">
        <v>24</v>
      </c>
      <c r="L625" t="s">
        <v>32</v>
      </c>
      <c r="M625" s="3">
        <v>42042</v>
      </c>
      <c r="N625" s="3">
        <v>42049</v>
      </c>
      <c r="O625" s="8" t="str">
        <f>TEXT(Table1[[#This Row],[Order Date]], "MMM")</f>
        <v>Feb</v>
      </c>
      <c r="P625">
        <f>Table1[[#This Row],[Ship Date]]-Table1[[#This Row],[Order Date]]</f>
        <v>7</v>
      </c>
      <c r="Q625" s="4">
        <v>108</v>
      </c>
      <c r="R625">
        <v>8</v>
      </c>
      <c r="S625" s="4">
        <v>168.04</v>
      </c>
      <c r="T625">
        <v>86767</v>
      </c>
      <c r="U625" s="10">
        <f>(Table1[[#This Row],[Profit]]/Table1[[#This Row],[Sales]])</f>
        <v>0.64270411806712691</v>
      </c>
    </row>
    <row r="626" spans="1:21" ht="12.75" customHeight="1">
      <c r="A626">
        <v>0.08</v>
      </c>
      <c r="B626">
        <v>125.99</v>
      </c>
      <c r="C626">
        <v>7.69</v>
      </c>
      <c r="D626" t="s">
        <v>33</v>
      </c>
      <c r="E626" t="s">
        <v>74</v>
      </c>
      <c r="F626" t="s">
        <v>53</v>
      </c>
      <c r="G626" t="s">
        <v>54</v>
      </c>
      <c r="H626" t="s">
        <v>40</v>
      </c>
      <c r="I626" t="s">
        <v>538</v>
      </c>
      <c r="J626">
        <v>0.57999999999999996</v>
      </c>
      <c r="K626" t="s">
        <v>24</v>
      </c>
      <c r="L626" t="s">
        <v>32</v>
      </c>
      <c r="M626" s="3">
        <v>42042</v>
      </c>
      <c r="N626" s="3">
        <v>42044</v>
      </c>
      <c r="O626" s="8" t="str">
        <f>TEXT(Table1[[#This Row],[Order Date]], "MMM")</f>
        <v>Feb</v>
      </c>
      <c r="P626">
        <f>Table1[[#This Row],[Ship Date]]-Table1[[#This Row],[Order Date]]</f>
        <v>2</v>
      </c>
      <c r="Q626" s="4">
        <v>377.154</v>
      </c>
      <c r="R626">
        <v>7</v>
      </c>
      <c r="S626" s="4">
        <v>703.46</v>
      </c>
      <c r="T626">
        <v>86767</v>
      </c>
      <c r="U626" s="10">
        <f>(Table1[[#This Row],[Profit]]/Table1[[#This Row],[Sales]])</f>
        <v>0.53614135842833988</v>
      </c>
    </row>
    <row r="627" spans="1:21">
      <c r="A627">
        <v>0.03</v>
      </c>
      <c r="B627">
        <v>7.3</v>
      </c>
      <c r="C627">
        <v>7.72</v>
      </c>
      <c r="D627" t="s">
        <v>33</v>
      </c>
      <c r="E627" t="s">
        <v>39</v>
      </c>
      <c r="F627" t="s">
        <v>20</v>
      </c>
      <c r="G627" t="s">
        <v>71</v>
      </c>
      <c r="H627" t="s">
        <v>40</v>
      </c>
      <c r="I627" t="s">
        <v>539</v>
      </c>
      <c r="J627">
        <v>0.38</v>
      </c>
      <c r="K627" t="s">
        <v>24</v>
      </c>
      <c r="L627" t="s">
        <v>32</v>
      </c>
      <c r="M627" s="3">
        <v>42078</v>
      </c>
      <c r="N627" s="3">
        <v>42081</v>
      </c>
      <c r="O627" s="8" t="str">
        <f>TEXT(Table1[[#This Row],[Order Date]], "MMM")</f>
        <v>Mar</v>
      </c>
      <c r="P627">
        <f>Table1[[#This Row],[Ship Date]]-Table1[[#This Row],[Order Date]]</f>
        <v>3</v>
      </c>
      <c r="Q627" s="4">
        <v>-127.05200000000001</v>
      </c>
      <c r="R627">
        <v>14</v>
      </c>
      <c r="S627" s="4">
        <v>103.61</v>
      </c>
      <c r="T627">
        <v>87015</v>
      </c>
      <c r="U627" s="10">
        <f>(Table1[[#This Row],[Profit]]/Table1[[#This Row],[Sales]])</f>
        <v>-1.2262522922497829</v>
      </c>
    </row>
    <row r="628" spans="1:21" ht="12.75" customHeight="1">
      <c r="A628">
        <v>0.09</v>
      </c>
      <c r="B628">
        <v>175.99</v>
      </c>
      <c r="C628">
        <v>4.99</v>
      </c>
      <c r="D628" t="s">
        <v>33</v>
      </c>
      <c r="E628" t="s">
        <v>39</v>
      </c>
      <c r="F628" t="s">
        <v>53</v>
      </c>
      <c r="G628" t="s">
        <v>54</v>
      </c>
      <c r="H628" t="s">
        <v>40</v>
      </c>
      <c r="I628" t="s">
        <v>89</v>
      </c>
      <c r="J628">
        <v>0.59</v>
      </c>
      <c r="K628" t="s">
        <v>24</v>
      </c>
      <c r="L628" t="s">
        <v>32</v>
      </c>
      <c r="M628" s="3">
        <v>42175</v>
      </c>
      <c r="N628" s="3">
        <v>42177</v>
      </c>
      <c r="O628" s="8" t="str">
        <f>TEXT(Table1[[#This Row],[Order Date]], "MMM")</f>
        <v>Jun</v>
      </c>
      <c r="P628">
        <f>Table1[[#This Row],[Ship Date]]-Table1[[#This Row],[Order Date]]</f>
        <v>2</v>
      </c>
      <c r="Q628" s="4">
        <v>2169.7464</v>
      </c>
      <c r="R628">
        <v>22</v>
      </c>
      <c r="S628" s="4">
        <v>3144.56</v>
      </c>
      <c r="T628">
        <v>87016</v>
      </c>
      <c r="U628" s="10">
        <f>(Table1[[#This Row],[Profit]]/Table1[[#This Row],[Sales]])</f>
        <v>0.69000000000000006</v>
      </c>
    </row>
    <row r="629" spans="1:21" ht="12.75" customHeight="1">
      <c r="A629">
        <v>0.09</v>
      </c>
      <c r="B629">
        <v>160.97999999999999</v>
      </c>
      <c r="C629">
        <v>35.020000000000003</v>
      </c>
      <c r="D629" t="s">
        <v>26</v>
      </c>
      <c r="E629" t="s">
        <v>39</v>
      </c>
      <c r="F629" t="s">
        <v>28</v>
      </c>
      <c r="G629" t="s">
        <v>119</v>
      </c>
      <c r="H629" t="s">
        <v>77</v>
      </c>
      <c r="I629" t="s">
        <v>356</v>
      </c>
      <c r="J629">
        <v>0.72</v>
      </c>
      <c r="K629" t="s">
        <v>37</v>
      </c>
      <c r="L629" t="s">
        <v>136</v>
      </c>
      <c r="M629" s="3">
        <v>42175</v>
      </c>
      <c r="N629" s="3">
        <v>42176</v>
      </c>
      <c r="O629" s="8" t="str">
        <f>TEXT(Table1[[#This Row],[Order Date]], "MMM")</f>
        <v>Jun</v>
      </c>
      <c r="P629">
        <f>Table1[[#This Row],[Ship Date]]-Table1[[#This Row],[Order Date]]</f>
        <v>1</v>
      </c>
      <c r="Q629" s="4">
        <v>-229.93</v>
      </c>
      <c r="R629">
        <v>18</v>
      </c>
      <c r="S629" s="4">
        <v>2653.02</v>
      </c>
      <c r="T629">
        <v>87016</v>
      </c>
      <c r="U629" s="10">
        <f>(Table1[[#This Row],[Profit]]/Table1[[#This Row],[Sales]])</f>
        <v>-8.6667269752960782E-2</v>
      </c>
    </row>
    <row r="630" spans="1:21" ht="12.75" customHeight="1">
      <c r="A630">
        <v>0.02</v>
      </c>
      <c r="B630">
        <v>4.0599999999999996</v>
      </c>
      <c r="C630">
        <v>6.89</v>
      </c>
      <c r="D630" t="s">
        <v>33</v>
      </c>
      <c r="E630" t="s">
        <v>74</v>
      </c>
      <c r="F630" t="s">
        <v>20</v>
      </c>
      <c r="G630" t="s">
        <v>152</v>
      </c>
      <c r="H630" t="s">
        <v>40</v>
      </c>
      <c r="I630" t="s">
        <v>419</v>
      </c>
      <c r="J630">
        <v>0.6</v>
      </c>
      <c r="K630" t="s">
        <v>42</v>
      </c>
      <c r="L630" t="s">
        <v>83</v>
      </c>
      <c r="M630" s="3">
        <v>42059</v>
      </c>
      <c r="N630" s="3">
        <v>42061</v>
      </c>
      <c r="O630" s="8" t="str">
        <f>TEXT(Table1[[#This Row],[Order Date]], "MMM")</f>
        <v>Feb</v>
      </c>
      <c r="P630">
        <f>Table1[[#This Row],[Ship Date]]-Table1[[#This Row],[Order Date]]</f>
        <v>2</v>
      </c>
      <c r="Q630" s="4">
        <v>-93.735199999999992</v>
      </c>
      <c r="R630">
        <v>16</v>
      </c>
      <c r="S630" s="4">
        <v>66.81</v>
      </c>
      <c r="T630">
        <v>87221</v>
      </c>
      <c r="U630" s="10">
        <f>(Table1[[#This Row],[Profit]]/Table1[[#This Row],[Sales]])</f>
        <v>-1.4030115252207751</v>
      </c>
    </row>
    <row r="631" spans="1:21" ht="12.75" customHeight="1">
      <c r="A631">
        <v>0.04</v>
      </c>
      <c r="B631">
        <v>4.71</v>
      </c>
      <c r="C631">
        <v>0.7</v>
      </c>
      <c r="D631" t="s">
        <v>33</v>
      </c>
      <c r="E631" t="s">
        <v>74</v>
      </c>
      <c r="F631" t="s">
        <v>20</v>
      </c>
      <c r="G631" t="s">
        <v>46</v>
      </c>
      <c r="H631" t="s">
        <v>22</v>
      </c>
      <c r="I631" t="s">
        <v>540</v>
      </c>
      <c r="J631">
        <v>0.8</v>
      </c>
      <c r="K631" t="s">
        <v>42</v>
      </c>
      <c r="L631" t="s">
        <v>83</v>
      </c>
      <c r="M631" s="3">
        <v>42177</v>
      </c>
      <c r="N631" s="3">
        <v>42181</v>
      </c>
      <c r="O631" s="8" t="str">
        <f>TEXT(Table1[[#This Row],[Order Date]], "MMM")</f>
        <v>Jun</v>
      </c>
      <c r="P631">
        <f>Table1[[#This Row],[Ship Date]]-Table1[[#This Row],[Order Date]]</f>
        <v>4</v>
      </c>
      <c r="Q631" s="4">
        <v>4.53</v>
      </c>
      <c r="R631">
        <v>19</v>
      </c>
      <c r="S631" s="4">
        <v>90.52</v>
      </c>
      <c r="T631">
        <v>87222</v>
      </c>
      <c r="U631" s="10">
        <f>(Table1[[#This Row],[Profit]]/Table1[[#This Row],[Sales]])</f>
        <v>5.0044189129474156E-2</v>
      </c>
    </row>
    <row r="632" spans="1:21" ht="12.75" customHeight="1">
      <c r="A632">
        <v>0.06</v>
      </c>
      <c r="B632">
        <v>4.2</v>
      </c>
      <c r="C632">
        <v>2.2599999999999998</v>
      </c>
      <c r="D632" t="s">
        <v>33</v>
      </c>
      <c r="E632" t="s">
        <v>74</v>
      </c>
      <c r="F632" t="s">
        <v>20</v>
      </c>
      <c r="G632" t="s">
        <v>62</v>
      </c>
      <c r="H632" t="s">
        <v>22</v>
      </c>
      <c r="I632" t="s">
        <v>541</v>
      </c>
      <c r="J632">
        <v>0.36</v>
      </c>
      <c r="K632" t="s">
        <v>42</v>
      </c>
      <c r="L632" t="s">
        <v>83</v>
      </c>
      <c r="M632" s="3">
        <v>42177</v>
      </c>
      <c r="N632" s="3">
        <v>42182</v>
      </c>
      <c r="O632" s="8" t="str">
        <f>TEXT(Table1[[#This Row],[Order Date]], "MMM")</f>
        <v>Jun</v>
      </c>
      <c r="P632">
        <f>Table1[[#This Row],[Ship Date]]-Table1[[#This Row],[Order Date]]</f>
        <v>5</v>
      </c>
      <c r="Q632" s="4">
        <v>9.7799999999999994</v>
      </c>
      <c r="R632">
        <v>13</v>
      </c>
      <c r="S632" s="4">
        <v>55.97</v>
      </c>
      <c r="T632">
        <v>87222</v>
      </c>
      <c r="U632" s="10">
        <f>(Table1[[#This Row],[Profit]]/Table1[[#This Row],[Sales]])</f>
        <v>0.17473646596390924</v>
      </c>
    </row>
    <row r="633" spans="1:21" ht="12.75" customHeight="1">
      <c r="A633">
        <v>0.04</v>
      </c>
      <c r="B633">
        <v>8.6</v>
      </c>
      <c r="C633">
        <v>6.19</v>
      </c>
      <c r="D633" t="s">
        <v>33</v>
      </c>
      <c r="E633" t="s">
        <v>27</v>
      </c>
      <c r="F633" t="s">
        <v>20</v>
      </c>
      <c r="G633" t="s">
        <v>71</v>
      </c>
      <c r="H633" t="s">
        <v>40</v>
      </c>
      <c r="I633" t="s">
        <v>424</v>
      </c>
      <c r="J633">
        <v>0.38</v>
      </c>
      <c r="K633" t="s">
        <v>37</v>
      </c>
      <c r="L633" t="s">
        <v>121</v>
      </c>
      <c r="M633" s="3">
        <v>42051</v>
      </c>
      <c r="N633" s="3">
        <v>42058</v>
      </c>
      <c r="O633" s="8" t="str">
        <f>TEXT(Table1[[#This Row],[Order Date]], "MMM")</f>
        <v>Feb</v>
      </c>
      <c r="P633">
        <f>Table1[[#This Row],[Ship Date]]-Table1[[#This Row],[Order Date]]</f>
        <v>7</v>
      </c>
      <c r="Q633" s="4">
        <v>-63.813500000000005</v>
      </c>
      <c r="R633">
        <v>37</v>
      </c>
      <c r="S633" s="4">
        <v>311.66000000000003</v>
      </c>
      <c r="T633">
        <v>32037</v>
      </c>
      <c r="U633" s="10">
        <f>(Table1[[#This Row],[Profit]]/Table1[[#This Row],[Sales]])</f>
        <v>-0.20475357761663351</v>
      </c>
    </row>
    <row r="634" spans="1:21" ht="12.75" customHeight="1">
      <c r="A634">
        <v>7.0000000000000007E-2</v>
      </c>
      <c r="B634">
        <v>699.99</v>
      </c>
      <c r="C634">
        <v>24.49</v>
      </c>
      <c r="D634" t="s">
        <v>33</v>
      </c>
      <c r="E634" t="s">
        <v>27</v>
      </c>
      <c r="F634" t="s">
        <v>53</v>
      </c>
      <c r="G634" t="s">
        <v>288</v>
      </c>
      <c r="H634" t="s">
        <v>139</v>
      </c>
      <c r="I634" t="s">
        <v>542</v>
      </c>
      <c r="J634">
        <v>0.54</v>
      </c>
      <c r="K634" t="s">
        <v>37</v>
      </c>
      <c r="L634" t="s">
        <v>121</v>
      </c>
      <c r="M634" s="3">
        <v>42051</v>
      </c>
      <c r="N634" s="3">
        <v>42055</v>
      </c>
      <c r="O634" s="8" t="str">
        <f>TEXT(Table1[[#This Row],[Order Date]], "MMM")</f>
        <v>Feb</v>
      </c>
      <c r="P634">
        <f>Table1[[#This Row],[Ship Date]]-Table1[[#This Row],[Order Date]]</f>
        <v>4</v>
      </c>
      <c r="Q634" s="4">
        <v>325.29000000000002</v>
      </c>
      <c r="R634">
        <v>15</v>
      </c>
      <c r="S634" s="4">
        <v>9862.51</v>
      </c>
      <c r="T634">
        <v>32037</v>
      </c>
      <c r="U634" s="10">
        <f>(Table1[[#This Row],[Profit]]/Table1[[#This Row],[Sales]])</f>
        <v>3.2982476063395626E-2</v>
      </c>
    </row>
    <row r="635" spans="1:21" ht="12.75" customHeight="1">
      <c r="A635">
        <v>0.05</v>
      </c>
      <c r="B635">
        <v>5.78</v>
      </c>
      <c r="C635">
        <v>7.64</v>
      </c>
      <c r="D635" t="s">
        <v>18</v>
      </c>
      <c r="E635" t="s">
        <v>19</v>
      </c>
      <c r="F635" t="s">
        <v>20</v>
      </c>
      <c r="G635" t="s">
        <v>62</v>
      </c>
      <c r="H635" t="s">
        <v>40</v>
      </c>
      <c r="I635" t="s">
        <v>543</v>
      </c>
      <c r="J635">
        <v>0.36</v>
      </c>
      <c r="K635" t="s">
        <v>37</v>
      </c>
      <c r="L635" t="s">
        <v>121</v>
      </c>
      <c r="M635" s="3">
        <v>42092</v>
      </c>
      <c r="N635" s="3">
        <v>42094</v>
      </c>
      <c r="O635" s="8" t="str">
        <f>TEXT(Table1[[#This Row],[Order Date]], "MMM")</f>
        <v>Mar</v>
      </c>
      <c r="P635">
        <f>Table1[[#This Row],[Ship Date]]-Table1[[#This Row],[Order Date]]</f>
        <v>2</v>
      </c>
      <c r="Q635" s="4">
        <v>-116.05</v>
      </c>
      <c r="R635">
        <v>29</v>
      </c>
      <c r="S635" s="4">
        <v>177.41</v>
      </c>
      <c r="T635">
        <v>49125</v>
      </c>
      <c r="U635" s="10">
        <f>(Table1[[#This Row],[Profit]]/Table1[[#This Row],[Sales]])</f>
        <v>-0.65413449072769292</v>
      </c>
    </row>
    <row r="636" spans="1:21" ht="12.75" customHeight="1">
      <c r="A636">
        <v>0.02</v>
      </c>
      <c r="B636">
        <v>7.64</v>
      </c>
      <c r="C636">
        <v>1.39</v>
      </c>
      <c r="D636" t="s">
        <v>33</v>
      </c>
      <c r="E636" t="s">
        <v>27</v>
      </c>
      <c r="F636" t="s">
        <v>20</v>
      </c>
      <c r="G636" t="s">
        <v>48</v>
      </c>
      <c r="H636" t="s">
        <v>40</v>
      </c>
      <c r="I636" t="s">
        <v>544</v>
      </c>
      <c r="J636">
        <v>0.36</v>
      </c>
      <c r="K636" t="s">
        <v>37</v>
      </c>
      <c r="L636" t="s">
        <v>121</v>
      </c>
      <c r="M636" s="3">
        <v>42145</v>
      </c>
      <c r="N636" s="3">
        <v>42147</v>
      </c>
      <c r="O636" s="8" t="str">
        <f>TEXT(Table1[[#This Row],[Order Date]], "MMM")</f>
        <v>May</v>
      </c>
      <c r="P636">
        <f>Table1[[#This Row],[Ship Date]]-Table1[[#This Row],[Order Date]]</f>
        <v>2</v>
      </c>
      <c r="Q636" s="4">
        <v>117.38</v>
      </c>
      <c r="R636">
        <v>52</v>
      </c>
      <c r="S636" s="4">
        <v>406.91</v>
      </c>
      <c r="T636">
        <v>13735</v>
      </c>
      <c r="U636" s="10">
        <f>(Table1[[#This Row],[Profit]]/Table1[[#This Row],[Sales]])</f>
        <v>0.2884667371163156</v>
      </c>
    </row>
    <row r="637" spans="1:21" ht="12.75" customHeight="1">
      <c r="A637">
        <v>0.03</v>
      </c>
      <c r="B637">
        <v>30.98</v>
      </c>
      <c r="C637">
        <v>6.5</v>
      </c>
      <c r="D637" t="s">
        <v>33</v>
      </c>
      <c r="E637" t="s">
        <v>19</v>
      </c>
      <c r="F637" t="s">
        <v>53</v>
      </c>
      <c r="G637" t="s">
        <v>113</v>
      </c>
      <c r="H637" t="s">
        <v>40</v>
      </c>
      <c r="I637" t="s">
        <v>545</v>
      </c>
      <c r="J637">
        <v>0.79</v>
      </c>
      <c r="K637" t="s">
        <v>37</v>
      </c>
      <c r="L637" t="s">
        <v>121</v>
      </c>
      <c r="M637" s="3">
        <v>42168</v>
      </c>
      <c r="N637" s="3">
        <v>42172</v>
      </c>
      <c r="O637" s="8" t="str">
        <f>TEXT(Table1[[#This Row],[Order Date]], "MMM")</f>
        <v>Jun</v>
      </c>
      <c r="P637">
        <f>Table1[[#This Row],[Ship Date]]-Table1[[#This Row],[Order Date]]</f>
        <v>4</v>
      </c>
      <c r="Q637" s="4">
        <v>-144.19999999999999</v>
      </c>
      <c r="R637">
        <v>44</v>
      </c>
      <c r="S637" s="4">
        <v>1332.09</v>
      </c>
      <c r="T637">
        <v>39430</v>
      </c>
      <c r="U637" s="10">
        <f>(Table1[[#This Row],[Profit]]/Table1[[#This Row],[Sales]])</f>
        <v>-0.10825094400528493</v>
      </c>
    </row>
    <row r="638" spans="1:21" ht="12.75" customHeight="1">
      <c r="A638">
        <v>0.02</v>
      </c>
      <c r="B638">
        <v>4.9800000000000004</v>
      </c>
      <c r="C638">
        <v>6.07</v>
      </c>
      <c r="D638" t="s">
        <v>33</v>
      </c>
      <c r="E638" t="s">
        <v>27</v>
      </c>
      <c r="F638" t="s">
        <v>20</v>
      </c>
      <c r="G638" t="s">
        <v>62</v>
      </c>
      <c r="H638" t="s">
        <v>40</v>
      </c>
      <c r="I638" t="s">
        <v>108</v>
      </c>
      <c r="J638">
        <v>0.36</v>
      </c>
      <c r="K638" t="s">
        <v>37</v>
      </c>
      <c r="L638" t="s">
        <v>121</v>
      </c>
      <c r="M638" s="3">
        <v>42030</v>
      </c>
      <c r="N638" s="3">
        <v>42032</v>
      </c>
      <c r="O638" s="8" t="str">
        <f>TEXT(Table1[[#This Row],[Order Date]], "MMM")</f>
        <v>Jan</v>
      </c>
      <c r="P638">
        <f>Table1[[#This Row],[Ship Date]]-Table1[[#This Row],[Order Date]]</f>
        <v>2</v>
      </c>
      <c r="Q638" s="4">
        <v>-46.92</v>
      </c>
      <c r="R638">
        <v>19</v>
      </c>
      <c r="S638" s="4">
        <v>105.5</v>
      </c>
      <c r="T638">
        <v>57794</v>
      </c>
      <c r="U638" s="10">
        <f>(Table1[[#This Row],[Profit]]/Table1[[#This Row],[Sales]])</f>
        <v>-0.44473933649289099</v>
      </c>
    </row>
    <row r="639" spans="1:21" ht="12.75" customHeight="1">
      <c r="A639">
        <v>0.02</v>
      </c>
      <c r="B639">
        <v>7.64</v>
      </c>
      <c r="C639">
        <v>1.39</v>
      </c>
      <c r="D639" t="s">
        <v>33</v>
      </c>
      <c r="E639" t="s">
        <v>27</v>
      </c>
      <c r="F639" t="s">
        <v>20</v>
      </c>
      <c r="G639" t="s">
        <v>48</v>
      </c>
      <c r="H639" t="s">
        <v>40</v>
      </c>
      <c r="I639" t="s">
        <v>544</v>
      </c>
      <c r="J639">
        <v>0.36</v>
      </c>
      <c r="K639" t="s">
        <v>42</v>
      </c>
      <c r="L639" t="s">
        <v>83</v>
      </c>
      <c r="M639" s="3">
        <v>42145</v>
      </c>
      <c r="N639" s="3">
        <v>42147</v>
      </c>
      <c r="O639" s="8" t="str">
        <f>TEXT(Table1[[#This Row],[Order Date]], "MMM")</f>
        <v>May</v>
      </c>
      <c r="P639">
        <f>Table1[[#This Row],[Ship Date]]-Table1[[#This Row],[Order Date]]</f>
        <v>2</v>
      </c>
      <c r="Q639" s="4">
        <v>70.193699999999993</v>
      </c>
      <c r="R639">
        <v>13</v>
      </c>
      <c r="S639" s="4">
        <v>101.73</v>
      </c>
      <c r="T639">
        <v>88103</v>
      </c>
      <c r="U639" s="10">
        <f>(Table1[[#This Row],[Profit]]/Table1[[#This Row],[Sales]])</f>
        <v>0.69</v>
      </c>
    </row>
    <row r="640" spans="1:21" ht="12.75" customHeight="1">
      <c r="A640">
        <v>0.06</v>
      </c>
      <c r="B640">
        <v>6.37</v>
      </c>
      <c r="C640">
        <v>5.19</v>
      </c>
      <c r="D640" t="s">
        <v>33</v>
      </c>
      <c r="E640" t="s">
        <v>19</v>
      </c>
      <c r="F640" t="s">
        <v>20</v>
      </c>
      <c r="G640" t="s">
        <v>71</v>
      </c>
      <c r="H640" t="s">
        <v>40</v>
      </c>
      <c r="I640" t="s">
        <v>304</v>
      </c>
      <c r="J640">
        <v>0.38</v>
      </c>
      <c r="K640" t="s">
        <v>42</v>
      </c>
      <c r="L640" t="s">
        <v>83</v>
      </c>
      <c r="M640" s="3">
        <v>42045</v>
      </c>
      <c r="N640" s="3">
        <v>42046</v>
      </c>
      <c r="O640" s="8" t="str">
        <f>TEXT(Table1[[#This Row],[Order Date]], "MMM")</f>
        <v>Feb</v>
      </c>
      <c r="P640">
        <f>Table1[[#This Row],[Ship Date]]-Table1[[#This Row],[Order Date]]</f>
        <v>1</v>
      </c>
      <c r="Q640" s="4">
        <v>-48.219499999999996</v>
      </c>
      <c r="R640">
        <v>6</v>
      </c>
      <c r="S640" s="4">
        <v>37.700000000000003</v>
      </c>
      <c r="T640">
        <v>88101</v>
      </c>
      <c r="U640" s="10">
        <f>(Table1[[#This Row],[Profit]]/Table1[[#This Row],[Sales]])</f>
        <v>-1.2790318302387267</v>
      </c>
    </row>
    <row r="641" spans="1:21" ht="12.75" customHeight="1">
      <c r="A641">
        <v>0.04</v>
      </c>
      <c r="B641">
        <v>8.6</v>
      </c>
      <c r="C641">
        <v>6.19</v>
      </c>
      <c r="D641" t="s">
        <v>33</v>
      </c>
      <c r="E641" t="s">
        <v>27</v>
      </c>
      <c r="F641" t="s">
        <v>20</v>
      </c>
      <c r="G641" t="s">
        <v>71</v>
      </c>
      <c r="H641" t="s">
        <v>40</v>
      </c>
      <c r="I641" t="s">
        <v>424</v>
      </c>
      <c r="J641">
        <v>0.38</v>
      </c>
      <c r="K641" t="s">
        <v>42</v>
      </c>
      <c r="L641" t="s">
        <v>83</v>
      </c>
      <c r="M641" s="3">
        <v>42051</v>
      </c>
      <c r="N641" s="3">
        <v>42058</v>
      </c>
      <c r="O641" s="8" t="str">
        <f>TEXT(Table1[[#This Row],[Order Date]], "MMM")</f>
        <v>Feb</v>
      </c>
      <c r="P641">
        <f>Table1[[#This Row],[Ship Date]]-Table1[[#This Row],[Order Date]]</f>
        <v>7</v>
      </c>
      <c r="Q641" s="4">
        <v>-63.813500000000005</v>
      </c>
      <c r="R641">
        <v>9</v>
      </c>
      <c r="S641" s="4">
        <v>75.81</v>
      </c>
      <c r="T641">
        <v>88102</v>
      </c>
      <c r="U641" s="10">
        <f>(Table1[[#This Row],[Profit]]/Table1[[#This Row],[Sales]])</f>
        <v>-0.84175570505210395</v>
      </c>
    </row>
    <row r="642" spans="1:21" ht="12.75" customHeight="1">
      <c r="A642">
        <v>7.0000000000000007E-2</v>
      </c>
      <c r="B642">
        <v>699.99</v>
      </c>
      <c r="C642">
        <v>24.49</v>
      </c>
      <c r="D642" t="s">
        <v>33</v>
      </c>
      <c r="E642" t="s">
        <v>27</v>
      </c>
      <c r="F642" t="s">
        <v>53</v>
      </c>
      <c r="G642" t="s">
        <v>288</v>
      </c>
      <c r="H642" t="s">
        <v>139</v>
      </c>
      <c r="I642" t="s">
        <v>542</v>
      </c>
      <c r="J642">
        <v>0.54</v>
      </c>
      <c r="K642" t="s">
        <v>42</v>
      </c>
      <c r="L642" t="s">
        <v>83</v>
      </c>
      <c r="M642" s="3">
        <v>42051</v>
      </c>
      <c r="N642" s="3">
        <v>42055</v>
      </c>
      <c r="O642" s="8" t="str">
        <f>TEXT(Table1[[#This Row],[Order Date]], "MMM")</f>
        <v>Feb</v>
      </c>
      <c r="P642">
        <f>Table1[[#This Row],[Ship Date]]-Table1[[#This Row],[Order Date]]</f>
        <v>4</v>
      </c>
      <c r="Q642" s="4">
        <v>325.29000000000002</v>
      </c>
      <c r="R642">
        <v>4</v>
      </c>
      <c r="S642" s="4">
        <v>2630</v>
      </c>
      <c r="T642">
        <v>88102</v>
      </c>
      <c r="U642" s="10">
        <f>(Table1[[#This Row],[Profit]]/Table1[[#This Row],[Sales]])</f>
        <v>0.12368441064638784</v>
      </c>
    </row>
    <row r="643" spans="1:21" ht="12.75" customHeight="1">
      <c r="A643">
        <v>0.03</v>
      </c>
      <c r="B643">
        <v>30.98</v>
      </c>
      <c r="C643">
        <v>6.5</v>
      </c>
      <c r="D643" t="s">
        <v>33</v>
      </c>
      <c r="E643" t="s">
        <v>19</v>
      </c>
      <c r="F643" t="s">
        <v>53</v>
      </c>
      <c r="G643" t="s">
        <v>113</v>
      </c>
      <c r="H643" t="s">
        <v>40</v>
      </c>
      <c r="I643" t="s">
        <v>545</v>
      </c>
      <c r="J643">
        <v>0.79</v>
      </c>
      <c r="K643" t="s">
        <v>42</v>
      </c>
      <c r="L643" t="s">
        <v>83</v>
      </c>
      <c r="M643" s="3">
        <v>42168</v>
      </c>
      <c r="N643" s="3">
        <v>42172</v>
      </c>
      <c r="O643" s="8" t="str">
        <f>TEXT(Table1[[#This Row],[Order Date]], "MMM")</f>
        <v>Jun</v>
      </c>
      <c r="P643">
        <f>Table1[[#This Row],[Ship Date]]-Table1[[#This Row],[Order Date]]</f>
        <v>4</v>
      </c>
      <c r="Q643" s="4">
        <v>-115.35999999999999</v>
      </c>
      <c r="R643">
        <v>11</v>
      </c>
      <c r="S643" s="4">
        <v>333.02</v>
      </c>
      <c r="T643">
        <v>88104</v>
      </c>
      <c r="U643" s="10">
        <f>(Table1[[#This Row],[Profit]]/Table1[[#This Row],[Sales]])</f>
        <v>-0.34640562128400693</v>
      </c>
    </row>
    <row r="644" spans="1:21" ht="12.75" customHeight="1">
      <c r="A644">
        <v>0.02</v>
      </c>
      <c r="B644">
        <v>4.9800000000000004</v>
      </c>
      <c r="C644">
        <v>6.07</v>
      </c>
      <c r="D644" t="s">
        <v>33</v>
      </c>
      <c r="E644" t="s">
        <v>27</v>
      </c>
      <c r="F644" t="s">
        <v>20</v>
      </c>
      <c r="G644" t="s">
        <v>62</v>
      </c>
      <c r="H644" t="s">
        <v>40</v>
      </c>
      <c r="I644" t="s">
        <v>108</v>
      </c>
      <c r="J644">
        <v>0.36</v>
      </c>
      <c r="K644" t="s">
        <v>42</v>
      </c>
      <c r="L644" t="s">
        <v>83</v>
      </c>
      <c r="M644" s="3">
        <v>42030</v>
      </c>
      <c r="N644" s="3">
        <v>42032</v>
      </c>
      <c r="O644" s="8" t="str">
        <f>TEXT(Table1[[#This Row],[Order Date]], "MMM")</f>
        <v>Jan</v>
      </c>
      <c r="P644">
        <f>Table1[[#This Row],[Ship Date]]-Table1[[#This Row],[Order Date]]</f>
        <v>2</v>
      </c>
      <c r="Q644" s="4">
        <v>-46.92</v>
      </c>
      <c r="R644">
        <v>5</v>
      </c>
      <c r="S644" s="4">
        <v>27.76</v>
      </c>
      <c r="T644">
        <v>88105</v>
      </c>
      <c r="U644" s="10">
        <f>(Table1[[#This Row],[Profit]]/Table1[[#This Row],[Sales]])</f>
        <v>-1.6902017291066282</v>
      </c>
    </row>
    <row r="645" spans="1:21" ht="12.75" customHeight="1">
      <c r="A645">
        <v>0.09</v>
      </c>
      <c r="B645">
        <v>270.97000000000003</v>
      </c>
      <c r="C645">
        <v>28.06</v>
      </c>
      <c r="D645" t="s">
        <v>26</v>
      </c>
      <c r="E645" t="s">
        <v>74</v>
      </c>
      <c r="F645" t="s">
        <v>53</v>
      </c>
      <c r="G645" t="s">
        <v>58</v>
      </c>
      <c r="H645" t="s">
        <v>30</v>
      </c>
      <c r="I645" t="s">
        <v>546</v>
      </c>
      <c r="J645">
        <v>0.56000000000000005</v>
      </c>
      <c r="K645" t="s">
        <v>42</v>
      </c>
      <c r="L645" t="s">
        <v>112</v>
      </c>
      <c r="M645" s="3">
        <v>42006</v>
      </c>
      <c r="N645" s="3">
        <v>42008</v>
      </c>
      <c r="O645" s="8" t="str">
        <f>TEXT(Table1[[#This Row],[Order Date]], "MMM")</f>
        <v>Jan</v>
      </c>
      <c r="P645">
        <f>Table1[[#This Row],[Ship Date]]-Table1[[#This Row],[Order Date]]</f>
        <v>2</v>
      </c>
      <c r="Q645" s="4">
        <v>2660.1432</v>
      </c>
      <c r="R645">
        <v>15</v>
      </c>
      <c r="S645" s="4">
        <v>3855.28</v>
      </c>
      <c r="T645">
        <v>87940</v>
      </c>
      <c r="U645" s="10">
        <f>(Table1[[#This Row],[Profit]]/Table1[[#This Row],[Sales]])</f>
        <v>0.69</v>
      </c>
    </row>
    <row r="646" spans="1:21" ht="12.75" customHeight="1">
      <c r="A646">
        <v>0.02</v>
      </c>
      <c r="B646">
        <v>160.97999999999999</v>
      </c>
      <c r="C646">
        <v>30</v>
      </c>
      <c r="D646" t="s">
        <v>26</v>
      </c>
      <c r="E646" t="s">
        <v>27</v>
      </c>
      <c r="F646" t="s">
        <v>28</v>
      </c>
      <c r="G646" t="s">
        <v>29</v>
      </c>
      <c r="H646" t="s">
        <v>30</v>
      </c>
      <c r="I646" t="s">
        <v>111</v>
      </c>
      <c r="J646">
        <v>0.62</v>
      </c>
      <c r="K646" t="s">
        <v>42</v>
      </c>
      <c r="L646" t="s">
        <v>83</v>
      </c>
      <c r="M646" s="3">
        <v>42051</v>
      </c>
      <c r="N646" s="3">
        <v>42054</v>
      </c>
      <c r="O646" s="8" t="str">
        <f>TEXT(Table1[[#This Row],[Order Date]], "MMM")</f>
        <v>Feb</v>
      </c>
      <c r="P646">
        <f>Table1[[#This Row],[Ship Date]]-Table1[[#This Row],[Order Date]]</f>
        <v>3</v>
      </c>
      <c r="Q646" s="4">
        <v>-51.116</v>
      </c>
      <c r="R646">
        <v>1</v>
      </c>
      <c r="S646" s="4">
        <v>192.49</v>
      </c>
      <c r="T646">
        <v>86574</v>
      </c>
      <c r="U646" s="10">
        <f>(Table1[[#This Row],[Profit]]/Table1[[#This Row],[Sales]])</f>
        <v>-0.26555145721855677</v>
      </c>
    </row>
    <row r="647" spans="1:21" ht="12.75" customHeight="1">
      <c r="A647">
        <v>0.05</v>
      </c>
      <c r="B647">
        <v>363.25</v>
      </c>
      <c r="C647">
        <v>19.989999999999998</v>
      </c>
      <c r="D647" t="s">
        <v>33</v>
      </c>
      <c r="E647" t="s">
        <v>27</v>
      </c>
      <c r="F647" t="s">
        <v>20</v>
      </c>
      <c r="G647" t="s">
        <v>152</v>
      </c>
      <c r="H647" t="s">
        <v>40</v>
      </c>
      <c r="I647" t="s">
        <v>547</v>
      </c>
      <c r="J647">
        <v>0.56999999999999995</v>
      </c>
      <c r="K647" t="s">
        <v>42</v>
      </c>
      <c r="L647" t="s">
        <v>83</v>
      </c>
      <c r="M647" s="3">
        <v>42008</v>
      </c>
      <c r="N647" s="3">
        <v>42010</v>
      </c>
      <c r="O647" s="8" t="str">
        <f>TEXT(Table1[[#This Row],[Order Date]], "MMM")</f>
        <v>Jan</v>
      </c>
      <c r="P647">
        <f>Table1[[#This Row],[Ship Date]]-Table1[[#This Row],[Order Date]]</f>
        <v>2</v>
      </c>
      <c r="Q647" s="4">
        <v>1766.7795000000001</v>
      </c>
      <c r="R647">
        <v>7</v>
      </c>
      <c r="S647" s="4">
        <v>2560.5500000000002</v>
      </c>
      <c r="T647">
        <v>86573</v>
      </c>
      <c r="U647" s="10">
        <f>(Table1[[#This Row],[Profit]]/Table1[[#This Row],[Sales]])</f>
        <v>0.69</v>
      </c>
    </row>
    <row r="648" spans="1:21" ht="12.75" customHeight="1">
      <c r="A648">
        <v>0.01</v>
      </c>
      <c r="B648">
        <v>18.97</v>
      </c>
      <c r="C648">
        <v>9.5399999999999991</v>
      </c>
      <c r="D648" t="s">
        <v>33</v>
      </c>
      <c r="E648" t="s">
        <v>27</v>
      </c>
      <c r="F648" t="s">
        <v>20</v>
      </c>
      <c r="G648" t="s">
        <v>62</v>
      </c>
      <c r="H648" t="s">
        <v>40</v>
      </c>
      <c r="I648" t="s">
        <v>133</v>
      </c>
      <c r="J648">
        <v>0.37</v>
      </c>
      <c r="K648" t="s">
        <v>42</v>
      </c>
      <c r="L648" t="s">
        <v>83</v>
      </c>
      <c r="M648" s="3">
        <v>42161</v>
      </c>
      <c r="N648" s="3">
        <v>42164</v>
      </c>
      <c r="O648" s="8" t="str">
        <f>TEXT(Table1[[#This Row],[Order Date]], "MMM")</f>
        <v>Jun</v>
      </c>
      <c r="P648">
        <f>Table1[[#This Row],[Ship Date]]-Table1[[#This Row],[Order Date]]</f>
        <v>3</v>
      </c>
      <c r="Q648" s="4">
        <v>85.875</v>
      </c>
      <c r="R648">
        <v>11</v>
      </c>
      <c r="S648" s="4">
        <v>227.67</v>
      </c>
      <c r="T648">
        <v>86575</v>
      </c>
      <c r="U648" s="10">
        <f>(Table1[[#This Row],[Profit]]/Table1[[#This Row],[Sales]])</f>
        <v>0.37719067070760315</v>
      </c>
    </row>
    <row r="649" spans="1:21" ht="12.75" customHeight="1">
      <c r="A649">
        <v>0.05</v>
      </c>
      <c r="B649">
        <v>7.59</v>
      </c>
      <c r="C649">
        <v>4</v>
      </c>
      <c r="D649" t="s">
        <v>33</v>
      </c>
      <c r="E649" t="s">
        <v>19</v>
      </c>
      <c r="F649" t="s">
        <v>28</v>
      </c>
      <c r="G649" t="s">
        <v>34</v>
      </c>
      <c r="H649" t="s">
        <v>22</v>
      </c>
      <c r="I649" t="s">
        <v>235</v>
      </c>
      <c r="J649">
        <v>0.42</v>
      </c>
      <c r="K649" t="s">
        <v>37</v>
      </c>
      <c r="L649" t="s">
        <v>121</v>
      </c>
      <c r="M649" s="3">
        <v>42164</v>
      </c>
      <c r="N649" s="3">
        <v>42164</v>
      </c>
      <c r="O649" s="8" t="str">
        <f>TEXT(Table1[[#This Row],[Order Date]], "MMM")</f>
        <v>Jun</v>
      </c>
      <c r="P649">
        <f>Table1[[#This Row],[Ship Date]]-Table1[[#This Row],[Order Date]]</f>
        <v>0</v>
      </c>
      <c r="Q649" s="4">
        <v>6.0926999999999998</v>
      </c>
      <c r="R649">
        <v>1</v>
      </c>
      <c r="S649" s="4">
        <v>8.83</v>
      </c>
      <c r="T649">
        <v>91344</v>
      </c>
      <c r="U649" s="10">
        <f>(Table1[[#This Row],[Profit]]/Table1[[#This Row],[Sales]])</f>
        <v>0.69</v>
      </c>
    </row>
    <row r="650" spans="1:21" ht="12.75" customHeight="1">
      <c r="A650">
        <v>0.09</v>
      </c>
      <c r="B650">
        <v>9.11</v>
      </c>
      <c r="C650">
        <v>2.15</v>
      </c>
      <c r="D650" t="s">
        <v>18</v>
      </c>
      <c r="E650" t="s">
        <v>74</v>
      </c>
      <c r="F650" t="s">
        <v>20</v>
      </c>
      <c r="G650" t="s">
        <v>62</v>
      </c>
      <c r="H650" t="s">
        <v>22</v>
      </c>
      <c r="I650" t="s">
        <v>548</v>
      </c>
      <c r="J650">
        <v>0.4</v>
      </c>
      <c r="K650" t="s">
        <v>24</v>
      </c>
      <c r="L650" t="s">
        <v>32</v>
      </c>
      <c r="M650" s="3">
        <v>42006</v>
      </c>
      <c r="N650" s="3">
        <v>42008</v>
      </c>
      <c r="O650" s="8" t="str">
        <f>TEXT(Table1[[#This Row],[Order Date]], "MMM")</f>
        <v>Jan</v>
      </c>
      <c r="P650">
        <f>Table1[[#This Row],[Ship Date]]-Table1[[#This Row],[Order Date]]</f>
        <v>2</v>
      </c>
      <c r="Q650" s="4">
        <v>20.299600000000002</v>
      </c>
      <c r="R650">
        <v>4</v>
      </c>
      <c r="S650" s="4">
        <v>34.409999999999997</v>
      </c>
      <c r="T650">
        <v>90853</v>
      </c>
      <c r="U650" s="10">
        <f>(Table1[[#This Row],[Profit]]/Table1[[#This Row],[Sales]])</f>
        <v>0.58993315896541709</v>
      </c>
    </row>
    <row r="651" spans="1:21" ht="12.75" customHeight="1">
      <c r="A651">
        <v>0.08</v>
      </c>
      <c r="B651">
        <v>15.04</v>
      </c>
      <c r="C651">
        <v>1.97</v>
      </c>
      <c r="D651" t="s">
        <v>33</v>
      </c>
      <c r="E651" t="s">
        <v>74</v>
      </c>
      <c r="F651" t="s">
        <v>20</v>
      </c>
      <c r="G651" t="s">
        <v>62</v>
      </c>
      <c r="H651" t="s">
        <v>22</v>
      </c>
      <c r="I651" t="s">
        <v>322</v>
      </c>
      <c r="J651">
        <v>0.39</v>
      </c>
      <c r="K651" t="s">
        <v>24</v>
      </c>
      <c r="L651" t="s">
        <v>32</v>
      </c>
      <c r="M651" s="3">
        <v>42006</v>
      </c>
      <c r="N651" s="3">
        <v>42006</v>
      </c>
      <c r="O651" s="8" t="str">
        <f>TEXT(Table1[[#This Row],[Order Date]], "MMM")</f>
        <v>Jan</v>
      </c>
      <c r="P651">
        <f>Table1[[#This Row],[Ship Date]]-Table1[[#This Row],[Order Date]]</f>
        <v>0</v>
      </c>
      <c r="Q651" s="4">
        <v>108.5163</v>
      </c>
      <c r="R651">
        <v>11</v>
      </c>
      <c r="S651" s="4">
        <v>157.27000000000001</v>
      </c>
      <c r="T651">
        <v>90853</v>
      </c>
      <c r="U651" s="10">
        <f>(Table1[[#This Row],[Profit]]/Table1[[#This Row],[Sales]])</f>
        <v>0.69</v>
      </c>
    </row>
    <row r="652" spans="1:21" ht="12.75" customHeight="1">
      <c r="A652">
        <v>0.06</v>
      </c>
      <c r="B652">
        <v>175.99</v>
      </c>
      <c r="C652">
        <v>8.99</v>
      </c>
      <c r="D652" t="s">
        <v>33</v>
      </c>
      <c r="E652" t="s">
        <v>74</v>
      </c>
      <c r="F652" t="s">
        <v>53</v>
      </c>
      <c r="G652" t="s">
        <v>54</v>
      </c>
      <c r="H652" t="s">
        <v>40</v>
      </c>
      <c r="I652" t="s">
        <v>105</v>
      </c>
      <c r="J652">
        <v>0.56999999999999995</v>
      </c>
      <c r="K652" t="s">
        <v>37</v>
      </c>
      <c r="L652" t="s">
        <v>121</v>
      </c>
      <c r="M652" s="3">
        <v>42049</v>
      </c>
      <c r="N652" s="3">
        <v>42050</v>
      </c>
      <c r="O652" s="8" t="str">
        <f>TEXT(Table1[[#This Row],[Order Date]], "MMM")</f>
        <v>Feb</v>
      </c>
      <c r="P652">
        <f>Table1[[#This Row],[Ship Date]]-Table1[[#This Row],[Order Date]]</f>
        <v>1</v>
      </c>
      <c r="Q652" s="4">
        <v>48.47148</v>
      </c>
      <c r="R652">
        <v>7</v>
      </c>
      <c r="S652" s="4">
        <v>1013.84</v>
      </c>
      <c r="T652">
        <v>90855</v>
      </c>
      <c r="U652" s="10">
        <f>(Table1[[#This Row],[Profit]]/Table1[[#This Row],[Sales]])</f>
        <v>4.7809792472184962E-2</v>
      </c>
    </row>
    <row r="653" spans="1:21" ht="12.75" customHeight="1">
      <c r="A653">
        <v>0.04</v>
      </c>
      <c r="B653">
        <v>100.98</v>
      </c>
      <c r="C653">
        <v>35.840000000000003</v>
      </c>
      <c r="D653" t="s">
        <v>26</v>
      </c>
      <c r="E653" t="s">
        <v>74</v>
      </c>
      <c r="F653" t="s">
        <v>28</v>
      </c>
      <c r="G653" t="s">
        <v>119</v>
      </c>
      <c r="H653" t="s">
        <v>77</v>
      </c>
      <c r="I653" t="s">
        <v>154</v>
      </c>
      <c r="J653">
        <v>0.62</v>
      </c>
      <c r="K653" t="s">
        <v>37</v>
      </c>
      <c r="L653" t="s">
        <v>38</v>
      </c>
      <c r="M653" s="3">
        <v>42144</v>
      </c>
      <c r="N653" s="3">
        <v>42145</v>
      </c>
      <c r="O653" s="8" t="str">
        <f>TEXT(Table1[[#This Row],[Order Date]], "MMM")</f>
        <v>May</v>
      </c>
      <c r="P653">
        <f>Table1[[#This Row],[Ship Date]]-Table1[[#This Row],[Order Date]]</f>
        <v>1</v>
      </c>
      <c r="Q653" s="4">
        <v>-152.76</v>
      </c>
      <c r="R653">
        <v>1</v>
      </c>
      <c r="S653" s="4">
        <v>110.75</v>
      </c>
      <c r="T653">
        <v>90854</v>
      </c>
      <c r="U653" s="10">
        <f>(Table1[[#This Row],[Profit]]/Table1[[#This Row],[Sales]])</f>
        <v>-1.3793227990970653</v>
      </c>
    </row>
    <row r="654" spans="1:21" ht="12.75" customHeight="1">
      <c r="A654">
        <v>0.09</v>
      </c>
      <c r="B654">
        <v>9.7799999999999994</v>
      </c>
      <c r="C654">
        <v>1.39</v>
      </c>
      <c r="D654" t="s">
        <v>33</v>
      </c>
      <c r="E654" t="s">
        <v>74</v>
      </c>
      <c r="F654" t="s">
        <v>20</v>
      </c>
      <c r="G654" t="s">
        <v>48</v>
      </c>
      <c r="H654" t="s">
        <v>40</v>
      </c>
      <c r="I654" t="s">
        <v>549</v>
      </c>
      <c r="J654">
        <v>0.39</v>
      </c>
      <c r="K654" t="s">
        <v>37</v>
      </c>
      <c r="L654" t="s">
        <v>514</v>
      </c>
      <c r="M654" s="3">
        <v>42157</v>
      </c>
      <c r="N654" s="3">
        <v>42158</v>
      </c>
      <c r="O654" s="8" t="str">
        <f>TEXT(Table1[[#This Row],[Order Date]], "MMM")</f>
        <v>Jun</v>
      </c>
      <c r="P654">
        <f>Table1[[#This Row],[Ship Date]]-Table1[[#This Row],[Order Date]]</f>
        <v>1</v>
      </c>
      <c r="Q654" s="4">
        <v>125.20739999999999</v>
      </c>
      <c r="R654">
        <v>19</v>
      </c>
      <c r="S654" s="4">
        <v>181.46</v>
      </c>
      <c r="T654">
        <v>87520</v>
      </c>
      <c r="U654" s="10">
        <f>(Table1[[#This Row],[Profit]]/Table1[[#This Row],[Sales]])</f>
        <v>0.69</v>
      </c>
    </row>
    <row r="655" spans="1:21" ht="12.75" customHeight="1">
      <c r="A655">
        <v>0</v>
      </c>
      <c r="B655">
        <v>200.99</v>
      </c>
      <c r="C655">
        <v>8.08</v>
      </c>
      <c r="D655" t="s">
        <v>33</v>
      </c>
      <c r="E655" t="s">
        <v>74</v>
      </c>
      <c r="F655" t="s">
        <v>53</v>
      </c>
      <c r="G655" t="s">
        <v>54</v>
      </c>
      <c r="H655" t="s">
        <v>40</v>
      </c>
      <c r="I655" t="s">
        <v>550</v>
      </c>
      <c r="J655">
        <v>0.59</v>
      </c>
      <c r="K655" t="s">
        <v>37</v>
      </c>
      <c r="L655" t="s">
        <v>514</v>
      </c>
      <c r="M655" s="3">
        <v>42157</v>
      </c>
      <c r="N655" s="3">
        <v>42159</v>
      </c>
      <c r="O655" s="8" t="str">
        <f>TEXT(Table1[[#This Row],[Order Date]], "MMM")</f>
        <v>Jun</v>
      </c>
      <c r="P655">
        <f>Table1[[#This Row],[Ship Date]]-Table1[[#This Row],[Order Date]]</f>
        <v>2</v>
      </c>
      <c r="Q655" s="4">
        <v>281.53440000000001</v>
      </c>
      <c r="R655">
        <v>6</v>
      </c>
      <c r="S655" s="4">
        <v>1076.3</v>
      </c>
      <c r="T655">
        <v>87520</v>
      </c>
      <c r="U655" s="10">
        <f>(Table1[[#This Row],[Profit]]/Table1[[#This Row],[Sales]])</f>
        <v>0.26157614048127847</v>
      </c>
    </row>
    <row r="656" spans="1:21" ht="12.75" customHeight="1">
      <c r="A656">
        <v>0.03</v>
      </c>
      <c r="B656">
        <v>4.4800000000000004</v>
      </c>
      <c r="C656">
        <v>49</v>
      </c>
      <c r="D656" t="s">
        <v>33</v>
      </c>
      <c r="E656" t="s">
        <v>74</v>
      </c>
      <c r="F656" t="s">
        <v>20</v>
      </c>
      <c r="G656" t="s">
        <v>152</v>
      </c>
      <c r="H656" t="s">
        <v>139</v>
      </c>
      <c r="I656" t="s">
        <v>330</v>
      </c>
      <c r="J656">
        <v>0.6</v>
      </c>
      <c r="K656" t="s">
        <v>87</v>
      </c>
      <c r="L656" t="s">
        <v>203</v>
      </c>
      <c r="M656" s="3">
        <v>42103</v>
      </c>
      <c r="N656" s="3">
        <v>42105</v>
      </c>
      <c r="O656" s="8" t="str">
        <f>TEXT(Table1[[#This Row],[Order Date]], "MMM")</f>
        <v>Apr</v>
      </c>
      <c r="P656">
        <f>Table1[[#This Row],[Ship Date]]-Table1[[#This Row],[Order Date]]</f>
        <v>2</v>
      </c>
      <c r="Q656" s="4">
        <v>64.265999999999991</v>
      </c>
      <c r="R656">
        <v>2</v>
      </c>
      <c r="S656" s="4">
        <v>21.46</v>
      </c>
      <c r="T656">
        <v>89787</v>
      </c>
      <c r="U656" s="10">
        <f>(Table1[[#This Row],[Profit]]/Table1[[#This Row],[Sales]])</f>
        <v>2.9946877912395147</v>
      </c>
    </row>
    <row r="657" spans="1:21" ht="12.75" customHeight="1">
      <c r="A657">
        <v>0.06</v>
      </c>
      <c r="B657">
        <v>350.99</v>
      </c>
      <c r="C657">
        <v>39</v>
      </c>
      <c r="D657" t="s">
        <v>26</v>
      </c>
      <c r="E657" t="s">
        <v>74</v>
      </c>
      <c r="F657" t="s">
        <v>28</v>
      </c>
      <c r="G657" t="s">
        <v>29</v>
      </c>
      <c r="H657" t="s">
        <v>30</v>
      </c>
      <c r="I657" t="s">
        <v>551</v>
      </c>
      <c r="J657">
        <v>0.55000000000000004</v>
      </c>
      <c r="K657" t="s">
        <v>87</v>
      </c>
      <c r="L657" t="s">
        <v>203</v>
      </c>
      <c r="M657" s="3">
        <v>42103</v>
      </c>
      <c r="N657" s="3">
        <v>42105</v>
      </c>
      <c r="O657" s="8" t="str">
        <f>TEXT(Table1[[#This Row],[Order Date]], "MMM")</f>
        <v>Apr</v>
      </c>
      <c r="P657">
        <f>Table1[[#This Row],[Ship Date]]-Table1[[#This Row],[Order Date]]</f>
        <v>2</v>
      </c>
      <c r="Q657" s="4">
        <v>-302.61559999999997</v>
      </c>
      <c r="R657">
        <v>10</v>
      </c>
      <c r="S657" s="4">
        <v>3506.78</v>
      </c>
      <c r="T657">
        <v>89787</v>
      </c>
      <c r="U657" s="10">
        <f>(Table1[[#This Row],[Profit]]/Table1[[#This Row],[Sales]])</f>
        <v>-8.6294435350948717E-2</v>
      </c>
    </row>
    <row r="658" spans="1:21" ht="12.75" customHeight="1">
      <c r="A658">
        <v>0.09</v>
      </c>
      <c r="B658">
        <v>40.98</v>
      </c>
      <c r="C658">
        <v>6.5</v>
      </c>
      <c r="D658" t="s">
        <v>18</v>
      </c>
      <c r="E658" t="s">
        <v>74</v>
      </c>
      <c r="F658" t="s">
        <v>53</v>
      </c>
      <c r="G658" t="s">
        <v>113</v>
      </c>
      <c r="H658" t="s">
        <v>40</v>
      </c>
      <c r="I658" t="s">
        <v>552</v>
      </c>
      <c r="J658">
        <v>0.74</v>
      </c>
      <c r="K658" t="s">
        <v>87</v>
      </c>
      <c r="L658" t="s">
        <v>203</v>
      </c>
      <c r="M658" s="3">
        <v>42103</v>
      </c>
      <c r="N658" s="3">
        <v>42105</v>
      </c>
      <c r="O658" s="8" t="str">
        <f>TEXT(Table1[[#This Row],[Order Date]], "MMM")</f>
        <v>Apr</v>
      </c>
      <c r="P658">
        <f>Table1[[#This Row],[Ship Date]]-Table1[[#This Row],[Order Date]]</f>
        <v>2</v>
      </c>
      <c r="Q658" s="4">
        <v>5.6916000000000002</v>
      </c>
      <c r="R658">
        <v>7</v>
      </c>
      <c r="S658" s="4">
        <v>267.69</v>
      </c>
      <c r="T658">
        <v>89787</v>
      </c>
      <c r="U658" s="10">
        <f>(Table1[[#This Row],[Profit]]/Table1[[#This Row],[Sales]])</f>
        <v>2.1261907430236468E-2</v>
      </c>
    </row>
    <row r="659" spans="1:21" ht="12.75" customHeight="1">
      <c r="A659">
        <v>7.0000000000000007E-2</v>
      </c>
      <c r="B659">
        <v>2.61</v>
      </c>
      <c r="C659">
        <v>0.5</v>
      </c>
      <c r="D659" t="s">
        <v>33</v>
      </c>
      <c r="E659" t="s">
        <v>27</v>
      </c>
      <c r="F659" t="s">
        <v>20</v>
      </c>
      <c r="G659" t="s">
        <v>85</v>
      </c>
      <c r="H659" t="s">
        <v>40</v>
      </c>
      <c r="I659" t="s">
        <v>508</v>
      </c>
      <c r="J659">
        <v>0.39</v>
      </c>
      <c r="K659" t="s">
        <v>24</v>
      </c>
      <c r="L659" t="s">
        <v>128</v>
      </c>
      <c r="M659" s="3">
        <v>42147</v>
      </c>
      <c r="N659" s="3">
        <v>42147</v>
      </c>
      <c r="O659" s="8" t="str">
        <f>TEXT(Table1[[#This Row],[Order Date]], "MMM")</f>
        <v>May</v>
      </c>
      <c r="P659">
        <f>Table1[[#This Row],[Ship Date]]-Table1[[#This Row],[Order Date]]</f>
        <v>0</v>
      </c>
      <c r="Q659" s="4">
        <v>27.013499999999997</v>
      </c>
      <c r="R659">
        <v>15</v>
      </c>
      <c r="S659" s="4">
        <v>39.15</v>
      </c>
      <c r="T659">
        <v>86913</v>
      </c>
      <c r="U659" s="10">
        <f>(Table1[[#This Row],[Profit]]/Table1[[#This Row],[Sales]])</f>
        <v>0.69</v>
      </c>
    </row>
    <row r="660" spans="1:21" ht="12.75" customHeight="1">
      <c r="A660">
        <v>0.04</v>
      </c>
      <c r="B660">
        <v>35.99</v>
      </c>
      <c r="C660">
        <v>3.3</v>
      </c>
      <c r="D660" t="s">
        <v>33</v>
      </c>
      <c r="E660" t="s">
        <v>27</v>
      </c>
      <c r="F660" t="s">
        <v>53</v>
      </c>
      <c r="G660" t="s">
        <v>54</v>
      </c>
      <c r="H660" t="s">
        <v>35</v>
      </c>
      <c r="I660" t="s">
        <v>553</v>
      </c>
      <c r="J660">
        <v>0.39</v>
      </c>
      <c r="K660" t="s">
        <v>24</v>
      </c>
      <c r="L660" t="s">
        <v>128</v>
      </c>
      <c r="M660" s="3">
        <v>42184</v>
      </c>
      <c r="N660" s="3">
        <v>42184</v>
      </c>
      <c r="O660" s="8" t="str">
        <f>TEXT(Table1[[#This Row],[Order Date]], "MMM")</f>
        <v>Jun</v>
      </c>
      <c r="P660">
        <f>Table1[[#This Row],[Ship Date]]-Table1[[#This Row],[Order Date]]</f>
        <v>0</v>
      </c>
      <c r="Q660" s="4">
        <v>184.19549999999998</v>
      </c>
      <c r="R660">
        <v>9</v>
      </c>
      <c r="S660" s="4">
        <v>266.95</v>
      </c>
      <c r="T660">
        <v>86914</v>
      </c>
      <c r="U660" s="10">
        <f>(Table1[[#This Row],[Profit]]/Table1[[#This Row],[Sales]])</f>
        <v>0.69</v>
      </c>
    </row>
    <row r="661" spans="1:21" ht="12.75" customHeight="1">
      <c r="A661">
        <v>0</v>
      </c>
      <c r="B661">
        <v>6783.02</v>
      </c>
      <c r="C661">
        <v>24.49</v>
      </c>
      <c r="D661" t="s">
        <v>33</v>
      </c>
      <c r="E661" t="s">
        <v>74</v>
      </c>
      <c r="F661" t="s">
        <v>53</v>
      </c>
      <c r="G661" t="s">
        <v>58</v>
      </c>
      <c r="H661" t="s">
        <v>139</v>
      </c>
      <c r="I661" t="s">
        <v>554</v>
      </c>
      <c r="J661">
        <v>0.39</v>
      </c>
      <c r="K661" t="s">
        <v>87</v>
      </c>
      <c r="L661" t="s">
        <v>555</v>
      </c>
      <c r="M661" s="3">
        <v>42084</v>
      </c>
      <c r="N661" s="3">
        <v>42085</v>
      </c>
      <c r="O661" s="8" t="str">
        <f>TEXT(Table1[[#This Row],[Order Date]], "MMM")</f>
        <v>Mar</v>
      </c>
      <c r="P661">
        <f>Table1[[#This Row],[Ship Date]]-Table1[[#This Row],[Order Date]]</f>
        <v>1</v>
      </c>
      <c r="Q661" s="4">
        <v>4.1099999999999994</v>
      </c>
      <c r="R661">
        <v>3</v>
      </c>
      <c r="S661" s="4">
        <v>20552.55</v>
      </c>
      <c r="T661">
        <v>85938</v>
      </c>
      <c r="U661" s="10">
        <f>(Table1[[#This Row],[Profit]]/Table1[[#This Row],[Sales]])</f>
        <v>1.9997518556091578E-4</v>
      </c>
    </row>
    <row r="662" spans="1:21" ht="12.75" customHeight="1">
      <c r="A662">
        <v>0.08</v>
      </c>
      <c r="B662">
        <v>11.7</v>
      </c>
      <c r="C662">
        <v>6.96</v>
      </c>
      <c r="D662" t="s">
        <v>33</v>
      </c>
      <c r="E662" t="s">
        <v>74</v>
      </c>
      <c r="F662" t="s">
        <v>20</v>
      </c>
      <c r="G662" t="s">
        <v>152</v>
      </c>
      <c r="H662" t="s">
        <v>59</v>
      </c>
      <c r="I662" t="s">
        <v>556</v>
      </c>
      <c r="J662">
        <v>0.5</v>
      </c>
      <c r="K662" t="s">
        <v>87</v>
      </c>
      <c r="L662" t="s">
        <v>555</v>
      </c>
      <c r="M662" s="3">
        <v>42104</v>
      </c>
      <c r="N662" s="3">
        <v>42107</v>
      </c>
      <c r="O662" s="8" t="str">
        <f>TEXT(Table1[[#This Row],[Order Date]], "MMM")</f>
        <v>Apr</v>
      </c>
      <c r="P662">
        <f>Table1[[#This Row],[Ship Date]]-Table1[[#This Row],[Order Date]]</f>
        <v>3</v>
      </c>
      <c r="Q662" s="4">
        <v>28.565999999999999</v>
      </c>
      <c r="R662">
        <v>8</v>
      </c>
      <c r="S662" s="4">
        <v>87.8</v>
      </c>
      <c r="T662">
        <v>85940</v>
      </c>
      <c r="U662" s="10">
        <f>(Table1[[#This Row],[Profit]]/Table1[[#This Row],[Sales]])</f>
        <v>0.32535307517084283</v>
      </c>
    </row>
    <row r="663" spans="1:21" ht="12.75" customHeight="1">
      <c r="A663">
        <v>7.0000000000000007E-2</v>
      </c>
      <c r="B663">
        <v>400.97</v>
      </c>
      <c r="C663">
        <v>48.26</v>
      </c>
      <c r="D663" t="s">
        <v>26</v>
      </c>
      <c r="E663" t="s">
        <v>74</v>
      </c>
      <c r="F663" t="s">
        <v>53</v>
      </c>
      <c r="G663" t="s">
        <v>58</v>
      </c>
      <c r="H663" t="s">
        <v>77</v>
      </c>
      <c r="I663" t="s">
        <v>557</v>
      </c>
      <c r="J663">
        <v>0.36</v>
      </c>
      <c r="K663" t="s">
        <v>24</v>
      </c>
      <c r="L663" t="s">
        <v>32</v>
      </c>
      <c r="M663" s="3">
        <v>42103</v>
      </c>
      <c r="N663" s="3">
        <v>42104</v>
      </c>
      <c r="O663" s="8" t="str">
        <f>TEXT(Table1[[#This Row],[Order Date]], "MMM")</f>
        <v>Apr</v>
      </c>
      <c r="P663">
        <f>Table1[[#This Row],[Ship Date]]-Table1[[#This Row],[Order Date]]</f>
        <v>1</v>
      </c>
      <c r="Q663" s="4">
        <v>2581.5590999999995</v>
      </c>
      <c r="R663">
        <v>10</v>
      </c>
      <c r="S663" s="4">
        <v>3741.39</v>
      </c>
      <c r="T663">
        <v>85939</v>
      </c>
      <c r="U663" s="10">
        <f>(Table1[[#This Row],[Profit]]/Table1[[#This Row],[Sales]])</f>
        <v>0.68999999999999984</v>
      </c>
    </row>
    <row r="664" spans="1:21" ht="12.75" customHeight="1">
      <c r="A664">
        <v>0.06</v>
      </c>
      <c r="B664">
        <v>10.89</v>
      </c>
      <c r="C664">
        <v>4.5</v>
      </c>
      <c r="D664" t="s">
        <v>33</v>
      </c>
      <c r="E664" t="s">
        <v>74</v>
      </c>
      <c r="F664" t="s">
        <v>20</v>
      </c>
      <c r="G664" t="s">
        <v>152</v>
      </c>
      <c r="H664" t="s">
        <v>40</v>
      </c>
      <c r="I664" t="s">
        <v>153</v>
      </c>
      <c r="J664">
        <v>0.59</v>
      </c>
      <c r="K664" t="s">
        <v>24</v>
      </c>
      <c r="L664" t="s">
        <v>32</v>
      </c>
      <c r="M664" s="3">
        <v>42172</v>
      </c>
      <c r="N664" s="3">
        <v>42177</v>
      </c>
      <c r="O664" s="8" t="str">
        <f>TEXT(Table1[[#This Row],[Order Date]], "MMM")</f>
        <v>Jun</v>
      </c>
      <c r="P664">
        <f>Table1[[#This Row],[Ship Date]]-Table1[[#This Row],[Order Date]]</f>
        <v>5</v>
      </c>
      <c r="Q664" s="4">
        <v>-25.112000000000002</v>
      </c>
      <c r="R664">
        <v>14</v>
      </c>
      <c r="S664" s="4">
        <v>149.32</v>
      </c>
      <c r="T664">
        <v>87584</v>
      </c>
      <c r="U664" s="10">
        <f>(Table1[[#This Row],[Profit]]/Table1[[#This Row],[Sales]])</f>
        <v>-0.16817572997589073</v>
      </c>
    </row>
    <row r="665" spans="1:21" ht="12.75" customHeight="1">
      <c r="A665">
        <v>0.03</v>
      </c>
      <c r="B665">
        <v>10.64</v>
      </c>
      <c r="C665">
        <v>5.16</v>
      </c>
      <c r="D665" t="s">
        <v>33</v>
      </c>
      <c r="E665" t="s">
        <v>74</v>
      </c>
      <c r="F665" t="s">
        <v>28</v>
      </c>
      <c r="G665" t="s">
        <v>34</v>
      </c>
      <c r="H665" t="s">
        <v>40</v>
      </c>
      <c r="I665" t="s">
        <v>397</v>
      </c>
      <c r="J665">
        <v>0.56999999999999995</v>
      </c>
      <c r="K665" t="s">
        <v>24</v>
      </c>
      <c r="L665" t="s">
        <v>32</v>
      </c>
      <c r="M665" s="3">
        <v>42172</v>
      </c>
      <c r="N665" s="3">
        <v>42177</v>
      </c>
      <c r="O665" s="8" t="str">
        <f>TEXT(Table1[[#This Row],[Order Date]], "MMM")</f>
        <v>Jun</v>
      </c>
      <c r="P665">
        <f>Table1[[#This Row],[Ship Date]]-Table1[[#This Row],[Order Date]]</f>
        <v>5</v>
      </c>
      <c r="Q665" s="4">
        <v>17.376000000000001</v>
      </c>
      <c r="R665">
        <v>16</v>
      </c>
      <c r="S665" s="4">
        <v>177.01</v>
      </c>
      <c r="T665">
        <v>87584</v>
      </c>
      <c r="U665" s="10">
        <f>(Table1[[#This Row],[Profit]]/Table1[[#This Row],[Sales]])</f>
        <v>9.8163945539800027E-2</v>
      </c>
    </row>
    <row r="666" spans="1:21" ht="12.75" customHeight="1">
      <c r="A666">
        <v>0.03</v>
      </c>
      <c r="B666">
        <v>7.96</v>
      </c>
      <c r="C666">
        <v>4.95</v>
      </c>
      <c r="D666" t="s">
        <v>33</v>
      </c>
      <c r="E666" t="s">
        <v>74</v>
      </c>
      <c r="F666" t="s">
        <v>28</v>
      </c>
      <c r="G666" t="s">
        <v>34</v>
      </c>
      <c r="H666" t="s">
        <v>40</v>
      </c>
      <c r="I666" t="s">
        <v>558</v>
      </c>
      <c r="J666">
        <v>0.41</v>
      </c>
      <c r="K666" t="s">
        <v>24</v>
      </c>
      <c r="L666" t="s">
        <v>32</v>
      </c>
      <c r="M666" s="3">
        <v>42172</v>
      </c>
      <c r="N666" s="3">
        <v>42174</v>
      </c>
      <c r="O666" s="8" t="str">
        <f>TEXT(Table1[[#This Row],[Order Date]], "MMM")</f>
        <v>Jun</v>
      </c>
      <c r="P666">
        <f>Table1[[#This Row],[Ship Date]]-Table1[[#This Row],[Order Date]]</f>
        <v>2</v>
      </c>
      <c r="Q666" s="4">
        <v>24.260399999999997</v>
      </c>
      <c r="R666">
        <v>4</v>
      </c>
      <c r="S666" s="4">
        <v>35.159999999999997</v>
      </c>
      <c r="T666">
        <v>87584</v>
      </c>
      <c r="U666" s="10">
        <f>(Table1[[#This Row],[Profit]]/Table1[[#This Row],[Sales]])</f>
        <v>0.69</v>
      </c>
    </row>
    <row r="667" spans="1:21" ht="12.75" customHeight="1">
      <c r="A667">
        <v>0.03</v>
      </c>
      <c r="B667">
        <v>28.53</v>
      </c>
      <c r="C667">
        <v>1.49</v>
      </c>
      <c r="D667" t="s">
        <v>33</v>
      </c>
      <c r="E667" t="s">
        <v>39</v>
      </c>
      <c r="F667" t="s">
        <v>20</v>
      </c>
      <c r="G667" t="s">
        <v>71</v>
      </c>
      <c r="H667" t="s">
        <v>40</v>
      </c>
      <c r="I667" t="s">
        <v>188</v>
      </c>
      <c r="J667">
        <v>0.38</v>
      </c>
      <c r="K667" t="s">
        <v>37</v>
      </c>
      <c r="L667" t="s">
        <v>136</v>
      </c>
      <c r="M667" s="3">
        <v>42183</v>
      </c>
      <c r="N667" s="3">
        <v>42186</v>
      </c>
      <c r="O667" s="8" t="str">
        <f>TEXT(Table1[[#This Row],[Order Date]], "MMM")</f>
        <v>Jun</v>
      </c>
      <c r="P667">
        <f>Table1[[#This Row],[Ship Date]]-Table1[[#This Row],[Order Date]]</f>
        <v>3</v>
      </c>
      <c r="Q667" s="4">
        <v>59.440499999999993</v>
      </c>
      <c r="R667">
        <v>3</v>
      </c>
      <c r="S667" s="4">
        <v>88.84</v>
      </c>
      <c r="T667">
        <v>87587</v>
      </c>
      <c r="U667" s="10">
        <f>(Table1[[#This Row],[Profit]]/Table1[[#This Row],[Sales]])</f>
        <v>0.66907361548851862</v>
      </c>
    </row>
    <row r="668" spans="1:21" ht="12.75" customHeight="1">
      <c r="A668">
        <v>0.03</v>
      </c>
      <c r="B668">
        <v>10.64</v>
      </c>
      <c r="C668">
        <v>5.16</v>
      </c>
      <c r="D668" t="s">
        <v>33</v>
      </c>
      <c r="E668" t="s">
        <v>74</v>
      </c>
      <c r="F668" t="s">
        <v>28</v>
      </c>
      <c r="G668" t="s">
        <v>34</v>
      </c>
      <c r="H668" t="s">
        <v>40</v>
      </c>
      <c r="I668" t="s">
        <v>397</v>
      </c>
      <c r="J668">
        <v>0.56999999999999995</v>
      </c>
      <c r="K668" t="s">
        <v>37</v>
      </c>
      <c r="L668" t="s">
        <v>459</v>
      </c>
      <c r="M668" s="3">
        <v>42172</v>
      </c>
      <c r="N668" s="3">
        <v>42177</v>
      </c>
      <c r="O668" s="8" t="str">
        <f>TEXT(Table1[[#This Row],[Order Date]], "MMM")</f>
        <v>Jun</v>
      </c>
      <c r="P668">
        <f>Table1[[#This Row],[Ship Date]]-Table1[[#This Row],[Order Date]]</f>
        <v>5</v>
      </c>
      <c r="Q668" s="4">
        <v>14.48</v>
      </c>
      <c r="R668">
        <v>63</v>
      </c>
      <c r="S668" s="4">
        <v>696.96</v>
      </c>
      <c r="T668">
        <v>5984</v>
      </c>
      <c r="U668" s="10">
        <f>(Table1[[#This Row],[Profit]]/Table1[[#This Row],[Sales]])</f>
        <v>2.0775941230486684E-2</v>
      </c>
    </row>
    <row r="669" spans="1:21" ht="12.75" customHeight="1">
      <c r="A669">
        <v>0.03</v>
      </c>
      <c r="B669">
        <v>7.96</v>
      </c>
      <c r="C669">
        <v>4.95</v>
      </c>
      <c r="D669" t="s">
        <v>33</v>
      </c>
      <c r="E669" t="s">
        <v>74</v>
      </c>
      <c r="F669" t="s">
        <v>28</v>
      </c>
      <c r="G669" t="s">
        <v>34</v>
      </c>
      <c r="H669" t="s">
        <v>40</v>
      </c>
      <c r="I669" t="s">
        <v>558</v>
      </c>
      <c r="J669">
        <v>0.41</v>
      </c>
      <c r="K669" t="s">
        <v>37</v>
      </c>
      <c r="L669" t="s">
        <v>459</v>
      </c>
      <c r="M669" s="3">
        <v>42172</v>
      </c>
      <c r="N669" s="3">
        <v>42174</v>
      </c>
      <c r="O669" s="8" t="str">
        <f>TEXT(Table1[[#This Row],[Order Date]], "MMM")</f>
        <v>Jun</v>
      </c>
      <c r="P669">
        <f>Table1[[#This Row],[Ship Date]]-Table1[[#This Row],[Order Date]]</f>
        <v>2</v>
      </c>
      <c r="Q669" s="4">
        <v>22.25</v>
      </c>
      <c r="R669">
        <v>17</v>
      </c>
      <c r="S669" s="4">
        <v>149.41</v>
      </c>
      <c r="T669">
        <v>5984</v>
      </c>
      <c r="U669" s="10">
        <f>(Table1[[#This Row],[Profit]]/Table1[[#This Row],[Sales]])</f>
        <v>0.14891908172143767</v>
      </c>
    </row>
    <row r="670" spans="1:21" ht="12.75" customHeight="1">
      <c r="A670">
        <v>0.05</v>
      </c>
      <c r="B670">
        <v>52.4</v>
      </c>
      <c r="C670">
        <v>16.11</v>
      </c>
      <c r="D670" t="s">
        <v>33</v>
      </c>
      <c r="E670" t="s">
        <v>74</v>
      </c>
      <c r="F670" t="s">
        <v>20</v>
      </c>
      <c r="G670" t="s">
        <v>71</v>
      </c>
      <c r="H670" t="s">
        <v>40</v>
      </c>
      <c r="I670" t="s">
        <v>559</v>
      </c>
      <c r="J670">
        <v>0.39</v>
      </c>
      <c r="K670" t="s">
        <v>37</v>
      </c>
      <c r="L670" t="s">
        <v>459</v>
      </c>
      <c r="M670" s="3">
        <v>42060</v>
      </c>
      <c r="N670" s="3">
        <v>42062</v>
      </c>
      <c r="O670" s="8" t="str">
        <f>TEXT(Table1[[#This Row],[Order Date]], "MMM")</f>
        <v>Feb</v>
      </c>
      <c r="P670">
        <f>Table1[[#This Row],[Ship Date]]-Table1[[#This Row],[Order Date]]</f>
        <v>2</v>
      </c>
      <c r="Q670" s="4">
        <v>592.52650000000006</v>
      </c>
      <c r="R670">
        <v>85</v>
      </c>
      <c r="S670" s="4">
        <v>4556.63</v>
      </c>
      <c r="T670">
        <v>29350</v>
      </c>
      <c r="U670" s="10">
        <f>(Table1[[#This Row],[Profit]]/Table1[[#This Row],[Sales]])</f>
        <v>0.13003612318753113</v>
      </c>
    </row>
    <row r="671" spans="1:21" ht="12.75" customHeight="1">
      <c r="A671">
        <v>0.05</v>
      </c>
      <c r="B671">
        <v>36.549999999999997</v>
      </c>
      <c r="C671">
        <v>13.89</v>
      </c>
      <c r="D671" t="s">
        <v>18</v>
      </c>
      <c r="E671" t="s">
        <v>74</v>
      </c>
      <c r="F671" t="s">
        <v>20</v>
      </c>
      <c r="G671" t="s">
        <v>21</v>
      </c>
      <c r="H671" t="s">
        <v>22</v>
      </c>
      <c r="I671" t="s">
        <v>560</v>
      </c>
      <c r="J671">
        <v>0.41</v>
      </c>
      <c r="K671" t="s">
        <v>37</v>
      </c>
      <c r="L671" t="s">
        <v>459</v>
      </c>
      <c r="M671" s="3">
        <v>42060</v>
      </c>
      <c r="N671" s="3">
        <v>42061</v>
      </c>
      <c r="O671" s="8" t="str">
        <f>TEXT(Table1[[#This Row],[Order Date]], "MMM")</f>
        <v>Feb</v>
      </c>
      <c r="P671">
        <f>Table1[[#This Row],[Ship Date]]-Table1[[#This Row],[Order Date]]</f>
        <v>1</v>
      </c>
      <c r="Q671" s="4">
        <v>232.8</v>
      </c>
      <c r="R671">
        <v>83</v>
      </c>
      <c r="S671" s="4">
        <v>2948.61</v>
      </c>
      <c r="T671">
        <v>29350</v>
      </c>
      <c r="U671" s="10">
        <f>(Table1[[#This Row],[Profit]]/Table1[[#This Row],[Sales]])</f>
        <v>7.8952455563808033E-2</v>
      </c>
    </row>
    <row r="672" spans="1:21" ht="12.75" customHeight="1">
      <c r="A672">
        <v>0.03</v>
      </c>
      <c r="B672">
        <v>5.98</v>
      </c>
      <c r="C672">
        <v>1.49</v>
      </c>
      <c r="D672" t="s">
        <v>33</v>
      </c>
      <c r="E672" t="s">
        <v>39</v>
      </c>
      <c r="F672" t="s">
        <v>20</v>
      </c>
      <c r="G672" t="s">
        <v>71</v>
      </c>
      <c r="H672" t="s">
        <v>40</v>
      </c>
      <c r="I672" t="s">
        <v>465</v>
      </c>
      <c r="J672">
        <v>0.39</v>
      </c>
      <c r="K672" t="s">
        <v>37</v>
      </c>
      <c r="L672" t="s">
        <v>459</v>
      </c>
      <c r="M672" s="3">
        <v>42125</v>
      </c>
      <c r="N672" s="3">
        <v>42127</v>
      </c>
      <c r="O672" s="8" t="str">
        <f>TEXT(Table1[[#This Row],[Order Date]], "MMM")</f>
        <v>May</v>
      </c>
      <c r="P672">
        <f>Table1[[#This Row],[Ship Date]]-Table1[[#This Row],[Order Date]]</f>
        <v>2</v>
      </c>
      <c r="Q672" s="4">
        <v>38.08</v>
      </c>
      <c r="R672">
        <v>85</v>
      </c>
      <c r="S672" s="4">
        <v>517.85</v>
      </c>
      <c r="T672">
        <v>38852</v>
      </c>
      <c r="U672" s="10">
        <f>(Table1[[#This Row],[Profit]]/Table1[[#This Row],[Sales]])</f>
        <v>7.3534807376653466E-2</v>
      </c>
    </row>
    <row r="673" spans="1:21" ht="12.75" customHeight="1">
      <c r="A673">
        <v>0.09</v>
      </c>
      <c r="B673">
        <v>49.99</v>
      </c>
      <c r="C673">
        <v>19.989999999999998</v>
      </c>
      <c r="D673" t="s">
        <v>33</v>
      </c>
      <c r="E673" t="s">
        <v>39</v>
      </c>
      <c r="F673" t="s">
        <v>53</v>
      </c>
      <c r="G673" t="s">
        <v>113</v>
      </c>
      <c r="H673" t="s">
        <v>40</v>
      </c>
      <c r="I673" t="s">
        <v>161</v>
      </c>
      <c r="J673">
        <v>0.41</v>
      </c>
      <c r="K673" t="s">
        <v>37</v>
      </c>
      <c r="L673" t="s">
        <v>459</v>
      </c>
      <c r="M673" s="3">
        <v>42183</v>
      </c>
      <c r="N673" s="3">
        <v>42185</v>
      </c>
      <c r="O673" s="8" t="str">
        <f>TEXT(Table1[[#This Row],[Order Date]], "MMM")</f>
        <v>Jun</v>
      </c>
      <c r="P673">
        <f>Table1[[#This Row],[Ship Date]]-Table1[[#This Row],[Order Date]]</f>
        <v>2</v>
      </c>
      <c r="Q673" s="4">
        <v>-17.03</v>
      </c>
      <c r="R673">
        <v>48</v>
      </c>
      <c r="S673" s="4">
        <v>2373.3200000000002</v>
      </c>
      <c r="T673">
        <v>11206</v>
      </c>
      <c r="U673" s="10">
        <f>(Table1[[#This Row],[Profit]]/Table1[[#This Row],[Sales]])</f>
        <v>-7.1756021101242141E-3</v>
      </c>
    </row>
    <row r="674" spans="1:21" ht="12.75" customHeight="1">
      <c r="A674">
        <v>0.03</v>
      </c>
      <c r="B674">
        <v>28.53</v>
      </c>
      <c r="C674">
        <v>1.49</v>
      </c>
      <c r="D674" t="s">
        <v>33</v>
      </c>
      <c r="E674" t="s">
        <v>39</v>
      </c>
      <c r="F674" t="s">
        <v>20</v>
      </c>
      <c r="G674" t="s">
        <v>71</v>
      </c>
      <c r="H674" t="s">
        <v>40</v>
      </c>
      <c r="I674" t="s">
        <v>188</v>
      </c>
      <c r="J674">
        <v>0.38</v>
      </c>
      <c r="K674" t="s">
        <v>37</v>
      </c>
      <c r="L674" t="s">
        <v>459</v>
      </c>
      <c r="M674" s="3">
        <v>42183</v>
      </c>
      <c r="N674" s="3">
        <v>42186</v>
      </c>
      <c r="O674" s="8" t="str">
        <f>TEXT(Table1[[#This Row],[Order Date]], "MMM")</f>
        <v>Jun</v>
      </c>
      <c r="P674">
        <f>Table1[[#This Row],[Ship Date]]-Table1[[#This Row],[Order Date]]</f>
        <v>3</v>
      </c>
      <c r="Q674" s="4">
        <v>39.626999999999995</v>
      </c>
      <c r="R674">
        <v>11</v>
      </c>
      <c r="S674" s="4">
        <v>325.73</v>
      </c>
      <c r="T674">
        <v>11206</v>
      </c>
      <c r="U674" s="10">
        <f>(Table1[[#This Row],[Profit]]/Table1[[#This Row],[Sales]])</f>
        <v>0.12165597273815734</v>
      </c>
    </row>
    <row r="675" spans="1:21" ht="12.75" customHeight="1">
      <c r="A675">
        <v>0.03</v>
      </c>
      <c r="B675">
        <v>5.98</v>
      </c>
      <c r="C675">
        <v>1.49</v>
      </c>
      <c r="D675" t="s">
        <v>33</v>
      </c>
      <c r="E675" t="s">
        <v>39</v>
      </c>
      <c r="F675" t="s">
        <v>20</v>
      </c>
      <c r="G675" t="s">
        <v>71</v>
      </c>
      <c r="H675" t="s">
        <v>40</v>
      </c>
      <c r="I675" t="s">
        <v>465</v>
      </c>
      <c r="J675">
        <v>0.39</v>
      </c>
      <c r="K675" t="s">
        <v>87</v>
      </c>
      <c r="L675" t="s">
        <v>203</v>
      </c>
      <c r="M675" s="3">
        <v>42125</v>
      </c>
      <c r="N675" s="3">
        <v>42127</v>
      </c>
      <c r="O675" s="8" t="str">
        <f>TEXT(Table1[[#This Row],[Order Date]], "MMM")</f>
        <v>May</v>
      </c>
      <c r="P675">
        <f>Table1[[#This Row],[Ship Date]]-Table1[[#This Row],[Order Date]]</f>
        <v>2</v>
      </c>
      <c r="Q675" s="4">
        <v>20.495999999999995</v>
      </c>
      <c r="R675">
        <v>21</v>
      </c>
      <c r="S675" s="4">
        <v>127.94</v>
      </c>
      <c r="T675">
        <v>87586</v>
      </c>
      <c r="U675" s="10">
        <f>(Table1[[#This Row],[Profit]]/Table1[[#This Row],[Sales]])</f>
        <v>0.16020009379396588</v>
      </c>
    </row>
    <row r="676" spans="1:21" ht="12.75" customHeight="1">
      <c r="A676">
        <v>0.08</v>
      </c>
      <c r="B676">
        <v>355.98</v>
      </c>
      <c r="C676">
        <v>58.92</v>
      </c>
      <c r="D676" t="s">
        <v>26</v>
      </c>
      <c r="E676" t="s">
        <v>39</v>
      </c>
      <c r="F676" t="s">
        <v>28</v>
      </c>
      <c r="G676" t="s">
        <v>29</v>
      </c>
      <c r="H676" t="s">
        <v>30</v>
      </c>
      <c r="I676" t="s">
        <v>561</v>
      </c>
      <c r="J676">
        <v>0.64</v>
      </c>
      <c r="K676" t="s">
        <v>37</v>
      </c>
      <c r="L676" t="s">
        <v>121</v>
      </c>
      <c r="M676" s="3">
        <v>42081</v>
      </c>
      <c r="N676" s="3">
        <v>42083</v>
      </c>
      <c r="O676" s="8" t="str">
        <f>TEXT(Table1[[#This Row],[Order Date]], "MMM")</f>
        <v>Mar</v>
      </c>
      <c r="P676">
        <f>Table1[[#This Row],[Ship Date]]-Table1[[#This Row],[Order Date]]</f>
        <v>2</v>
      </c>
      <c r="Q676" s="4">
        <v>103.83</v>
      </c>
      <c r="R676">
        <v>4</v>
      </c>
      <c r="S676" s="4">
        <v>1350.94</v>
      </c>
      <c r="T676">
        <v>87583</v>
      </c>
      <c r="U676" s="10">
        <f>(Table1[[#This Row],[Profit]]/Table1[[#This Row],[Sales]])</f>
        <v>7.6857595452055602E-2</v>
      </c>
    </row>
    <row r="677" spans="1:21" ht="12.75" customHeight="1">
      <c r="A677">
        <v>0.1</v>
      </c>
      <c r="B677">
        <v>15.14</v>
      </c>
      <c r="C677">
        <v>4.53</v>
      </c>
      <c r="D677" t="s">
        <v>33</v>
      </c>
      <c r="E677" t="s">
        <v>74</v>
      </c>
      <c r="F677" t="s">
        <v>20</v>
      </c>
      <c r="G677" t="s">
        <v>90</v>
      </c>
      <c r="H677" t="s">
        <v>40</v>
      </c>
      <c r="I677" t="s">
        <v>532</v>
      </c>
      <c r="J677">
        <v>0.81</v>
      </c>
      <c r="K677" t="s">
        <v>37</v>
      </c>
      <c r="L677" t="s">
        <v>123</v>
      </c>
      <c r="M677" s="3">
        <v>42060</v>
      </c>
      <c r="N677" s="3">
        <v>42063</v>
      </c>
      <c r="O677" s="8" t="str">
        <f>TEXT(Table1[[#This Row],[Order Date]], "MMM")</f>
        <v>Feb</v>
      </c>
      <c r="P677">
        <f>Table1[[#This Row],[Ship Date]]-Table1[[#This Row],[Order Date]]</f>
        <v>3</v>
      </c>
      <c r="Q677" s="4">
        <v>-24.897600000000001</v>
      </c>
      <c r="R677">
        <v>5</v>
      </c>
      <c r="S677" s="4">
        <v>75.17</v>
      </c>
      <c r="T677">
        <v>87585</v>
      </c>
      <c r="U677" s="10">
        <f>(Table1[[#This Row],[Profit]]/Table1[[#This Row],[Sales]])</f>
        <v>-0.33121724092058002</v>
      </c>
    </row>
    <row r="678" spans="1:21" ht="12.75" customHeight="1">
      <c r="A678">
        <v>0.05</v>
      </c>
      <c r="B678">
        <v>52.4</v>
      </c>
      <c r="C678">
        <v>16.11</v>
      </c>
      <c r="D678" t="s">
        <v>33</v>
      </c>
      <c r="E678" t="s">
        <v>74</v>
      </c>
      <c r="F678" t="s">
        <v>20</v>
      </c>
      <c r="G678" t="s">
        <v>71</v>
      </c>
      <c r="H678" t="s">
        <v>40</v>
      </c>
      <c r="I678" t="s">
        <v>559</v>
      </c>
      <c r="J678">
        <v>0.39</v>
      </c>
      <c r="K678" t="s">
        <v>37</v>
      </c>
      <c r="L678" t="s">
        <v>38</v>
      </c>
      <c r="M678" s="3">
        <v>42060</v>
      </c>
      <c r="N678" s="3">
        <v>42062</v>
      </c>
      <c r="O678" s="8" t="str">
        <f>TEXT(Table1[[#This Row],[Order Date]], "MMM")</f>
        <v>Feb</v>
      </c>
      <c r="P678">
        <f>Table1[[#This Row],[Ship Date]]-Table1[[#This Row],[Order Date]]</f>
        <v>2</v>
      </c>
      <c r="Q678" s="4">
        <v>776.7743999999999</v>
      </c>
      <c r="R678">
        <v>21</v>
      </c>
      <c r="S678" s="4">
        <v>1125.76</v>
      </c>
      <c r="T678">
        <v>87585</v>
      </c>
      <c r="U678" s="10">
        <f>(Table1[[#This Row],[Profit]]/Table1[[#This Row],[Sales]])</f>
        <v>0.69</v>
      </c>
    </row>
    <row r="679" spans="1:21" ht="12.75" customHeight="1">
      <c r="A679">
        <v>0.05</v>
      </c>
      <c r="B679">
        <v>36.549999999999997</v>
      </c>
      <c r="C679">
        <v>13.89</v>
      </c>
      <c r="D679" t="s">
        <v>18</v>
      </c>
      <c r="E679" t="s">
        <v>74</v>
      </c>
      <c r="F679" t="s">
        <v>20</v>
      </c>
      <c r="G679" t="s">
        <v>21</v>
      </c>
      <c r="H679" t="s">
        <v>22</v>
      </c>
      <c r="I679" t="s">
        <v>560</v>
      </c>
      <c r="J679">
        <v>0.41</v>
      </c>
      <c r="K679" t="s">
        <v>37</v>
      </c>
      <c r="L679" t="s">
        <v>38</v>
      </c>
      <c r="M679" s="3">
        <v>42060</v>
      </c>
      <c r="N679" s="3">
        <v>42061</v>
      </c>
      <c r="O679" s="8" t="str">
        <f>TEXT(Table1[[#This Row],[Order Date]], "MMM")</f>
        <v>Feb</v>
      </c>
      <c r="P679">
        <f>Table1[[#This Row],[Ship Date]]-Table1[[#This Row],[Order Date]]</f>
        <v>1</v>
      </c>
      <c r="Q679" s="4">
        <v>344.54399999999998</v>
      </c>
      <c r="R679">
        <v>21</v>
      </c>
      <c r="S679" s="4">
        <v>746.03</v>
      </c>
      <c r="T679">
        <v>87585</v>
      </c>
      <c r="U679" s="10">
        <f>(Table1[[#This Row],[Profit]]/Table1[[#This Row],[Sales]])</f>
        <v>0.46183665536238488</v>
      </c>
    </row>
    <row r="680" spans="1:21" ht="12.75" customHeight="1">
      <c r="A680">
        <v>0.09</v>
      </c>
      <c r="B680">
        <v>49.99</v>
      </c>
      <c r="C680">
        <v>19.989999999999998</v>
      </c>
      <c r="D680" t="s">
        <v>33</v>
      </c>
      <c r="E680" t="s">
        <v>39</v>
      </c>
      <c r="F680" t="s">
        <v>53</v>
      </c>
      <c r="G680" t="s">
        <v>113</v>
      </c>
      <c r="H680" t="s">
        <v>40</v>
      </c>
      <c r="I680" t="s">
        <v>161</v>
      </c>
      <c r="J680">
        <v>0.41</v>
      </c>
      <c r="K680" t="s">
        <v>37</v>
      </c>
      <c r="L680" t="s">
        <v>244</v>
      </c>
      <c r="M680" s="3">
        <v>42183</v>
      </c>
      <c r="N680" s="3">
        <v>42185</v>
      </c>
      <c r="O680" s="8" t="str">
        <f>TEXT(Table1[[#This Row],[Order Date]], "MMM")</f>
        <v>Jun</v>
      </c>
      <c r="P680">
        <f>Table1[[#This Row],[Ship Date]]-Table1[[#This Row],[Order Date]]</f>
        <v>2</v>
      </c>
      <c r="Q680" s="4">
        <v>-8.5150000000000006</v>
      </c>
      <c r="R680">
        <v>12</v>
      </c>
      <c r="S680" s="4">
        <v>593.33000000000004</v>
      </c>
      <c r="T680">
        <v>87587</v>
      </c>
      <c r="U680" s="10">
        <f>(Table1[[#This Row],[Profit]]/Table1[[#This Row],[Sales]])</f>
        <v>-1.4351204220248428E-2</v>
      </c>
    </row>
    <row r="681" spans="1:21" ht="12.75" customHeight="1">
      <c r="A681">
        <v>0.01</v>
      </c>
      <c r="B681">
        <v>3.08</v>
      </c>
      <c r="C681">
        <v>0.5</v>
      </c>
      <c r="D681" t="s">
        <v>33</v>
      </c>
      <c r="E681" t="s">
        <v>19</v>
      </c>
      <c r="F681" t="s">
        <v>20</v>
      </c>
      <c r="G681" t="s">
        <v>85</v>
      </c>
      <c r="H681" t="s">
        <v>40</v>
      </c>
      <c r="I681" t="s">
        <v>562</v>
      </c>
      <c r="J681">
        <v>0.37</v>
      </c>
      <c r="K681" t="s">
        <v>42</v>
      </c>
      <c r="L681" t="s">
        <v>338</v>
      </c>
      <c r="M681" s="3">
        <v>42036</v>
      </c>
      <c r="N681" s="3">
        <v>42041</v>
      </c>
      <c r="O681" s="8" t="str">
        <f>TEXT(Table1[[#This Row],[Order Date]], "MMM")</f>
        <v>Feb</v>
      </c>
      <c r="P681">
        <f>Table1[[#This Row],[Ship Date]]-Table1[[#This Row],[Order Date]]</f>
        <v>5</v>
      </c>
      <c r="Q681" s="4">
        <v>9.0045000000000002</v>
      </c>
      <c r="R681">
        <v>4</v>
      </c>
      <c r="S681" s="4">
        <v>13.05</v>
      </c>
      <c r="T681">
        <v>88598</v>
      </c>
      <c r="U681" s="10">
        <f>(Table1[[#This Row],[Profit]]/Table1[[#This Row],[Sales]])</f>
        <v>0.69</v>
      </c>
    </row>
    <row r="682" spans="1:21" ht="12.75" customHeight="1">
      <c r="A682">
        <v>0.08</v>
      </c>
      <c r="B682">
        <v>4.91</v>
      </c>
      <c r="C682">
        <v>4.97</v>
      </c>
      <c r="D682" t="s">
        <v>33</v>
      </c>
      <c r="E682" t="s">
        <v>19</v>
      </c>
      <c r="F682" t="s">
        <v>20</v>
      </c>
      <c r="G682" t="s">
        <v>71</v>
      </c>
      <c r="H682" t="s">
        <v>40</v>
      </c>
      <c r="I682" t="s">
        <v>563</v>
      </c>
      <c r="J682">
        <v>0.38</v>
      </c>
      <c r="K682" t="s">
        <v>42</v>
      </c>
      <c r="L682" t="s">
        <v>338</v>
      </c>
      <c r="M682" s="3">
        <v>42019</v>
      </c>
      <c r="N682" s="3">
        <v>42020</v>
      </c>
      <c r="O682" s="8" t="str">
        <f>TEXT(Table1[[#This Row],[Order Date]], "MMM")</f>
        <v>Jan</v>
      </c>
      <c r="P682">
        <f>Table1[[#This Row],[Ship Date]]-Table1[[#This Row],[Order Date]]</f>
        <v>1</v>
      </c>
      <c r="Q682" s="4">
        <v>-99.762500000000003</v>
      </c>
      <c r="R682">
        <v>12</v>
      </c>
      <c r="S682" s="4">
        <v>58.95</v>
      </c>
      <c r="T682">
        <v>88600</v>
      </c>
      <c r="U682" s="10">
        <f>(Table1[[#This Row],[Profit]]/Table1[[#This Row],[Sales]])</f>
        <v>-1.6923240033927056</v>
      </c>
    </row>
    <row r="683" spans="1:21" ht="12.75" customHeight="1">
      <c r="A683">
        <v>0.01</v>
      </c>
      <c r="B683">
        <v>3499.99</v>
      </c>
      <c r="C683">
        <v>24.49</v>
      </c>
      <c r="D683" t="s">
        <v>33</v>
      </c>
      <c r="E683" t="s">
        <v>19</v>
      </c>
      <c r="F683" t="s">
        <v>53</v>
      </c>
      <c r="G683" t="s">
        <v>288</v>
      </c>
      <c r="H683" t="s">
        <v>139</v>
      </c>
      <c r="I683" t="s">
        <v>564</v>
      </c>
      <c r="J683">
        <v>0.37</v>
      </c>
      <c r="K683" t="s">
        <v>42</v>
      </c>
      <c r="L683" t="s">
        <v>338</v>
      </c>
      <c r="M683" s="3">
        <v>42019</v>
      </c>
      <c r="N683" s="3">
        <v>42020</v>
      </c>
      <c r="O683" s="8" t="str">
        <f>TEXT(Table1[[#This Row],[Order Date]], "MMM")</f>
        <v>Jan</v>
      </c>
      <c r="P683">
        <f>Table1[[#This Row],[Ship Date]]-Table1[[#This Row],[Order Date]]</f>
        <v>1</v>
      </c>
      <c r="Q683" s="4">
        <v>-3061.82</v>
      </c>
      <c r="R683">
        <v>1</v>
      </c>
      <c r="S683" s="4">
        <v>3672.89</v>
      </c>
      <c r="T683">
        <v>88600</v>
      </c>
      <c r="U683" s="10">
        <f>(Table1[[#This Row],[Profit]]/Table1[[#This Row],[Sales]])</f>
        <v>-0.83362692593570742</v>
      </c>
    </row>
    <row r="684" spans="1:21" ht="12.75" customHeight="1">
      <c r="A684">
        <v>7.0000000000000007E-2</v>
      </c>
      <c r="B684">
        <v>29.89</v>
      </c>
      <c r="C684">
        <v>1.99</v>
      </c>
      <c r="D684" t="s">
        <v>18</v>
      </c>
      <c r="E684" t="s">
        <v>19</v>
      </c>
      <c r="F684" t="s">
        <v>53</v>
      </c>
      <c r="G684" t="s">
        <v>113</v>
      </c>
      <c r="H684" t="s">
        <v>35</v>
      </c>
      <c r="I684" t="s">
        <v>565</v>
      </c>
      <c r="J684">
        <v>0.5</v>
      </c>
      <c r="K684" t="s">
        <v>42</v>
      </c>
      <c r="L684" t="s">
        <v>338</v>
      </c>
      <c r="M684" s="3">
        <v>42039</v>
      </c>
      <c r="N684" s="3">
        <v>42044</v>
      </c>
      <c r="O684" s="8" t="str">
        <f>TEXT(Table1[[#This Row],[Order Date]], "MMM")</f>
        <v>Feb</v>
      </c>
      <c r="P684">
        <f>Table1[[#This Row],[Ship Date]]-Table1[[#This Row],[Order Date]]</f>
        <v>5</v>
      </c>
      <c r="Q684" s="4">
        <v>258.6189</v>
      </c>
      <c r="R684">
        <v>13</v>
      </c>
      <c r="S684" s="4">
        <v>374.81</v>
      </c>
      <c r="T684">
        <v>88599</v>
      </c>
      <c r="U684" s="10">
        <f>(Table1[[#This Row],[Profit]]/Table1[[#This Row],[Sales]])</f>
        <v>0.69</v>
      </c>
    </row>
    <row r="685" spans="1:21" ht="12.75" customHeight="1">
      <c r="A685">
        <v>0.03</v>
      </c>
      <c r="B685">
        <v>8.34</v>
      </c>
      <c r="C685">
        <v>4.82</v>
      </c>
      <c r="D685" t="s">
        <v>33</v>
      </c>
      <c r="E685" t="s">
        <v>19</v>
      </c>
      <c r="F685" t="s">
        <v>20</v>
      </c>
      <c r="G685" t="s">
        <v>62</v>
      </c>
      <c r="H685" t="s">
        <v>40</v>
      </c>
      <c r="I685" t="s">
        <v>422</v>
      </c>
      <c r="J685">
        <v>0.4</v>
      </c>
      <c r="K685" t="s">
        <v>42</v>
      </c>
      <c r="L685" t="s">
        <v>338</v>
      </c>
      <c r="M685" s="3">
        <v>42039</v>
      </c>
      <c r="N685" s="3">
        <v>42043</v>
      </c>
      <c r="O685" s="8" t="str">
        <f>TEXT(Table1[[#This Row],[Order Date]], "MMM")</f>
        <v>Feb</v>
      </c>
      <c r="P685">
        <f>Table1[[#This Row],[Ship Date]]-Table1[[#This Row],[Order Date]]</f>
        <v>4</v>
      </c>
      <c r="Q685" s="4">
        <v>-6.71</v>
      </c>
      <c r="R685">
        <v>5</v>
      </c>
      <c r="S685" s="4">
        <v>43.27</v>
      </c>
      <c r="T685">
        <v>88599</v>
      </c>
      <c r="U685" s="10">
        <f>(Table1[[#This Row],[Profit]]/Table1[[#This Row],[Sales]])</f>
        <v>-0.15507279870580076</v>
      </c>
    </row>
    <row r="686" spans="1:21" ht="12.75" customHeight="1">
      <c r="A686">
        <v>0.03</v>
      </c>
      <c r="B686">
        <v>5.84</v>
      </c>
      <c r="C686">
        <v>1.2</v>
      </c>
      <c r="D686" t="s">
        <v>33</v>
      </c>
      <c r="E686" t="s">
        <v>19</v>
      </c>
      <c r="F686" t="s">
        <v>20</v>
      </c>
      <c r="G686" t="s">
        <v>21</v>
      </c>
      <c r="H686" t="s">
        <v>22</v>
      </c>
      <c r="I686" t="s">
        <v>566</v>
      </c>
      <c r="J686">
        <v>0.55000000000000004</v>
      </c>
      <c r="K686" t="s">
        <v>42</v>
      </c>
      <c r="L686" t="s">
        <v>338</v>
      </c>
      <c r="M686" s="3">
        <v>42019</v>
      </c>
      <c r="N686" s="3">
        <v>42021</v>
      </c>
      <c r="O686" s="8" t="str">
        <f>TEXT(Table1[[#This Row],[Order Date]], "MMM")</f>
        <v>Jan</v>
      </c>
      <c r="P686">
        <f>Table1[[#This Row],[Ship Date]]-Table1[[#This Row],[Order Date]]</f>
        <v>2</v>
      </c>
      <c r="Q686" s="4">
        <v>-9.9999999999997868E-3</v>
      </c>
      <c r="R686">
        <v>2</v>
      </c>
      <c r="S686" s="4">
        <v>11.74</v>
      </c>
      <c r="T686">
        <v>88600</v>
      </c>
      <c r="U686" s="10">
        <f>(Table1[[#This Row],[Profit]]/Table1[[#This Row],[Sales]])</f>
        <v>-8.5178875638839747E-4</v>
      </c>
    </row>
    <row r="687" spans="1:21" ht="12.75" customHeight="1">
      <c r="A687">
        <v>0.09</v>
      </c>
      <c r="B687">
        <v>130.97999999999999</v>
      </c>
      <c r="C687">
        <v>30</v>
      </c>
      <c r="D687" t="s">
        <v>26</v>
      </c>
      <c r="E687" t="s">
        <v>39</v>
      </c>
      <c r="F687" t="s">
        <v>28</v>
      </c>
      <c r="G687" t="s">
        <v>29</v>
      </c>
      <c r="H687" t="s">
        <v>30</v>
      </c>
      <c r="I687" t="s">
        <v>274</v>
      </c>
      <c r="J687">
        <v>0.78</v>
      </c>
      <c r="K687" t="s">
        <v>37</v>
      </c>
      <c r="L687" t="s">
        <v>121</v>
      </c>
      <c r="M687" s="3">
        <v>42122</v>
      </c>
      <c r="N687" s="3">
        <v>42125</v>
      </c>
      <c r="O687" s="8" t="str">
        <f>TEXT(Table1[[#This Row],[Order Date]], "MMM")</f>
        <v>Apr</v>
      </c>
      <c r="P687">
        <f>Table1[[#This Row],[Ship Date]]-Table1[[#This Row],[Order Date]]</f>
        <v>3</v>
      </c>
      <c r="Q687" s="4">
        <v>-421.76</v>
      </c>
      <c r="R687">
        <v>41</v>
      </c>
      <c r="S687" s="4">
        <v>5258.94</v>
      </c>
      <c r="T687">
        <v>54595</v>
      </c>
      <c r="U687" s="10">
        <f>(Table1[[#This Row],[Profit]]/Table1[[#This Row],[Sales]])</f>
        <v>-8.0198671215111789E-2</v>
      </c>
    </row>
    <row r="688" spans="1:21" ht="12.75" customHeight="1">
      <c r="A688">
        <v>0.02</v>
      </c>
      <c r="B688">
        <v>8.34</v>
      </c>
      <c r="C688">
        <v>2.64</v>
      </c>
      <c r="D688" t="s">
        <v>33</v>
      </c>
      <c r="E688" t="s">
        <v>39</v>
      </c>
      <c r="F688" t="s">
        <v>20</v>
      </c>
      <c r="G688" t="s">
        <v>109</v>
      </c>
      <c r="H688" t="s">
        <v>35</v>
      </c>
      <c r="I688" t="s">
        <v>201</v>
      </c>
      <c r="J688">
        <v>0.59</v>
      </c>
      <c r="K688" t="s">
        <v>37</v>
      </c>
      <c r="L688" t="s">
        <v>244</v>
      </c>
      <c r="M688" s="3">
        <v>42122</v>
      </c>
      <c r="N688" s="3">
        <v>42124</v>
      </c>
      <c r="O688" s="8" t="str">
        <f>TEXT(Table1[[#This Row],[Order Date]], "MMM")</f>
        <v>Apr</v>
      </c>
      <c r="P688">
        <f>Table1[[#This Row],[Ship Date]]-Table1[[#This Row],[Order Date]]</f>
        <v>2</v>
      </c>
      <c r="Q688" s="4">
        <v>6.79</v>
      </c>
      <c r="R688">
        <v>8</v>
      </c>
      <c r="S688" s="4">
        <v>66.739999999999995</v>
      </c>
      <c r="T688">
        <v>90800</v>
      </c>
      <c r="U688" s="10">
        <f>(Table1[[#This Row],[Profit]]/Table1[[#This Row],[Sales]])</f>
        <v>0.10173808810308661</v>
      </c>
    </row>
    <row r="689" spans="1:21" ht="12.75" customHeight="1">
      <c r="A689">
        <v>0.09</v>
      </c>
      <c r="B689">
        <v>130.97999999999999</v>
      </c>
      <c r="C689">
        <v>30</v>
      </c>
      <c r="D689" t="s">
        <v>26</v>
      </c>
      <c r="E689" t="s">
        <v>39</v>
      </c>
      <c r="F689" t="s">
        <v>28</v>
      </c>
      <c r="G689" t="s">
        <v>29</v>
      </c>
      <c r="H689" t="s">
        <v>30</v>
      </c>
      <c r="I689" t="s">
        <v>274</v>
      </c>
      <c r="J689">
        <v>0.78</v>
      </c>
      <c r="K689" t="s">
        <v>37</v>
      </c>
      <c r="L689" t="s">
        <v>95</v>
      </c>
      <c r="M689" s="3">
        <v>42122</v>
      </c>
      <c r="N689" s="3">
        <v>42125</v>
      </c>
      <c r="O689" s="8" t="str">
        <f>TEXT(Table1[[#This Row],[Order Date]], "MMM")</f>
        <v>Apr</v>
      </c>
      <c r="P689">
        <f>Table1[[#This Row],[Ship Date]]-Table1[[#This Row],[Order Date]]</f>
        <v>3</v>
      </c>
      <c r="Q689" s="4">
        <v>-421.76</v>
      </c>
      <c r="R689">
        <v>10</v>
      </c>
      <c r="S689" s="4">
        <v>1282.67</v>
      </c>
      <c r="T689">
        <v>90800</v>
      </c>
      <c r="U689" s="10">
        <f>(Table1[[#This Row],[Profit]]/Table1[[#This Row],[Sales]])</f>
        <v>-0.32881411430843471</v>
      </c>
    </row>
    <row r="690" spans="1:21" ht="12.75" customHeight="1">
      <c r="A690">
        <v>0</v>
      </c>
      <c r="B690">
        <v>7.1</v>
      </c>
      <c r="C690">
        <v>6.05</v>
      </c>
      <c r="D690" t="s">
        <v>33</v>
      </c>
      <c r="E690" t="s">
        <v>39</v>
      </c>
      <c r="F690" t="s">
        <v>20</v>
      </c>
      <c r="G690" t="s">
        <v>71</v>
      </c>
      <c r="H690" t="s">
        <v>40</v>
      </c>
      <c r="I690" t="s">
        <v>318</v>
      </c>
      <c r="J690">
        <v>0.39</v>
      </c>
      <c r="K690" t="s">
        <v>37</v>
      </c>
      <c r="L690" t="s">
        <v>138</v>
      </c>
      <c r="M690" s="3">
        <v>42051</v>
      </c>
      <c r="N690" s="3">
        <v>42052</v>
      </c>
      <c r="O690" s="8" t="str">
        <f>TEXT(Table1[[#This Row],[Order Date]], "MMM")</f>
        <v>Feb</v>
      </c>
      <c r="P690">
        <f>Table1[[#This Row],[Ship Date]]-Table1[[#This Row],[Order Date]]</f>
        <v>1</v>
      </c>
      <c r="Q690" s="4">
        <v>-60.145000000000003</v>
      </c>
      <c r="R690">
        <v>28</v>
      </c>
      <c r="S690" s="4">
        <v>208.83</v>
      </c>
      <c r="T690">
        <v>55874</v>
      </c>
      <c r="U690" s="10">
        <f>(Table1[[#This Row],[Profit]]/Table1[[#This Row],[Sales]])</f>
        <v>-0.28800938562467077</v>
      </c>
    </row>
    <row r="691" spans="1:21" ht="12.75" customHeight="1">
      <c r="A691">
        <v>0.01</v>
      </c>
      <c r="B691">
        <v>4.9800000000000004</v>
      </c>
      <c r="C691">
        <v>4.62</v>
      </c>
      <c r="D691" t="s">
        <v>18</v>
      </c>
      <c r="E691" t="s">
        <v>39</v>
      </c>
      <c r="F691" t="s">
        <v>53</v>
      </c>
      <c r="G691" t="s">
        <v>113</v>
      </c>
      <c r="H691" t="s">
        <v>35</v>
      </c>
      <c r="I691" t="s">
        <v>224</v>
      </c>
      <c r="J691">
        <v>0.64</v>
      </c>
      <c r="K691" t="s">
        <v>37</v>
      </c>
      <c r="L691" t="s">
        <v>138</v>
      </c>
      <c r="M691" s="3">
        <v>42051</v>
      </c>
      <c r="N691" s="3">
        <v>42053</v>
      </c>
      <c r="O691" s="8" t="str">
        <f>TEXT(Table1[[#This Row],[Order Date]], "MMM")</f>
        <v>Feb</v>
      </c>
      <c r="P691">
        <f>Table1[[#This Row],[Ship Date]]-Table1[[#This Row],[Order Date]]</f>
        <v>2</v>
      </c>
      <c r="Q691" s="4">
        <v>-111.72</v>
      </c>
      <c r="R691">
        <v>41</v>
      </c>
      <c r="S691" s="4">
        <v>228.3</v>
      </c>
      <c r="T691">
        <v>55874</v>
      </c>
      <c r="U691" s="10">
        <f>(Table1[[#This Row],[Profit]]/Table1[[#This Row],[Sales]])</f>
        <v>-0.48935611038107751</v>
      </c>
    </row>
    <row r="692" spans="1:21" ht="12.75" customHeight="1">
      <c r="A692">
        <v>0.06</v>
      </c>
      <c r="B692">
        <v>5.68</v>
      </c>
      <c r="C692">
        <v>1.39</v>
      </c>
      <c r="D692" t="s">
        <v>33</v>
      </c>
      <c r="E692" t="s">
        <v>39</v>
      </c>
      <c r="F692" t="s">
        <v>20</v>
      </c>
      <c r="G692" t="s">
        <v>48</v>
      </c>
      <c r="H692" t="s">
        <v>40</v>
      </c>
      <c r="I692" t="s">
        <v>454</v>
      </c>
      <c r="J692">
        <v>0.38</v>
      </c>
      <c r="K692" t="s">
        <v>37</v>
      </c>
      <c r="L692" t="s">
        <v>138</v>
      </c>
      <c r="M692" s="3">
        <v>42051</v>
      </c>
      <c r="N692" s="3">
        <v>42051</v>
      </c>
      <c r="O692" s="8" t="str">
        <f>TEXT(Table1[[#This Row],[Order Date]], "MMM")</f>
        <v>Feb</v>
      </c>
      <c r="P692">
        <f>Table1[[#This Row],[Ship Date]]-Table1[[#This Row],[Order Date]]</f>
        <v>0</v>
      </c>
      <c r="Q692" s="4">
        <v>33.01</v>
      </c>
      <c r="R692">
        <v>24</v>
      </c>
      <c r="S692" s="4">
        <v>129.53</v>
      </c>
      <c r="T692">
        <v>55874</v>
      </c>
      <c r="U692" s="10">
        <f>(Table1[[#This Row],[Profit]]/Table1[[#This Row],[Sales]])</f>
        <v>0.25484443758202729</v>
      </c>
    </row>
    <row r="693" spans="1:21" ht="12.75" customHeight="1">
      <c r="A693">
        <v>0.01</v>
      </c>
      <c r="B693">
        <v>4.9800000000000004</v>
      </c>
      <c r="C693">
        <v>4.62</v>
      </c>
      <c r="D693" t="s">
        <v>18</v>
      </c>
      <c r="E693" t="s">
        <v>39</v>
      </c>
      <c r="F693" t="s">
        <v>53</v>
      </c>
      <c r="G693" t="s">
        <v>113</v>
      </c>
      <c r="H693" t="s">
        <v>35</v>
      </c>
      <c r="I693" t="s">
        <v>224</v>
      </c>
      <c r="J693">
        <v>0.64</v>
      </c>
      <c r="K693" t="s">
        <v>42</v>
      </c>
      <c r="L693" t="s">
        <v>83</v>
      </c>
      <c r="M693" s="3">
        <v>42051</v>
      </c>
      <c r="N693" s="3">
        <v>42053</v>
      </c>
      <c r="O693" s="8" t="str">
        <f>TEXT(Table1[[#This Row],[Order Date]], "MMM")</f>
        <v>Feb</v>
      </c>
      <c r="P693">
        <f>Table1[[#This Row],[Ship Date]]-Table1[[#This Row],[Order Date]]</f>
        <v>2</v>
      </c>
      <c r="Q693" s="4">
        <v>-111.72</v>
      </c>
      <c r="R693">
        <v>10</v>
      </c>
      <c r="S693" s="4">
        <v>55.68</v>
      </c>
      <c r="T693">
        <v>90378</v>
      </c>
      <c r="U693" s="10">
        <f>(Table1[[#This Row],[Profit]]/Table1[[#This Row],[Sales]])</f>
        <v>-2.0064655172413794</v>
      </c>
    </row>
    <row r="694" spans="1:21" ht="12.75" customHeight="1">
      <c r="A694">
        <v>0.1</v>
      </c>
      <c r="B694">
        <v>120.98</v>
      </c>
      <c r="C694">
        <v>9.07</v>
      </c>
      <c r="D694" t="s">
        <v>18</v>
      </c>
      <c r="E694" t="s">
        <v>74</v>
      </c>
      <c r="F694" t="s">
        <v>20</v>
      </c>
      <c r="G694" t="s">
        <v>71</v>
      </c>
      <c r="H694" t="s">
        <v>40</v>
      </c>
      <c r="I694" t="s">
        <v>567</v>
      </c>
      <c r="J694">
        <v>0.35</v>
      </c>
      <c r="K694" t="s">
        <v>42</v>
      </c>
      <c r="L694" t="s">
        <v>83</v>
      </c>
      <c r="M694" s="3">
        <v>42103</v>
      </c>
      <c r="N694" s="3">
        <v>42105</v>
      </c>
      <c r="O694" s="8" t="str">
        <f>TEXT(Table1[[#This Row],[Order Date]], "MMM")</f>
        <v>Apr</v>
      </c>
      <c r="P694">
        <f>Table1[[#This Row],[Ship Date]]-Table1[[#This Row],[Order Date]]</f>
        <v>2</v>
      </c>
      <c r="Q694" s="4">
        <v>297.45715999999999</v>
      </c>
      <c r="R694">
        <v>5</v>
      </c>
      <c r="S694" s="4">
        <v>568.24</v>
      </c>
      <c r="T694">
        <v>89375</v>
      </c>
      <c r="U694" s="10">
        <f>(Table1[[#This Row],[Profit]]/Table1[[#This Row],[Sales]])</f>
        <v>0.52347099816978737</v>
      </c>
    </row>
    <row r="695" spans="1:21" ht="12.75" customHeight="1">
      <c r="A695">
        <v>0.02</v>
      </c>
      <c r="B695">
        <v>152.47999999999999</v>
      </c>
      <c r="C695">
        <v>6.5</v>
      </c>
      <c r="D695" t="s">
        <v>18</v>
      </c>
      <c r="E695" t="s">
        <v>74</v>
      </c>
      <c r="F695" t="s">
        <v>53</v>
      </c>
      <c r="G695" t="s">
        <v>113</v>
      </c>
      <c r="H695" t="s">
        <v>40</v>
      </c>
      <c r="I695" t="s">
        <v>298</v>
      </c>
      <c r="J695">
        <v>0.74</v>
      </c>
      <c r="K695" t="s">
        <v>42</v>
      </c>
      <c r="L695" t="s">
        <v>83</v>
      </c>
      <c r="M695" s="3">
        <v>42103</v>
      </c>
      <c r="N695" s="3">
        <v>42105</v>
      </c>
      <c r="O695" s="8" t="str">
        <f>TEXT(Table1[[#This Row],[Order Date]], "MMM")</f>
        <v>Apr</v>
      </c>
      <c r="P695">
        <f>Table1[[#This Row],[Ship Date]]-Table1[[#This Row],[Order Date]]</f>
        <v>2</v>
      </c>
      <c r="Q695" s="4">
        <v>-564.60239999999999</v>
      </c>
      <c r="R695">
        <v>1</v>
      </c>
      <c r="S695" s="4">
        <v>162.91</v>
      </c>
      <c r="T695">
        <v>89375</v>
      </c>
      <c r="U695" s="10">
        <f>(Table1[[#This Row],[Profit]]/Table1[[#This Row],[Sales]])</f>
        <v>-3.4657319992633968</v>
      </c>
    </row>
    <row r="696" spans="1:21" ht="12.75" customHeight="1">
      <c r="A696">
        <v>0.09</v>
      </c>
      <c r="B696">
        <v>99.99</v>
      </c>
      <c r="C696">
        <v>19.989999999999998</v>
      </c>
      <c r="D696" t="s">
        <v>33</v>
      </c>
      <c r="E696" t="s">
        <v>74</v>
      </c>
      <c r="F696" t="s">
        <v>53</v>
      </c>
      <c r="G696" t="s">
        <v>113</v>
      </c>
      <c r="H696" t="s">
        <v>40</v>
      </c>
      <c r="I696" t="s">
        <v>515</v>
      </c>
      <c r="J696">
        <v>0.52</v>
      </c>
      <c r="K696" t="s">
        <v>42</v>
      </c>
      <c r="L696" t="s">
        <v>83</v>
      </c>
      <c r="M696" s="3">
        <v>42159</v>
      </c>
      <c r="N696" s="3">
        <v>42161</v>
      </c>
      <c r="O696" s="8" t="str">
        <f>TEXT(Table1[[#This Row],[Order Date]], "MMM")</f>
        <v>Jun</v>
      </c>
      <c r="P696">
        <f>Table1[[#This Row],[Ship Date]]-Table1[[#This Row],[Order Date]]</f>
        <v>2</v>
      </c>
      <c r="Q696" s="4">
        <v>-161.47499999999999</v>
      </c>
      <c r="R696">
        <v>1</v>
      </c>
      <c r="S696" s="4">
        <v>97.65</v>
      </c>
      <c r="T696">
        <v>89376</v>
      </c>
      <c r="U696" s="10">
        <f>(Table1[[#This Row],[Profit]]/Table1[[#This Row],[Sales]])</f>
        <v>-1.6536098310291858</v>
      </c>
    </row>
    <row r="697" spans="1:21" ht="12.75" customHeight="1">
      <c r="A697">
        <v>0.04</v>
      </c>
      <c r="B697">
        <v>205.99</v>
      </c>
      <c r="C697">
        <v>5.26</v>
      </c>
      <c r="D697" t="s">
        <v>33</v>
      </c>
      <c r="E697" t="s">
        <v>74</v>
      </c>
      <c r="F697" t="s">
        <v>53</v>
      </c>
      <c r="G697" t="s">
        <v>54</v>
      </c>
      <c r="H697" t="s">
        <v>40</v>
      </c>
      <c r="I697" t="s">
        <v>384</v>
      </c>
      <c r="J697">
        <v>0.56000000000000005</v>
      </c>
      <c r="K697" t="s">
        <v>42</v>
      </c>
      <c r="L697" t="s">
        <v>83</v>
      </c>
      <c r="M697" s="3">
        <v>42159</v>
      </c>
      <c r="N697" s="3">
        <v>42160</v>
      </c>
      <c r="O697" s="8" t="str">
        <f>TEXT(Table1[[#This Row],[Order Date]], "MMM")</f>
        <v>Jun</v>
      </c>
      <c r="P697">
        <f>Table1[[#This Row],[Ship Date]]-Table1[[#This Row],[Order Date]]</f>
        <v>1</v>
      </c>
      <c r="Q697" s="4">
        <v>-0.81400000000001005</v>
      </c>
      <c r="R697">
        <v>6</v>
      </c>
      <c r="S697" s="4">
        <v>1018.61</v>
      </c>
      <c r="T697">
        <v>89376</v>
      </c>
      <c r="U697" s="10">
        <f>(Table1[[#This Row],[Profit]]/Table1[[#This Row],[Sales]])</f>
        <v>-7.9912822375591253E-4</v>
      </c>
    </row>
    <row r="698" spans="1:21" ht="12.75" customHeight="1">
      <c r="A698">
        <v>0.02</v>
      </c>
      <c r="B698">
        <v>7.38</v>
      </c>
      <c r="C698">
        <v>5.21</v>
      </c>
      <c r="D698" t="s">
        <v>33</v>
      </c>
      <c r="E698" t="s">
        <v>19</v>
      </c>
      <c r="F698" t="s">
        <v>28</v>
      </c>
      <c r="G698" t="s">
        <v>34</v>
      </c>
      <c r="H698" t="s">
        <v>40</v>
      </c>
      <c r="I698" t="s">
        <v>229</v>
      </c>
      <c r="J698">
        <v>0.56000000000000005</v>
      </c>
      <c r="K698" t="s">
        <v>42</v>
      </c>
      <c r="L698" t="s">
        <v>83</v>
      </c>
      <c r="M698" s="3">
        <v>42092</v>
      </c>
      <c r="N698" s="3">
        <v>42093</v>
      </c>
      <c r="O698" s="8" t="str">
        <f>TEXT(Table1[[#This Row],[Order Date]], "MMM")</f>
        <v>Mar</v>
      </c>
      <c r="P698">
        <f>Table1[[#This Row],[Ship Date]]-Table1[[#This Row],[Order Date]]</f>
        <v>1</v>
      </c>
      <c r="Q698" s="4">
        <v>7.74</v>
      </c>
      <c r="R698">
        <v>3</v>
      </c>
      <c r="S698" s="4">
        <v>24.52</v>
      </c>
      <c r="T698">
        <v>86076</v>
      </c>
      <c r="U698" s="10">
        <f>(Table1[[#This Row],[Profit]]/Table1[[#This Row],[Sales]])</f>
        <v>0.31566068515497553</v>
      </c>
    </row>
    <row r="699" spans="1:21" ht="12.75" customHeight="1">
      <c r="A699">
        <v>0.05</v>
      </c>
      <c r="B699">
        <v>300.98</v>
      </c>
      <c r="C699">
        <v>13.99</v>
      </c>
      <c r="D699" t="s">
        <v>33</v>
      </c>
      <c r="E699" t="s">
        <v>19</v>
      </c>
      <c r="F699" t="s">
        <v>53</v>
      </c>
      <c r="G699" t="s">
        <v>58</v>
      </c>
      <c r="H699" t="s">
        <v>59</v>
      </c>
      <c r="I699" t="s">
        <v>568</v>
      </c>
      <c r="J699">
        <v>0.39</v>
      </c>
      <c r="K699" t="s">
        <v>42</v>
      </c>
      <c r="L699" t="s">
        <v>83</v>
      </c>
      <c r="M699" s="3">
        <v>42149</v>
      </c>
      <c r="N699" s="3">
        <v>42150</v>
      </c>
      <c r="O699" s="8" t="str">
        <f>TEXT(Table1[[#This Row],[Order Date]], "MMM")</f>
        <v>May</v>
      </c>
      <c r="P699">
        <f>Table1[[#This Row],[Ship Date]]-Table1[[#This Row],[Order Date]]</f>
        <v>1</v>
      </c>
      <c r="Q699" s="4">
        <v>3985.3089</v>
      </c>
      <c r="R699">
        <v>20</v>
      </c>
      <c r="S699" s="4">
        <v>5775.81</v>
      </c>
      <c r="T699">
        <v>86077</v>
      </c>
      <c r="U699" s="10">
        <f>(Table1[[#This Row],[Profit]]/Table1[[#This Row],[Sales]])</f>
        <v>0.69</v>
      </c>
    </row>
    <row r="700" spans="1:21" ht="12.75" customHeight="1">
      <c r="A700">
        <v>0.04</v>
      </c>
      <c r="B700">
        <v>205.99</v>
      </c>
      <c r="C700">
        <v>5</v>
      </c>
      <c r="D700" t="s">
        <v>18</v>
      </c>
      <c r="E700" t="s">
        <v>19</v>
      </c>
      <c r="F700" t="s">
        <v>53</v>
      </c>
      <c r="G700" t="s">
        <v>54</v>
      </c>
      <c r="H700" t="s">
        <v>40</v>
      </c>
      <c r="I700" t="s">
        <v>569</v>
      </c>
      <c r="J700">
        <v>0.59</v>
      </c>
      <c r="K700" t="s">
        <v>42</v>
      </c>
      <c r="L700" t="s">
        <v>83</v>
      </c>
      <c r="M700" s="3">
        <v>42149</v>
      </c>
      <c r="N700" s="3">
        <v>42150</v>
      </c>
      <c r="O700" s="8" t="str">
        <f>TEXT(Table1[[#This Row],[Order Date]], "MMM")</f>
        <v>May</v>
      </c>
      <c r="P700">
        <f>Table1[[#This Row],[Ship Date]]-Table1[[#This Row],[Order Date]]</f>
        <v>1</v>
      </c>
      <c r="Q700" s="4">
        <v>13.956800000000015</v>
      </c>
      <c r="R700">
        <v>11</v>
      </c>
      <c r="S700" s="4">
        <v>1878.24</v>
      </c>
      <c r="T700">
        <v>86077</v>
      </c>
      <c r="U700" s="10">
        <f>(Table1[[#This Row],[Profit]]/Table1[[#This Row],[Sales]])</f>
        <v>7.4307862679955788E-3</v>
      </c>
    </row>
    <row r="701" spans="1:21" ht="12.75" customHeight="1">
      <c r="A701">
        <v>0.01</v>
      </c>
      <c r="B701">
        <v>160.97999999999999</v>
      </c>
      <c r="C701">
        <v>30</v>
      </c>
      <c r="D701" t="s">
        <v>26</v>
      </c>
      <c r="E701" t="s">
        <v>19</v>
      </c>
      <c r="F701" t="s">
        <v>28</v>
      </c>
      <c r="G701" t="s">
        <v>29</v>
      </c>
      <c r="H701" t="s">
        <v>30</v>
      </c>
      <c r="I701" t="s">
        <v>111</v>
      </c>
      <c r="J701">
        <v>0.62</v>
      </c>
      <c r="K701" t="s">
        <v>42</v>
      </c>
      <c r="L701" t="s">
        <v>83</v>
      </c>
      <c r="M701" s="3">
        <v>42035</v>
      </c>
      <c r="N701" s="3">
        <v>42037</v>
      </c>
      <c r="O701" s="8" t="str">
        <f>TEXT(Table1[[#This Row],[Order Date]], "MMM")</f>
        <v>Jan</v>
      </c>
      <c r="P701">
        <f>Table1[[#This Row],[Ship Date]]-Table1[[#This Row],[Order Date]]</f>
        <v>2</v>
      </c>
      <c r="Q701" s="4">
        <v>788.79</v>
      </c>
      <c r="R701">
        <v>10</v>
      </c>
      <c r="S701" s="4">
        <v>1634.67</v>
      </c>
      <c r="T701">
        <v>86075</v>
      </c>
      <c r="U701" s="10">
        <f>(Table1[[#This Row],[Profit]]/Table1[[#This Row],[Sales]])</f>
        <v>0.48253775991484515</v>
      </c>
    </row>
    <row r="702" spans="1:21" ht="12.75" customHeight="1">
      <c r="A702">
        <v>0</v>
      </c>
      <c r="B702">
        <v>387.99</v>
      </c>
      <c r="C702">
        <v>19.989999999999998</v>
      </c>
      <c r="D702" t="s">
        <v>33</v>
      </c>
      <c r="E702" t="s">
        <v>19</v>
      </c>
      <c r="F702" t="s">
        <v>20</v>
      </c>
      <c r="G702" t="s">
        <v>71</v>
      </c>
      <c r="H702" t="s">
        <v>40</v>
      </c>
      <c r="I702" t="s">
        <v>570</v>
      </c>
      <c r="J702">
        <v>0.38</v>
      </c>
      <c r="K702" t="s">
        <v>87</v>
      </c>
      <c r="L702" t="s">
        <v>555</v>
      </c>
      <c r="M702" s="3">
        <v>42079</v>
      </c>
      <c r="N702" s="3">
        <v>42080</v>
      </c>
      <c r="O702" s="8" t="str">
        <f>TEXT(Table1[[#This Row],[Order Date]], "MMM")</f>
        <v>Mar</v>
      </c>
      <c r="P702">
        <f>Table1[[#This Row],[Ship Date]]-Table1[[#This Row],[Order Date]]</f>
        <v>1</v>
      </c>
      <c r="Q702" s="4">
        <v>-70.14</v>
      </c>
      <c r="R702">
        <v>23</v>
      </c>
      <c r="S702" s="4">
        <v>9280.7199999999993</v>
      </c>
      <c r="T702">
        <v>90880</v>
      </c>
      <c r="U702" s="10">
        <f>(Table1[[#This Row],[Profit]]/Table1[[#This Row],[Sales]])</f>
        <v>-7.557603289399961E-3</v>
      </c>
    </row>
    <row r="703" spans="1:21" ht="12.75" customHeight="1">
      <c r="A703">
        <v>0.06</v>
      </c>
      <c r="B703">
        <v>200.97</v>
      </c>
      <c r="C703">
        <v>15.59</v>
      </c>
      <c r="D703" t="s">
        <v>26</v>
      </c>
      <c r="E703" t="s">
        <v>39</v>
      </c>
      <c r="F703" t="s">
        <v>53</v>
      </c>
      <c r="G703" t="s">
        <v>58</v>
      </c>
      <c r="H703" t="s">
        <v>30</v>
      </c>
      <c r="I703" t="s">
        <v>571</v>
      </c>
      <c r="J703">
        <v>0.36</v>
      </c>
      <c r="K703" t="s">
        <v>87</v>
      </c>
      <c r="L703" t="s">
        <v>555</v>
      </c>
      <c r="M703" s="3">
        <v>42088</v>
      </c>
      <c r="N703" s="3">
        <v>42088</v>
      </c>
      <c r="O703" s="8" t="str">
        <f>TEXT(Table1[[#This Row],[Order Date]], "MMM")</f>
        <v>Mar</v>
      </c>
      <c r="P703">
        <f>Table1[[#This Row],[Ship Date]]-Table1[[#This Row],[Order Date]]</f>
        <v>0</v>
      </c>
      <c r="Q703" s="4">
        <v>531.61799999999994</v>
      </c>
      <c r="R703">
        <v>7</v>
      </c>
      <c r="S703" s="4">
        <v>1348.83</v>
      </c>
      <c r="T703">
        <v>90881</v>
      </c>
      <c r="U703" s="10">
        <f>(Table1[[#This Row],[Profit]]/Table1[[#This Row],[Sales]])</f>
        <v>0.39413269277818552</v>
      </c>
    </row>
    <row r="704" spans="1:21" ht="12.75" customHeight="1">
      <c r="A704">
        <v>0.1</v>
      </c>
      <c r="B704">
        <v>22.38</v>
      </c>
      <c r="C704">
        <v>15.1</v>
      </c>
      <c r="D704" t="s">
        <v>33</v>
      </c>
      <c r="E704" t="s">
        <v>27</v>
      </c>
      <c r="F704" t="s">
        <v>20</v>
      </c>
      <c r="G704" t="s">
        <v>71</v>
      </c>
      <c r="H704" t="s">
        <v>40</v>
      </c>
      <c r="I704" t="s">
        <v>525</v>
      </c>
      <c r="J704">
        <v>0.38</v>
      </c>
      <c r="K704" t="s">
        <v>37</v>
      </c>
      <c r="L704" t="s">
        <v>50</v>
      </c>
      <c r="M704" s="3">
        <v>42099</v>
      </c>
      <c r="N704" s="3">
        <v>42100</v>
      </c>
      <c r="O704" s="8" t="str">
        <f>TEXT(Table1[[#This Row],[Order Date]], "MMM")</f>
        <v>Apr</v>
      </c>
      <c r="P704">
        <f>Table1[[#This Row],[Ship Date]]-Table1[[#This Row],[Order Date]]</f>
        <v>1</v>
      </c>
      <c r="Q704" s="4">
        <v>-107.51349999999999</v>
      </c>
      <c r="R704">
        <v>26</v>
      </c>
      <c r="S704" s="4">
        <v>564.98</v>
      </c>
      <c r="T704">
        <v>36452</v>
      </c>
      <c r="U704" s="10">
        <f>(Table1[[#This Row],[Profit]]/Table1[[#This Row],[Sales]])</f>
        <v>-0.19029611667669649</v>
      </c>
    </row>
    <row r="705" spans="1:21" ht="12.75" customHeight="1">
      <c r="A705">
        <v>0.04</v>
      </c>
      <c r="B705">
        <v>6.98</v>
      </c>
      <c r="C705">
        <v>2.83</v>
      </c>
      <c r="D705" t="s">
        <v>33</v>
      </c>
      <c r="E705" t="s">
        <v>27</v>
      </c>
      <c r="F705" t="s">
        <v>28</v>
      </c>
      <c r="G705" t="s">
        <v>34</v>
      </c>
      <c r="H705" t="s">
        <v>35</v>
      </c>
      <c r="I705" t="s">
        <v>572</v>
      </c>
      <c r="J705">
        <v>0.37</v>
      </c>
      <c r="K705" t="s">
        <v>37</v>
      </c>
      <c r="L705" t="s">
        <v>50</v>
      </c>
      <c r="M705" s="3">
        <v>42099</v>
      </c>
      <c r="N705" s="3">
        <v>42101</v>
      </c>
      <c r="O705" s="8" t="str">
        <f>TEXT(Table1[[#This Row],[Order Date]], "MMM")</f>
        <v>Apr</v>
      </c>
      <c r="P705">
        <f>Table1[[#This Row],[Ship Date]]-Table1[[#This Row],[Order Date]]</f>
        <v>2</v>
      </c>
      <c r="Q705" s="4">
        <v>46.01</v>
      </c>
      <c r="R705">
        <v>18</v>
      </c>
      <c r="S705" s="4">
        <v>129.47999999999999</v>
      </c>
      <c r="T705">
        <v>36452</v>
      </c>
      <c r="U705" s="10">
        <f>(Table1[[#This Row],[Profit]]/Table1[[#This Row],[Sales]])</f>
        <v>0.35534445474204512</v>
      </c>
    </row>
    <row r="706" spans="1:21" ht="12.75" customHeight="1">
      <c r="A706">
        <v>0.03</v>
      </c>
      <c r="B706">
        <v>256.99</v>
      </c>
      <c r="C706">
        <v>11.25</v>
      </c>
      <c r="D706" t="s">
        <v>33</v>
      </c>
      <c r="E706" t="s">
        <v>27</v>
      </c>
      <c r="F706" t="s">
        <v>53</v>
      </c>
      <c r="G706" t="s">
        <v>113</v>
      </c>
      <c r="H706" t="s">
        <v>40</v>
      </c>
      <c r="I706" t="s">
        <v>573</v>
      </c>
      <c r="J706">
        <v>0.51</v>
      </c>
      <c r="K706" t="s">
        <v>37</v>
      </c>
      <c r="L706" t="s">
        <v>50</v>
      </c>
      <c r="M706" s="3">
        <v>42146</v>
      </c>
      <c r="N706" s="3">
        <v>42146</v>
      </c>
      <c r="O706" s="8" t="str">
        <f>TEXT(Table1[[#This Row],[Order Date]], "MMM")</f>
        <v>May</v>
      </c>
      <c r="P706">
        <f>Table1[[#This Row],[Ship Date]]-Table1[[#This Row],[Order Date]]</f>
        <v>0</v>
      </c>
      <c r="Q706" s="4">
        <v>1489.8</v>
      </c>
      <c r="R706">
        <v>32</v>
      </c>
      <c r="S706" s="4">
        <v>8216.2800000000007</v>
      </c>
      <c r="T706">
        <v>46853</v>
      </c>
      <c r="U706" s="10">
        <f>(Table1[[#This Row],[Profit]]/Table1[[#This Row],[Sales]])</f>
        <v>0.18132293446669293</v>
      </c>
    </row>
    <row r="707" spans="1:21" ht="12.75" customHeight="1">
      <c r="A707">
        <v>0.1</v>
      </c>
      <c r="B707">
        <v>22.38</v>
      </c>
      <c r="C707">
        <v>15.1</v>
      </c>
      <c r="D707" t="s">
        <v>33</v>
      </c>
      <c r="E707" t="s">
        <v>27</v>
      </c>
      <c r="F707" t="s">
        <v>20</v>
      </c>
      <c r="G707" t="s">
        <v>71</v>
      </c>
      <c r="H707" t="s">
        <v>40</v>
      </c>
      <c r="I707" t="s">
        <v>525</v>
      </c>
      <c r="J707">
        <v>0.38</v>
      </c>
      <c r="K707" t="s">
        <v>42</v>
      </c>
      <c r="L707" t="s">
        <v>83</v>
      </c>
      <c r="M707" s="3">
        <v>42099</v>
      </c>
      <c r="N707" s="3">
        <v>42100</v>
      </c>
      <c r="O707" s="8" t="str">
        <f>TEXT(Table1[[#This Row],[Order Date]], "MMM")</f>
        <v>Apr</v>
      </c>
      <c r="P707">
        <f>Table1[[#This Row],[Ship Date]]-Table1[[#This Row],[Order Date]]</f>
        <v>1</v>
      </c>
      <c r="Q707" s="4">
        <v>-107.51349999999999</v>
      </c>
      <c r="R707">
        <v>7</v>
      </c>
      <c r="S707" s="4">
        <v>152.11000000000001</v>
      </c>
      <c r="T707">
        <v>91555</v>
      </c>
      <c r="U707" s="10">
        <f>(Table1[[#This Row],[Profit]]/Table1[[#This Row],[Sales]])</f>
        <v>-0.70681414765630124</v>
      </c>
    </row>
    <row r="708" spans="1:21" ht="12.75" customHeight="1">
      <c r="A708">
        <v>0.04</v>
      </c>
      <c r="B708">
        <v>6.98</v>
      </c>
      <c r="C708">
        <v>2.83</v>
      </c>
      <c r="D708" t="s">
        <v>33</v>
      </c>
      <c r="E708" t="s">
        <v>27</v>
      </c>
      <c r="F708" t="s">
        <v>28</v>
      </c>
      <c r="G708" t="s">
        <v>34</v>
      </c>
      <c r="H708" t="s">
        <v>35</v>
      </c>
      <c r="I708" t="s">
        <v>572</v>
      </c>
      <c r="J708">
        <v>0.37</v>
      </c>
      <c r="K708" t="s">
        <v>42</v>
      </c>
      <c r="L708" t="s">
        <v>83</v>
      </c>
      <c r="M708" s="3">
        <v>42099</v>
      </c>
      <c r="N708" s="3">
        <v>42101</v>
      </c>
      <c r="O708" s="8" t="str">
        <f>TEXT(Table1[[#This Row],[Order Date]], "MMM")</f>
        <v>Apr</v>
      </c>
      <c r="P708">
        <f>Table1[[#This Row],[Ship Date]]-Table1[[#This Row],[Order Date]]</f>
        <v>2</v>
      </c>
      <c r="Q708" s="4">
        <v>24.819299999999998</v>
      </c>
      <c r="R708">
        <v>5</v>
      </c>
      <c r="S708" s="4">
        <v>35.97</v>
      </c>
      <c r="T708">
        <v>91555</v>
      </c>
      <c r="U708" s="10">
        <f>(Table1[[#This Row],[Profit]]/Table1[[#This Row],[Sales]])</f>
        <v>0.69</v>
      </c>
    </row>
    <row r="709" spans="1:21" ht="12.75" customHeight="1">
      <c r="A709">
        <v>0</v>
      </c>
      <c r="B709">
        <v>3.89</v>
      </c>
      <c r="C709">
        <v>7.01</v>
      </c>
      <c r="D709" t="s">
        <v>33</v>
      </c>
      <c r="E709" t="s">
        <v>19</v>
      </c>
      <c r="F709" t="s">
        <v>20</v>
      </c>
      <c r="G709" t="s">
        <v>71</v>
      </c>
      <c r="H709" t="s">
        <v>40</v>
      </c>
      <c r="I709" t="s">
        <v>574</v>
      </c>
      <c r="J709">
        <v>0.37</v>
      </c>
      <c r="K709" t="s">
        <v>42</v>
      </c>
      <c r="L709" t="s">
        <v>112</v>
      </c>
      <c r="M709" s="3">
        <v>42103</v>
      </c>
      <c r="N709" s="3">
        <v>42103</v>
      </c>
      <c r="O709" s="8" t="str">
        <f>TEXT(Table1[[#This Row],[Order Date]], "MMM")</f>
        <v>Apr</v>
      </c>
      <c r="P709">
        <f>Table1[[#This Row],[Ship Date]]-Table1[[#This Row],[Order Date]]</f>
        <v>0</v>
      </c>
      <c r="Q709" s="4">
        <v>-255.16890000000001</v>
      </c>
      <c r="R709">
        <v>21</v>
      </c>
      <c r="S709" s="4">
        <v>85.64</v>
      </c>
      <c r="T709">
        <v>87877</v>
      </c>
      <c r="U709" s="10">
        <f>(Table1[[#This Row],[Profit]]/Table1[[#This Row],[Sales]])</f>
        <v>-2.9795527790751986</v>
      </c>
    </row>
    <row r="710" spans="1:21" ht="12.75" customHeight="1">
      <c r="A710">
        <v>0.09</v>
      </c>
      <c r="B710">
        <v>120.98</v>
      </c>
      <c r="C710">
        <v>30</v>
      </c>
      <c r="D710" t="s">
        <v>26</v>
      </c>
      <c r="E710" t="s">
        <v>19</v>
      </c>
      <c r="F710" t="s">
        <v>28</v>
      </c>
      <c r="G710" t="s">
        <v>29</v>
      </c>
      <c r="H710" t="s">
        <v>30</v>
      </c>
      <c r="I710" t="s">
        <v>575</v>
      </c>
      <c r="J710">
        <v>0.64</v>
      </c>
      <c r="K710" t="s">
        <v>42</v>
      </c>
      <c r="L710" t="s">
        <v>112</v>
      </c>
      <c r="M710" s="3">
        <v>42103</v>
      </c>
      <c r="N710" s="3">
        <v>42105</v>
      </c>
      <c r="O710" s="8" t="str">
        <f>TEXT(Table1[[#This Row],[Order Date]], "MMM")</f>
        <v>Apr</v>
      </c>
      <c r="P710">
        <f>Table1[[#This Row],[Ship Date]]-Table1[[#This Row],[Order Date]]</f>
        <v>2</v>
      </c>
      <c r="Q710" s="4">
        <v>74.004800000000003</v>
      </c>
      <c r="R710">
        <v>22</v>
      </c>
      <c r="S710" s="4">
        <v>2508.15</v>
      </c>
      <c r="T710">
        <v>87877</v>
      </c>
      <c r="U710" s="10">
        <f>(Table1[[#This Row],[Profit]]/Table1[[#This Row],[Sales]])</f>
        <v>2.9505731315910132E-2</v>
      </c>
    </row>
    <row r="711" spans="1:21" ht="12.75" customHeight="1">
      <c r="A711">
        <v>0.1</v>
      </c>
      <c r="B711">
        <v>30.98</v>
      </c>
      <c r="C711">
        <v>5.76</v>
      </c>
      <c r="D711" t="s">
        <v>33</v>
      </c>
      <c r="E711" t="s">
        <v>19</v>
      </c>
      <c r="F711" t="s">
        <v>20</v>
      </c>
      <c r="G711" t="s">
        <v>62</v>
      </c>
      <c r="H711" t="s">
        <v>40</v>
      </c>
      <c r="I711" t="s">
        <v>576</v>
      </c>
      <c r="J711">
        <v>0.4</v>
      </c>
      <c r="K711" t="s">
        <v>42</v>
      </c>
      <c r="L711" t="s">
        <v>112</v>
      </c>
      <c r="M711" s="3">
        <v>42103</v>
      </c>
      <c r="N711" s="3">
        <v>42104</v>
      </c>
      <c r="O711" s="8" t="str">
        <f>TEXT(Table1[[#This Row],[Order Date]], "MMM")</f>
        <v>Apr</v>
      </c>
      <c r="P711">
        <f>Table1[[#This Row],[Ship Date]]-Table1[[#This Row],[Order Date]]</f>
        <v>1</v>
      </c>
      <c r="Q711" s="4">
        <v>109.42479999999999</v>
      </c>
      <c r="R711">
        <v>8</v>
      </c>
      <c r="S711" s="4">
        <v>225.62</v>
      </c>
      <c r="T711">
        <v>87877</v>
      </c>
      <c r="U711" s="10">
        <f>(Table1[[#This Row],[Profit]]/Table1[[#This Row],[Sales]])</f>
        <v>0.48499601099193329</v>
      </c>
    </row>
    <row r="712" spans="1:21" ht="12.75" customHeight="1">
      <c r="A712">
        <v>0.02</v>
      </c>
      <c r="B712">
        <v>46.89</v>
      </c>
      <c r="C712">
        <v>5.0999999999999996</v>
      </c>
      <c r="D712" t="s">
        <v>33</v>
      </c>
      <c r="E712" t="s">
        <v>27</v>
      </c>
      <c r="F712" t="s">
        <v>20</v>
      </c>
      <c r="G712" t="s">
        <v>152</v>
      </c>
      <c r="H712" t="s">
        <v>59</v>
      </c>
      <c r="I712" t="s">
        <v>577</v>
      </c>
      <c r="J712">
        <v>0.46</v>
      </c>
      <c r="K712" t="s">
        <v>42</v>
      </c>
      <c r="L712" t="s">
        <v>83</v>
      </c>
      <c r="M712" s="3">
        <v>42117</v>
      </c>
      <c r="N712" s="3">
        <v>42117</v>
      </c>
      <c r="O712" s="8" t="str">
        <f>TEXT(Table1[[#This Row],[Order Date]], "MMM")</f>
        <v>Apr</v>
      </c>
      <c r="P712">
        <f>Table1[[#This Row],[Ship Date]]-Table1[[#This Row],[Order Date]]</f>
        <v>0</v>
      </c>
      <c r="Q712" s="4">
        <v>421.34849999999994</v>
      </c>
      <c r="R712">
        <v>13</v>
      </c>
      <c r="S712" s="4">
        <v>610.65</v>
      </c>
      <c r="T712">
        <v>89981</v>
      </c>
      <c r="U712" s="10">
        <f>(Table1[[#This Row],[Profit]]/Table1[[#This Row],[Sales]])</f>
        <v>0.69</v>
      </c>
    </row>
    <row r="713" spans="1:21" ht="12.75" customHeight="1">
      <c r="A713">
        <v>0.05</v>
      </c>
      <c r="B713">
        <v>140.97999999999999</v>
      </c>
      <c r="C713">
        <v>36.090000000000003</v>
      </c>
      <c r="D713" t="s">
        <v>26</v>
      </c>
      <c r="E713" t="s">
        <v>27</v>
      </c>
      <c r="F713" t="s">
        <v>28</v>
      </c>
      <c r="G713" t="s">
        <v>119</v>
      </c>
      <c r="H713" t="s">
        <v>77</v>
      </c>
      <c r="I713" t="s">
        <v>578</v>
      </c>
      <c r="J713">
        <v>0.77</v>
      </c>
      <c r="K713" t="s">
        <v>42</v>
      </c>
      <c r="L713" t="s">
        <v>83</v>
      </c>
      <c r="M713" s="3">
        <v>42117</v>
      </c>
      <c r="N713" s="3">
        <v>42119</v>
      </c>
      <c r="O713" s="8" t="str">
        <f>TEXT(Table1[[#This Row],[Order Date]], "MMM")</f>
        <v>Apr</v>
      </c>
      <c r="P713">
        <f>Table1[[#This Row],[Ship Date]]-Table1[[#This Row],[Order Date]]</f>
        <v>2</v>
      </c>
      <c r="Q713" s="4">
        <v>-373.09</v>
      </c>
      <c r="R713">
        <v>5</v>
      </c>
      <c r="S713" s="4">
        <v>699.24</v>
      </c>
      <c r="T713">
        <v>89981</v>
      </c>
      <c r="U713" s="10">
        <f>(Table1[[#This Row],[Profit]]/Table1[[#This Row],[Sales]])</f>
        <v>-0.53356501344316687</v>
      </c>
    </row>
    <row r="714" spans="1:21" ht="12.75" customHeight="1">
      <c r="A714">
        <v>0.1</v>
      </c>
      <c r="B714">
        <v>212.6</v>
      </c>
      <c r="C714">
        <v>110.2</v>
      </c>
      <c r="D714" t="s">
        <v>26</v>
      </c>
      <c r="E714" t="s">
        <v>27</v>
      </c>
      <c r="F714" t="s">
        <v>28</v>
      </c>
      <c r="G714" t="s">
        <v>96</v>
      </c>
      <c r="H714" t="s">
        <v>77</v>
      </c>
      <c r="I714" t="s">
        <v>579</v>
      </c>
      <c r="J714">
        <v>0.73</v>
      </c>
      <c r="K714" t="s">
        <v>42</v>
      </c>
      <c r="L714" t="s">
        <v>83</v>
      </c>
      <c r="M714" s="3">
        <v>42117</v>
      </c>
      <c r="N714" s="3">
        <v>42119</v>
      </c>
      <c r="O714" s="8" t="str">
        <f>TEXT(Table1[[#This Row],[Order Date]], "MMM")</f>
        <v>Apr</v>
      </c>
      <c r="P714">
        <f>Table1[[#This Row],[Ship Date]]-Table1[[#This Row],[Order Date]]</f>
        <v>2</v>
      </c>
      <c r="Q714" s="4">
        <v>-3465.0720000000001</v>
      </c>
      <c r="R714">
        <v>12</v>
      </c>
      <c r="S714" s="4">
        <v>2346.0300000000002</v>
      </c>
      <c r="T714">
        <v>89981</v>
      </c>
      <c r="U714" s="10">
        <f>(Table1[[#This Row],[Profit]]/Table1[[#This Row],[Sales]])</f>
        <v>-1.4769939003337553</v>
      </c>
    </row>
    <row r="715" spans="1:21" ht="12.75" customHeight="1">
      <c r="A715">
        <v>0.04</v>
      </c>
      <c r="B715">
        <v>2.08</v>
      </c>
      <c r="C715">
        <v>1.49</v>
      </c>
      <c r="D715" t="s">
        <v>33</v>
      </c>
      <c r="E715" t="s">
        <v>27</v>
      </c>
      <c r="F715" t="s">
        <v>20</v>
      </c>
      <c r="G715" t="s">
        <v>71</v>
      </c>
      <c r="H715" t="s">
        <v>40</v>
      </c>
      <c r="I715" t="s">
        <v>580</v>
      </c>
      <c r="J715">
        <v>0.36</v>
      </c>
      <c r="K715" t="s">
        <v>42</v>
      </c>
      <c r="L715" t="s">
        <v>83</v>
      </c>
      <c r="M715" s="3">
        <v>42145</v>
      </c>
      <c r="N715" s="3">
        <v>42147</v>
      </c>
      <c r="O715" s="8" t="str">
        <f>TEXT(Table1[[#This Row],[Order Date]], "MMM")</f>
        <v>May</v>
      </c>
      <c r="P715">
        <f>Table1[[#This Row],[Ship Date]]-Table1[[#This Row],[Order Date]]</f>
        <v>2</v>
      </c>
      <c r="Q715" s="4">
        <v>-11.281500000000001</v>
      </c>
      <c r="R715">
        <v>16</v>
      </c>
      <c r="S715" s="4">
        <v>33.770000000000003</v>
      </c>
      <c r="T715">
        <v>89982</v>
      </c>
      <c r="U715" s="10">
        <f>(Table1[[#This Row],[Profit]]/Table1[[#This Row],[Sales]])</f>
        <v>-0.33406870002961209</v>
      </c>
    </row>
    <row r="716" spans="1:21" ht="12.75" customHeight="1">
      <c r="A716">
        <v>0.06</v>
      </c>
      <c r="B716">
        <v>80.98</v>
      </c>
      <c r="C716">
        <v>35</v>
      </c>
      <c r="D716" t="s">
        <v>33</v>
      </c>
      <c r="E716" t="s">
        <v>27</v>
      </c>
      <c r="F716" t="s">
        <v>20</v>
      </c>
      <c r="G716" t="s">
        <v>90</v>
      </c>
      <c r="H716" t="s">
        <v>139</v>
      </c>
      <c r="I716" t="s">
        <v>581</v>
      </c>
      <c r="J716">
        <v>0.81</v>
      </c>
      <c r="K716" t="s">
        <v>42</v>
      </c>
      <c r="L716" t="s">
        <v>83</v>
      </c>
      <c r="M716" s="3">
        <v>42075</v>
      </c>
      <c r="N716" s="3">
        <v>42076</v>
      </c>
      <c r="O716" s="8" t="str">
        <f>TEXT(Table1[[#This Row],[Order Date]], "MMM")</f>
        <v>Mar</v>
      </c>
      <c r="P716">
        <f>Table1[[#This Row],[Ship Date]]-Table1[[#This Row],[Order Date]]</f>
        <v>1</v>
      </c>
      <c r="Q716" s="4">
        <v>-218.77</v>
      </c>
      <c r="R716">
        <v>2</v>
      </c>
      <c r="S716" s="4">
        <v>172.79</v>
      </c>
      <c r="T716">
        <v>89983</v>
      </c>
      <c r="U716" s="10">
        <f>(Table1[[#This Row],[Profit]]/Table1[[#This Row],[Sales]])</f>
        <v>-1.2661033624631057</v>
      </c>
    </row>
    <row r="717" spans="1:21" ht="12.75" customHeight="1">
      <c r="A717">
        <v>0.06</v>
      </c>
      <c r="B717">
        <v>3.95</v>
      </c>
      <c r="C717">
        <v>2</v>
      </c>
      <c r="D717" t="s">
        <v>33</v>
      </c>
      <c r="E717" t="s">
        <v>27</v>
      </c>
      <c r="F717" t="s">
        <v>20</v>
      </c>
      <c r="G717" t="s">
        <v>46</v>
      </c>
      <c r="H717" t="s">
        <v>22</v>
      </c>
      <c r="I717" t="s">
        <v>582</v>
      </c>
      <c r="J717">
        <v>0.53</v>
      </c>
      <c r="K717" t="s">
        <v>42</v>
      </c>
      <c r="L717" t="s">
        <v>83</v>
      </c>
      <c r="M717" s="3">
        <v>42087</v>
      </c>
      <c r="N717" s="3">
        <v>42088</v>
      </c>
      <c r="O717" s="8" t="str">
        <f>TEXT(Table1[[#This Row],[Order Date]], "MMM")</f>
        <v>Mar</v>
      </c>
      <c r="P717">
        <f>Table1[[#This Row],[Ship Date]]-Table1[[#This Row],[Order Date]]</f>
        <v>1</v>
      </c>
      <c r="Q717" s="4">
        <v>-9.68</v>
      </c>
      <c r="R717">
        <v>5</v>
      </c>
      <c r="S717" s="4">
        <v>19.66</v>
      </c>
      <c r="T717">
        <v>89984</v>
      </c>
      <c r="U717" s="10">
        <f>(Table1[[#This Row],[Profit]]/Table1[[#This Row],[Sales]])</f>
        <v>-0.49237029501525942</v>
      </c>
    </row>
    <row r="718" spans="1:21" ht="12.75" customHeight="1">
      <c r="A718">
        <v>0.01</v>
      </c>
      <c r="B718">
        <v>115.99</v>
      </c>
      <c r="C718">
        <v>56.14</v>
      </c>
      <c r="D718" t="s">
        <v>26</v>
      </c>
      <c r="E718" t="s">
        <v>27</v>
      </c>
      <c r="F718" t="s">
        <v>53</v>
      </c>
      <c r="G718" t="s">
        <v>58</v>
      </c>
      <c r="H718" t="s">
        <v>30</v>
      </c>
      <c r="I718" t="s">
        <v>583</v>
      </c>
      <c r="J718">
        <v>0.4</v>
      </c>
      <c r="K718" t="s">
        <v>24</v>
      </c>
      <c r="L718" t="s">
        <v>151</v>
      </c>
      <c r="M718" s="3">
        <v>42146</v>
      </c>
      <c r="N718" s="3">
        <v>42147</v>
      </c>
      <c r="O718" s="8" t="str">
        <f>TEXT(Table1[[#This Row],[Order Date]], "MMM")</f>
        <v>May</v>
      </c>
      <c r="P718">
        <f>Table1[[#This Row],[Ship Date]]-Table1[[#This Row],[Order Date]]</f>
        <v>1</v>
      </c>
      <c r="Q718" s="4">
        <v>-164.39520000000002</v>
      </c>
      <c r="R718">
        <v>5</v>
      </c>
      <c r="S718" s="4">
        <v>604.35</v>
      </c>
      <c r="T718">
        <v>86535</v>
      </c>
      <c r="U718" s="10">
        <f>(Table1[[#This Row],[Profit]]/Table1[[#This Row],[Sales]])</f>
        <v>-0.27201985604368334</v>
      </c>
    </row>
    <row r="719" spans="1:21" ht="12.75" customHeight="1">
      <c r="A719">
        <v>0.04</v>
      </c>
      <c r="B719">
        <v>2.52</v>
      </c>
      <c r="C719">
        <v>1.92</v>
      </c>
      <c r="D719" t="s">
        <v>33</v>
      </c>
      <c r="E719" t="s">
        <v>27</v>
      </c>
      <c r="F719" t="s">
        <v>20</v>
      </c>
      <c r="G719" t="s">
        <v>109</v>
      </c>
      <c r="H719" t="s">
        <v>22</v>
      </c>
      <c r="I719" t="s">
        <v>584</v>
      </c>
      <c r="J719">
        <v>0.82</v>
      </c>
      <c r="K719" t="s">
        <v>24</v>
      </c>
      <c r="L719" t="s">
        <v>151</v>
      </c>
      <c r="M719" s="3">
        <v>42118</v>
      </c>
      <c r="N719" s="3">
        <v>42118</v>
      </c>
      <c r="O719" s="8" t="str">
        <f>TEXT(Table1[[#This Row],[Order Date]], "MMM")</f>
        <v>Apr</v>
      </c>
      <c r="P719">
        <f>Table1[[#This Row],[Ship Date]]-Table1[[#This Row],[Order Date]]</f>
        <v>0</v>
      </c>
      <c r="Q719" s="4">
        <v>-8.2080000000000002</v>
      </c>
      <c r="R719">
        <v>1</v>
      </c>
      <c r="S719" s="4">
        <v>3.13</v>
      </c>
      <c r="T719">
        <v>86536</v>
      </c>
      <c r="U719" s="10">
        <f>(Table1[[#This Row],[Profit]]/Table1[[#This Row],[Sales]])</f>
        <v>-2.6223642172523962</v>
      </c>
    </row>
    <row r="720" spans="1:21" ht="12.75" customHeight="1">
      <c r="A720">
        <v>0.03</v>
      </c>
      <c r="B720">
        <v>3.69</v>
      </c>
      <c r="C720">
        <v>2.5</v>
      </c>
      <c r="D720" t="s">
        <v>18</v>
      </c>
      <c r="E720" t="s">
        <v>27</v>
      </c>
      <c r="F720" t="s">
        <v>20</v>
      </c>
      <c r="G720" t="s">
        <v>48</v>
      </c>
      <c r="H720" t="s">
        <v>40</v>
      </c>
      <c r="I720" t="s">
        <v>585</v>
      </c>
      <c r="J720">
        <v>0.39</v>
      </c>
      <c r="K720" t="s">
        <v>87</v>
      </c>
      <c r="L720" t="s">
        <v>300</v>
      </c>
      <c r="M720" s="3">
        <v>42114</v>
      </c>
      <c r="N720" s="3">
        <v>42114</v>
      </c>
      <c r="O720" s="8" t="str">
        <f>TEXT(Table1[[#This Row],[Order Date]], "MMM")</f>
        <v>Apr</v>
      </c>
      <c r="P720">
        <f>Table1[[#This Row],[Ship Date]]-Table1[[#This Row],[Order Date]]</f>
        <v>0</v>
      </c>
      <c r="Q720" s="4">
        <v>-2196.6840000000002</v>
      </c>
      <c r="R720">
        <v>9</v>
      </c>
      <c r="S720" s="4">
        <v>38.65</v>
      </c>
      <c r="T720">
        <v>86534</v>
      </c>
      <c r="U720" s="10">
        <f>(Table1[[#This Row],[Profit]]/Table1[[#This Row],[Sales]])</f>
        <v>-56.835291073738688</v>
      </c>
    </row>
    <row r="721" spans="1:21" ht="12.75" customHeight="1">
      <c r="A721">
        <v>0.02</v>
      </c>
      <c r="B721">
        <v>73.98</v>
      </c>
      <c r="C721">
        <v>14.52</v>
      </c>
      <c r="D721" t="s">
        <v>33</v>
      </c>
      <c r="E721" t="s">
        <v>27</v>
      </c>
      <c r="F721" t="s">
        <v>53</v>
      </c>
      <c r="G721" t="s">
        <v>113</v>
      </c>
      <c r="H721" t="s">
        <v>40</v>
      </c>
      <c r="I721" t="s">
        <v>509</v>
      </c>
      <c r="J721">
        <v>0.65</v>
      </c>
      <c r="K721" t="s">
        <v>24</v>
      </c>
      <c r="L721" t="s">
        <v>151</v>
      </c>
      <c r="M721" s="3">
        <v>42131</v>
      </c>
      <c r="N721" s="3">
        <v>42134</v>
      </c>
      <c r="O721" s="8" t="str">
        <f>TEXT(Table1[[#This Row],[Order Date]], "MMM")</f>
        <v>May</v>
      </c>
      <c r="P721">
        <f>Table1[[#This Row],[Ship Date]]-Table1[[#This Row],[Order Date]]</f>
        <v>3</v>
      </c>
      <c r="Q721" s="4">
        <v>43.538000000000011</v>
      </c>
      <c r="R721">
        <v>5</v>
      </c>
      <c r="S721" s="4">
        <v>378.23</v>
      </c>
      <c r="T721">
        <v>89730</v>
      </c>
      <c r="U721" s="10">
        <f>(Table1[[#This Row],[Profit]]/Table1[[#This Row],[Sales]])</f>
        <v>0.11510985379266586</v>
      </c>
    </row>
    <row r="722" spans="1:21" ht="12.75" customHeight="1">
      <c r="A722">
        <v>0.05</v>
      </c>
      <c r="B722">
        <v>5.28</v>
      </c>
      <c r="C722">
        <v>6.26</v>
      </c>
      <c r="D722" t="s">
        <v>33</v>
      </c>
      <c r="E722" t="s">
        <v>27</v>
      </c>
      <c r="F722" t="s">
        <v>20</v>
      </c>
      <c r="G722" t="s">
        <v>62</v>
      </c>
      <c r="H722" t="s">
        <v>40</v>
      </c>
      <c r="I722" t="s">
        <v>586</v>
      </c>
      <c r="J722">
        <v>0.4</v>
      </c>
      <c r="K722" t="s">
        <v>42</v>
      </c>
      <c r="L722" t="s">
        <v>173</v>
      </c>
      <c r="M722" s="3">
        <v>42166</v>
      </c>
      <c r="N722" s="3">
        <v>42167</v>
      </c>
      <c r="O722" s="8" t="str">
        <f>TEXT(Table1[[#This Row],[Order Date]], "MMM")</f>
        <v>Jun</v>
      </c>
      <c r="P722">
        <f>Table1[[#This Row],[Ship Date]]-Table1[[#This Row],[Order Date]]</f>
        <v>1</v>
      </c>
      <c r="Q722" s="4">
        <v>-11.376000000000001</v>
      </c>
      <c r="R722">
        <v>1</v>
      </c>
      <c r="S722" s="4">
        <v>7.15</v>
      </c>
      <c r="T722">
        <v>89729</v>
      </c>
      <c r="U722" s="10">
        <f>(Table1[[#This Row],[Profit]]/Table1[[#This Row],[Sales]])</f>
        <v>-1.5910489510489512</v>
      </c>
    </row>
    <row r="723" spans="1:21" ht="12.75" customHeight="1">
      <c r="A723">
        <v>0.01</v>
      </c>
      <c r="B723">
        <v>13.99</v>
      </c>
      <c r="C723">
        <v>7.51</v>
      </c>
      <c r="D723" t="s">
        <v>33</v>
      </c>
      <c r="E723" t="s">
        <v>19</v>
      </c>
      <c r="F723" t="s">
        <v>53</v>
      </c>
      <c r="G723" t="s">
        <v>58</v>
      </c>
      <c r="H723" t="s">
        <v>59</v>
      </c>
      <c r="I723" t="s">
        <v>587</v>
      </c>
      <c r="J723">
        <v>0.39</v>
      </c>
      <c r="K723" t="s">
        <v>87</v>
      </c>
      <c r="L723" t="s">
        <v>203</v>
      </c>
      <c r="M723" s="3">
        <v>42045</v>
      </c>
      <c r="N723" s="3">
        <v>42046</v>
      </c>
      <c r="O723" s="8" t="str">
        <f>TEXT(Table1[[#This Row],[Order Date]], "MMM")</f>
        <v>Feb</v>
      </c>
      <c r="P723">
        <f>Table1[[#This Row],[Ship Date]]-Table1[[#This Row],[Order Date]]</f>
        <v>1</v>
      </c>
      <c r="Q723" s="4">
        <v>533.74199999999996</v>
      </c>
      <c r="R723">
        <v>2</v>
      </c>
      <c r="S723" s="4">
        <v>29.85</v>
      </c>
      <c r="T723">
        <v>89514</v>
      </c>
      <c r="U723" s="10">
        <f>(Table1[[#This Row],[Profit]]/Table1[[#This Row],[Sales]])</f>
        <v>17.880804020100502</v>
      </c>
    </row>
    <row r="724" spans="1:21" ht="12.75" customHeight="1">
      <c r="A724">
        <v>0.04</v>
      </c>
      <c r="B724">
        <v>5.98</v>
      </c>
      <c r="C724">
        <v>4.38</v>
      </c>
      <c r="D724" t="s">
        <v>33</v>
      </c>
      <c r="E724" t="s">
        <v>19</v>
      </c>
      <c r="F724" t="s">
        <v>53</v>
      </c>
      <c r="G724" t="s">
        <v>113</v>
      </c>
      <c r="H724" t="s">
        <v>35</v>
      </c>
      <c r="I724" t="s">
        <v>588</v>
      </c>
      <c r="J724">
        <v>0.75</v>
      </c>
      <c r="K724" t="s">
        <v>87</v>
      </c>
      <c r="L724" t="s">
        <v>203</v>
      </c>
      <c r="M724" s="3">
        <v>42136</v>
      </c>
      <c r="N724" s="3">
        <v>42138</v>
      </c>
      <c r="O724" s="8" t="str">
        <f>TEXT(Table1[[#This Row],[Order Date]], "MMM")</f>
        <v>May</v>
      </c>
      <c r="P724">
        <f>Table1[[#This Row],[Ship Date]]-Table1[[#This Row],[Order Date]]</f>
        <v>2</v>
      </c>
      <c r="Q724" s="4">
        <v>-1522.3039999999999</v>
      </c>
      <c r="R724">
        <v>11</v>
      </c>
      <c r="S724" s="4">
        <v>69.75</v>
      </c>
      <c r="T724">
        <v>89515</v>
      </c>
      <c r="U724" s="10">
        <f>(Table1[[#This Row],[Profit]]/Table1[[#This Row],[Sales]])</f>
        <v>-21.825146953405017</v>
      </c>
    </row>
    <row r="725" spans="1:21" ht="12.75" customHeight="1">
      <c r="A725">
        <v>7.0000000000000007E-2</v>
      </c>
      <c r="B725">
        <v>125.99</v>
      </c>
      <c r="C725">
        <v>7.69</v>
      </c>
      <c r="D725" t="s">
        <v>33</v>
      </c>
      <c r="E725" t="s">
        <v>19</v>
      </c>
      <c r="F725" t="s">
        <v>53</v>
      </c>
      <c r="G725" t="s">
        <v>54</v>
      </c>
      <c r="H725" t="s">
        <v>40</v>
      </c>
      <c r="I725" t="s">
        <v>69</v>
      </c>
      <c r="J725">
        <v>0.59</v>
      </c>
      <c r="K725" t="s">
        <v>24</v>
      </c>
      <c r="L725" t="s">
        <v>32</v>
      </c>
      <c r="M725" s="3">
        <v>42103</v>
      </c>
      <c r="N725" s="3">
        <v>42104</v>
      </c>
      <c r="O725" s="8" t="str">
        <f>TEXT(Table1[[#This Row],[Order Date]], "MMM")</f>
        <v>Apr</v>
      </c>
      <c r="P725">
        <f>Table1[[#This Row],[Ship Date]]-Table1[[#This Row],[Order Date]]</f>
        <v>1</v>
      </c>
      <c r="Q725" s="4">
        <v>588.24569999999994</v>
      </c>
      <c r="R725">
        <v>8</v>
      </c>
      <c r="S725" s="4">
        <v>852.53</v>
      </c>
      <c r="T725">
        <v>88410</v>
      </c>
      <c r="U725" s="10">
        <f>(Table1[[#This Row],[Profit]]/Table1[[#This Row],[Sales]])</f>
        <v>0.69</v>
      </c>
    </row>
    <row r="726" spans="1:21" ht="12.75" customHeight="1">
      <c r="A726">
        <v>0.1</v>
      </c>
      <c r="B726">
        <v>34.229999999999997</v>
      </c>
      <c r="C726">
        <v>5.0199999999999996</v>
      </c>
      <c r="D726" t="s">
        <v>33</v>
      </c>
      <c r="E726" t="s">
        <v>19</v>
      </c>
      <c r="F726" t="s">
        <v>28</v>
      </c>
      <c r="G726" t="s">
        <v>34</v>
      </c>
      <c r="H726" t="s">
        <v>40</v>
      </c>
      <c r="I726" t="s">
        <v>589</v>
      </c>
      <c r="J726">
        <v>0.55000000000000004</v>
      </c>
      <c r="K726" t="s">
        <v>24</v>
      </c>
      <c r="L726" t="s">
        <v>32</v>
      </c>
      <c r="M726" s="3">
        <v>42125</v>
      </c>
      <c r="N726" s="3">
        <v>42130</v>
      </c>
      <c r="O726" s="8" t="str">
        <f>TEXT(Table1[[#This Row],[Order Date]], "MMM")</f>
        <v>May</v>
      </c>
      <c r="P726">
        <f>Table1[[#This Row],[Ship Date]]-Table1[[#This Row],[Order Date]]</f>
        <v>5</v>
      </c>
      <c r="Q726" s="4">
        <v>151.56539999999998</v>
      </c>
      <c r="R726">
        <v>7</v>
      </c>
      <c r="S726" s="4">
        <v>219.66</v>
      </c>
      <c r="T726">
        <v>88411</v>
      </c>
      <c r="U726" s="10">
        <f>(Table1[[#This Row],[Profit]]/Table1[[#This Row],[Sales]])</f>
        <v>0.69</v>
      </c>
    </row>
    <row r="727" spans="1:21" ht="12.75" customHeight="1">
      <c r="A727">
        <v>7.0000000000000007E-2</v>
      </c>
      <c r="B727">
        <v>40.98</v>
      </c>
      <c r="C727">
        <v>7.47</v>
      </c>
      <c r="D727" t="s">
        <v>33</v>
      </c>
      <c r="E727" t="s">
        <v>19</v>
      </c>
      <c r="F727" t="s">
        <v>20</v>
      </c>
      <c r="G727" t="s">
        <v>71</v>
      </c>
      <c r="H727" t="s">
        <v>40</v>
      </c>
      <c r="I727" t="s">
        <v>590</v>
      </c>
      <c r="J727">
        <v>0.37</v>
      </c>
      <c r="K727" t="s">
        <v>42</v>
      </c>
      <c r="L727" t="s">
        <v>338</v>
      </c>
      <c r="M727" s="3">
        <v>42064</v>
      </c>
      <c r="N727" s="3">
        <v>42065</v>
      </c>
      <c r="O727" s="8" t="str">
        <f>TEXT(Table1[[#This Row],[Order Date]], "MMM")</f>
        <v>Mar</v>
      </c>
      <c r="P727">
        <f>Table1[[#This Row],[Ship Date]]-Table1[[#This Row],[Order Date]]</f>
        <v>1</v>
      </c>
      <c r="Q727" s="4">
        <v>54.901500000000006</v>
      </c>
      <c r="R727">
        <v>2</v>
      </c>
      <c r="S727" s="4">
        <v>81.900000000000006</v>
      </c>
      <c r="T727">
        <v>90114</v>
      </c>
      <c r="U727" s="10">
        <f>(Table1[[#This Row],[Profit]]/Table1[[#This Row],[Sales]])</f>
        <v>0.67034798534798534</v>
      </c>
    </row>
    <row r="728" spans="1:21" ht="12.75" customHeight="1">
      <c r="A728">
        <v>0</v>
      </c>
      <c r="B728">
        <v>442.14</v>
      </c>
      <c r="C728">
        <v>14.7</v>
      </c>
      <c r="D728" t="s">
        <v>26</v>
      </c>
      <c r="E728" t="s">
        <v>19</v>
      </c>
      <c r="F728" t="s">
        <v>53</v>
      </c>
      <c r="G728" t="s">
        <v>58</v>
      </c>
      <c r="H728" t="s">
        <v>30</v>
      </c>
      <c r="I728" t="s">
        <v>191</v>
      </c>
      <c r="J728">
        <v>0.56000000000000005</v>
      </c>
      <c r="K728" t="s">
        <v>42</v>
      </c>
      <c r="L728" t="s">
        <v>338</v>
      </c>
      <c r="M728" s="3">
        <v>42068</v>
      </c>
      <c r="N728" s="3">
        <v>42068</v>
      </c>
      <c r="O728" s="8" t="str">
        <f>TEXT(Table1[[#This Row],[Order Date]], "MMM")</f>
        <v>Mar</v>
      </c>
      <c r="P728">
        <f>Table1[[#This Row],[Ship Date]]-Table1[[#This Row],[Order Date]]</f>
        <v>0</v>
      </c>
      <c r="Q728" s="4">
        <v>501.51</v>
      </c>
      <c r="R728">
        <v>5</v>
      </c>
      <c r="S728" s="4">
        <v>2343.34</v>
      </c>
      <c r="T728">
        <v>90115</v>
      </c>
      <c r="U728" s="10">
        <f>(Table1[[#This Row],[Profit]]/Table1[[#This Row],[Sales]])</f>
        <v>0.21401503836404448</v>
      </c>
    </row>
    <row r="729" spans="1:21" ht="12.75" customHeight="1">
      <c r="A729">
        <v>7.0000000000000007E-2</v>
      </c>
      <c r="B729">
        <v>40.98</v>
      </c>
      <c r="C729">
        <v>7.47</v>
      </c>
      <c r="D729" t="s">
        <v>33</v>
      </c>
      <c r="E729" t="s">
        <v>19</v>
      </c>
      <c r="F729" t="s">
        <v>20</v>
      </c>
      <c r="G729" t="s">
        <v>71</v>
      </c>
      <c r="H729" t="s">
        <v>40</v>
      </c>
      <c r="I729" t="s">
        <v>590</v>
      </c>
      <c r="J729">
        <v>0.37</v>
      </c>
      <c r="K729" t="s">
        <v>24</v>
      </c>
      <c r="L729" t="s">
        <v>25</v>
      </c>
      <c r="M729" s="3">
        <v>42064</v>
      </c>
      <c r="N729" s="3">
        <v>42065</v>
      </c>
      <c r="O729" s="8" t="str">
        <f>TEXT(Table1[[#This Row],[Order Date]], "MMM")</f>
        <v>Mar</v>
      </c>
      <c r="P729">
        <f>Table1[[#This Row],[Ship Date]]-Table1[[#This Row],[Order Date]]</f>
        <v>1</v>
      </c>
      <c r="Q729" s="4">
        <v>54.901500000000006</v>
      </c>
      <c r="R729">
        <v>8</v>
      </c>
      <c r="S729" s="4">
        <v>327.61</v>
      </c>
      <c r="T729">
        <v>19042</v>
      </c>
      <c r="U729" s="10">
        <f>(Table1[[#This Row],[Profit]]/Table1[[#This Row],[Sales]])</f>
        <v>0.16758188089496659</v>
      </c>
    </row>
    <row r="730" spans="1:21" ht="12.75" customHeight="1">
      <c r="A730">
        <v>0.03</v>
      </c>
      <c r="B730">
        <v>199.99</v>
      </c>
      <c r="C730">
        <v>24.49</v>
      </c>
      <c r="D730" t="s">
        <v>18</v>
      </c>
      <c r="E730" t="s">
        <v>39</v>
      </c>
      <c r="F730" t="s">
        <v>53</v>
      </c>
      <c r="G730" t="s">
        <v>288</v>
      </c>
      <c r="H730" t="s">
        <v>139</v>
      </c>
      <c r="I730" t="s">
        <v>591</v>
      </c>
      <c r="J730">
        <v>0.46</v>
      </c>
      <c r="K730" t="s">
        <v>42</v>
      </c>
      <c r="L730" t="s">
        <v>338</v>
      </c>
      <c r="M730" s="3">
        <v>42028</v>
      </c>
      <c r="N730" s="3">
        <v>42030</v>
      </c>
      <c r="O730" s="8" t="str">
        <f>TEXT(Table1[[#This Row],[Order Date]], "MMM")</f>
        <v>Jan</v>
      </c>
      <c r="P730">
        <f>Table1[[#This Row],[Ship Date]]-Table1[[#This Row],[Order Date]]</f>
        <v>2</v>
      </c>
      <c r="Q730" s="4">
        <v>727.73609999999996</v>
      </c>
      <c r="R730">
        <v>5</v>
      </c>
      <c r="S730" s="4">
        <v>1054.69</v>
      </c>
      <c r="T730">
        <v>89112</v>
      </c>
      <c r="U730" s="10">
        <f>(Table1[[#This Row],[Profit]]/Table1[[#This Row],[Sales]])</f>
        <v>0.69</v>
      </c>
    </row>
    <row r="731" spans="1:21" ht="12.75" customHeight="1">
      <c r="A731">
        <v>0.03</v>
      </c>
      <c r="B731">
        <v>199.99</v>
      </c>
      <c r="C731">
        <v>24.49</v>
      </c>
      <c r="D731" t="s">
        <v>18</v>
      </c>
      <c r="E731" t="s">
        <v>39</v>
      </c>
      <c r="F731" t="s">
        <v>53</v>
      </c>
      <c r="G731" t="s">
        <v>288</v>
      </c>
      <c r="H731" t="s">
        <v>139</v>
      </c>
      <c r="I731" t="s">
        <v>591</v>
      </c>
      <c r="J731">
        <v>0.46</v>
      </c>
      <c r="K731" t="s">
        <v>37</v>
      </c>
      <c r="L731" t="s">
        <v>138</v>
      </c>
      <c r="M731" s="3">
        <v>42028</v>
      </c>
      <c r="N731" s="3">
        <v>42030</v>
      </c>
      <c r="O731" s="8" t="str">
        <f>TEXT(Table1[[#This Row],[Order Date]], "MMM")</f>
        <v>Jan</v>
      </c>
      <c r="P731">
        <f>Table1[[#This Row],[Ship Date]]-Table1[[#This Row],[Order Date]]</f>
        <v>2</v>
      </c>
      <c r="Q731" s="4">
        <v>393.41999999999996</v>
      </c>
      <c r="R731">
        <v>21</v>
      </c>
      <c r="S731" s="4">
        <v>4429.6899999999996</v>
      </c>
      <c r="T731">
        <v>29319</v>
      </c>
      <c r="U731" s="10">
        <f>(Table1[[#This Row],[Profit]]/Table1[[#This Row],[Sales]])</f>
        <v>8.8814341409895498E-2</v>
      </c>
    </row>
    <row r="732" spans="1:21" ht="12.75" customHeight="1">
      <c r="A732">
        <v>0.04</v>
      </c>
      <c r="B732">
        <v>150.97999999999999</v>
      </c>
      <c r="C732">
        <v>13.99</v>
      </c>
      <c r="D732" t="s">
        <v>33</v>
      </c>
      <c r="E732" t="s">
        <v>27</v>
      </c>
      <c r="F732" t="s">
        <v>53</v>
      </c>
      <c r="G732" t="s">
        <v>58</v>
      </c>
      <c r="H732" t="s">
        <v>59</v>
      </c>
      <c r="I732" t="s">
        <v>306</v>
      </c>
      <c r="J732">
        <v>0.38</v>
      </c>
      <c r="K732" t="s">
        <v>42</v>
      </c>
      <c r="L732" t="s">
        <v>83</v>
      </c>
      <c r="M732" s="3">
        <v>42047</v>
      </c>
      <c r="N732" s="3">
        <v>42050</v>
      </c>
      <c r="O732" s="8" t="str">
        <f>TEXT(Table1[[#This Row],[Order Date]], "MMM")</f>
        <v>Feb</v>
      </c>
      <c r="P732">
        <f>Table1[[#This Row],[Ship Date]]-Table1[[#This Row],[Order Date]]</f>
        <v>3</v>
      </c>
      <c r="Q732" s="4">
        <v>606.05459999999994</v>
      </c>
      <c r="R732">
        <v>6</v>
      </c>
      <c r="S732" s="4">
        <v>878.34</v>
      </c>
      <c r="T732">
        <v>90662</v>
      </c>
      <c r="U732" s="10">
        <f>(Table1[[#This Row],[Profit]]/Table1[[#This Row],[Sales]])</f>
        <v>0.69</v>
      </c>
    </row>
    <row r="733" spans="1:21" ht="12.75" customHeight="1">
      <c r="A733">
        <v>0.04</v>
      </c>
      <c r="B733">
        <v>176.19</v>
      </c>
      <c r="C733">
        <v>11.87</v>
      </c>
      <c r="D733" t="s">
        <v>33</v>
      </c>
      <c r="E733" t="s">
        <v>27</v>
      </c>
      <c r="F733" t="s">
        <v>20</v>
      </c>
      <c r="G733" t="s">
        <v>90</v>
      </c>
      <c r="H733" t="s">
        <v>40</v>
      </c>
      <c r="I733" t="s">
        <v>592</v>
      </c>
      <c r="J733">
        <v>0.62</v>
      </c>
      <c r="K733" t="s">
        <v>42</v>
      </c>
      <c r="L733" t="s">
        <v>83</v>
      </c>
      <c r="M733" s="3">
        <v>42047</v>
      </c>
      <c r="N733" s="3">
        <v>42049</v>
      </c>
      <c r="O733" s="8" t="str">
        <f>TEXT(Table1[[#This Row],[Order Date]], "MMM")</f>
        <v>Feb</v>
      </c>
      <c r="P733">
        <f>Table1[[#This Row],[Ship Date]]-Table1[[#This Row],[Order Date]]</f>
        <v>2</v>
      </c>
      <c r="Q733" s="4">
        <v>320.10000000000002</v>
      </c>
      <c r="R733">
        <v>4</v>
      </c>
      <c r="S733" s="4">
        <v>676.57</v>
      </c>
      <c r="T733">
        <v>90662</v>
      </c>
      <c r="U733" s="10">
        <f>(Table1[[#This Row],[Profit]]/Table1[[#This Row],[Sales]])</f>
        <v>0.47312177601726357</v>
      </c>
    </row>
    <row r="734" spans="1:21" ht="12.75" customHeight="1">
      <c r="A734">
        <v>0.03</v>
      </c>
      <c r="B734">
        <v>39.479999999999997</v>
      </c>
      <c r="C734">
        <v>1.99</v>
      </c>
      <c r="D734" t="s">
        <v>33</v>
      </c>
      <c r="E734" t="s">
        <v>74</v>
      </c>
      <c r="F734" t="s">
        <v>53</v>
      </c>
      <c r="G734" t="s">
        <v>113</v>
      </c>
      <c r="H734" t="s">
        <v>35</v>
      </c>
      <c r="I734" t="s">
        <v>339</v>
      </c>
      <c r="J734">
        <v>0.54</v>
      </c>
      <c r="K734" t="s">
        <v>24</v>
      </c>
      <c r="L734" t="s">
        <v>128</v>
      </c>
      <c r="M734" s="3">
        <v>42054</v>
      </c>
      <c r="N734" s="3">
        <v>42056</v>
      </c>
      <c r="O734" s="8" t="str">
        <f>TEXT(Table1[[#This Row],[Order Date]], "MMM")</f>
        <v>Feb</v>
      </c>
      <c r="P734">
        <f>Table1[[#This Row],[Ship Date]]-Table1[[#This Row],[Order Date]]</f>
        <v>2</v>
      </c>
      <c r="Q734" s="4">
        <v>317.08949999999999</v>
      </c>
      <c r="R734">
        <v>12</v>
      </c>
      <c r="S734" s="4">
        <v>459.55</v>
      </c>
      <c r="T734">
        <v>87003</v>
      </c>
      <c r="U734" s="10">
        <f>(Table1[[#This Row],[Profit]]/Table1[[#This Row],[Sales]])</f>
        <v>0.69</v>
      </c>
    </row>
    <row r="735" spans="1:21" ht="12.75" customHeight="1">
      <c r="A735">
        <v>0.01</v>
      </c>
      <c r="B735">
        <v>65.989999999999995</v>
      </c>
      <c r="C735">
        <v>5.31</v>
      </c>
      <c r="D735" t="s">
        <v>33</v>
      </c>
      <c r="E735" t="s">
        <v>74</v>
      </c>
      <c r="F735" t="s">
        <v>53</v>
      </c>
      <c r="G735" t="s">
        <v>54</v>
      </c>
      <c r="H735" t="s">
        <v>40</v>
      </c>
      <c r="I735" t="s">
        <v>593</v>
      </c>
      <c r="J735">
        <v>0.56999999999999995</v>
      </c>
      <c r="K735" t="s">
        <v>24</v>
      </c>
      <c r="L735" t="s">
        <v>128</v>
      </c>
      <c r="M735" s="3">
        <v>42054</v>
      </c>
      <c r="N735" s="3">
        <v>42061</v>
      </c>
      <c r="O735" s="8" t="str">
        <f>TEXT(Table1[[#This Row],[Order Date]], "MMM")</f>
        <v>Feb</v>
      </c>
      <c r="P735">
        <f>Table1[[#This Row],[Ship Date]]-Table1[[#This Row],[Order Date]]</f>
        <v>7</v>
      </c>
      <c r="Q735" s="4">
        <v>250.36272000000002</v>
      </c>
      <c r="R735">
        <v>9</v>
      </c>
      <c r="S735" s="4">
        <v>536.9</v>
      </c>
      <c r="T735">
        <v>87005</v>
      </c>
      <c r="U735" s="10">
        <f>(Table1[[#This Row],[Profit]]/Table1[[#This Row],[Sales]])</f>
        <v>0.46631164090147148</v>
      </c>
    </row>
    <row r="736" spans="1:21" ht="12.75" customHeight="1">
      <c r="A736">
        <v>0.08</v>
      </c>
      <c r="B736">
        <v>2.88</v>
      </c>
      <c r="C736">
        <v>0.5</v>
      </c>
      <c r="D736" t="s">
        <v>33</v>
      </c>
      <c r="E736" t="s">
        <v>74</v>
      </c>
      <c r="F736" t="s">
        <v>20</v>
      </c>
      <c r="G736" t="s">
        <v>85</v>
      </c>
      <c r="H736" t="s">
        <v>40</v>
      </c>
      <c r="I736" t="s">
        <v>594</v>
      </c>
      <c r="J736">
        <v>0.39</v>
      </c>
      <c r="K736" t="s">
        <v>24</v>
      </c>
      <c r="L736" t="s">
        <v>128</v>
      </c>
      <c r="M736" s="3">
        <v>42117</v>
      </c>
      <c r="N736" s="3">
        <v>42118</v>
      </c>
      <c r="O736" s="8" t="str">
        <f>TEXT(Table1[[#This Row],[Order Date]], "MMM")</f>
        <v>Apr</v>
      </c>
      <c r="P736">
        <f>Table1[[#This Row],[Ship Date]]-Table1[[#This Row],[Order Date]]</f>
        <v>1</v>
      </c>
      <c r="Q736" s="4">
        <v>6.0305999999999997</v>
      </c>
      <c r="R736">
        <v>3</v>
      </c>
      <c r="S736" s="4">
        <v>8.74</v>
      </c>
      <c r="T736">
        <v>87004</v>
      </c>
      <c r="U736" s="10">
        <f>(Table1[[#This Row],[Profit]]/Table1[[#This Row],[Sales]])</f>
        <v>0.69</v>
      </c>
    </row>
    <row r="737" spans="1:21" ht="12.75" customHeight="1">
      <c r="A737">
        <v>0.04</v>
      </c>
      <c r="B737">
        <v>62.18</v>
      </c>
      <c r="C737">
        <v>10.84</v>
      </c>
      <c r="D737" t="s">
        <v>33</v>
      </c>
      <c r="E737" t="s">
        <v>74</v>
      </c>
      <c r="F737" t="s">
        <v>28</v>
      </c>
      <c r="G737" t="s">
        <v>34</v>
      </c>
      <c r="H737" t="s">
        <v>59</v>
      </c>
      <c r="I737" t="s">
        <v>595</v>
      </c>
      <c r="J737">
        <v>0.63</v>
      </c>
      <c r="K737" t="s">
        <v>24</v>
      </c>
      <c r="L737" t="s">
        <v>128</v>
      </c>
      <c r="M737" s="3">
        <v>42052</v>
      </c>
      <c r="N737" s="3">
        <v>42054</v>
      </c>
      <c r="O737" s="8" t="str">
        <f>TEXT(Table1[[#This Row],[Order Date]], "MMM")</f>
        <v>Feb</v>
      </c>
      <c r="P737">
        <f>Table1[[#This Row],[Ship Date]]-Table1[[#This Row],[Order Date]]</f>
        <v>2</v>
      </c>
      <c r="Q737" s="4">
        <v>125.8077</v>
      </c>
      <c r="R737">
        <v>3</v>
      </c>
      <c r="S737" s="4">
        <v>182.33</v>
      </c>
      <c r="T737">
        <v>87002</v>
      </c>
      <c r="U737" s="10">
        <f>(Table1[[#This Row],[Profit]]/Table1[[#This Row],[Sales]])</f>
        <v>0.69</v>
      </c>
    </row>
    <row r="738" spans="1:21" ht="12.75" customHeight="1">
      <c r="A738">
        <v>0.04</v>
      </c>
      <c r="B738">
        <v>8.33</v>
      </c>
      <c r="C738">
        <v>1.99</v>
      </c>
      <c r="D738" t="s">
        <v>33</v>
      </c>
      <c r="E738" t="s">
        <v>39</v>
      </c>
      <c r="F738" t="s">
        <v>53</v>
      </c>
      <c r="G738" t="s">
        <v>113</v>
      </c>
      <c r="H738" t="s">
        <v>35</v>
      </c>
      <c r="I738" t="s">
        <v>225</v>
      </c>
      <c r="J738">
        <v>0.52</v>
      </c>
      <c r="K738" t="s">
        <v>24</v>
      </c>
      <c r="L738" t="s">
        <v>67</v>
      </c>
      <c r="M738" s="3">
        <v>42185</v>
      </c>
      <c r="N738" s="3">
        <v>42192</v>
      </c>
      <c r="O738" s="8" t="str">
        <f>TEXT(Table1[[#This Row],[Order Date]], "MMM")</f>
        <v>Jun</v>
      </c>
      <c r="P738">
        <f>Table1[[#This Row],[Ship Date]]-Table1[[#This Row],[Order Date]]</f>
        <v>7</v>
      </c>
      <c r="Q738" s="4">
        <v>44.891999999999996</v>
      </c>
      <c r="R738">
        <v>16</v>
      </c>
      <c r="S738" s="4">
        <v>131.26</v>
      </c>
      <c r="T738">
        <v>91451</v>
      </c>
      <c r="U738" s="10">
        <f>(Table1[[#This Row],[Profit]]/Table1[[#This Row],[Sales]])</f>
        <v>0.34200822794453756</v>
      </c>
    </row>
    <row r="739" spans="1:21" ht="12.75" customHeight="1">
      <c r="A739">
        <v>0.04</v>
      </c>
      <c r="B739">
        <v>5.34</v>
      </c>
      <c r="C739">
        <v>2.99</v>
      </c>
      <c r="D739" t="s">
        <v>33</v>
      </c>
      <c r="E739" t="s">
        <v>27</v>
      </c>
      <c r="F739" t="s">
        <v>20</v>
      </c>
      <c r="G739" t="s">
        <v>71</v>
      </c>
      <c r="H739" t="s">
        <v>40</v>
      </c>
      <c r="I739" t="s">
        <v>382</v>
      </c>
      <c r="J739">
        <v>0.38</v>
      </c>
      <c r="K739" t="s">
        <v>24</v>
      </c>
      <c r="L739" t="s">
        <v>32</v>
      </c>
      <c r="M739" s="3">
        <v>42093</v>
      </c>
      <c r="N739" s="3">
        <v>42095</v>
      </c>
      <c r="O739" s="8" t="str">
        <f>TEXT(Table1[[#This Row],[Order Date]], "MMM")</f>
        <v>Mar</v>
      </c>
      <c r="P739">
        <f>Table1[[#This Row],[Ship Date]]-Table1[[#This Row],[Order Date]]</f>
        <v>2</v>
      </c>
      <c r="Q739" s="4">
        <v>3.4509999999999996</v>
      </c>
      <c r="R739">
        <v>45</v>
      </c>
      <c r="S739" s="4">
        <v>240.6</v>
      </c>
      <c r="T739">
        <v>22755</v>
      </c>
      <c r="U739" s="10">
        <f>(Table1[[#This Row],[Profit]]/Table1[[#This Row],[Sales]])</f>
        <v>1.4343308395677472E-2</v>
      </c>
    </row>
    <row r="740" spans="1:21" ht="12.75" customHeight="1">
      <c r="A740">
        <v>0.06</v>
      </c>
      <c r="B740">
        <v>55.99</v>
      </c>
      <c r="C740">
        <v>5</v>
      </c>
      <c r="D740" t="s">
        <v>33</v>
      </c>
      <c r="E740" t="s">
        <v>27</v>
      </c>
      <c r="F740" t="s">
        <v>53</v>
      </c>
      <c r="G740" t="s">
        <v>54</v>
      </c>
      <c r="H740" t="s">
        <v>35</v>
      </c>
      <c r="I740" t="s">
        <v>333</v>
      </c>
      <c r="J740">
        <v>0.8</v>
      </c>
      <c r="K740" t="s">
        <v>24</v>
      </c>
      <c r="L740" t="s">
        <v>32</v>
      </c>
      <c r="M740" s="3">
        <v>42093</v>
      </c>
      <c r="N740" s="3">
        <v>42095</v>
      </c>
      <c r="O740" s="8" t="str">
        <f>TEXT(Table1[[#This Row],[Order Date]], "MMM")</f>
        <v>Mar</v>
      </c>
      <c r="P740">
        <f>Table1[[#This Row],[Ship Date]]-Table1[[#This Row],[Order Date]]</f>
        <v>2</v>
      </c>
      <c r="Q740" s="4">
        <v>-275.25299999999999</v>
      </c>
      <c r="R740">
        <v>5</v>
      </c>
      <c r="S740" s="4">
        <v>236.88</v>
      </c>
      <c r="T740">
        <v>22755</v>
      </c>
      <c r="U740" s="10">
        <f>(Table1[[#This Row],[Profit]]/Table1[[#This Row],[Sales]])</f>
        <v>-1.1619934143870314</v>
      </c>
    </row>
    <row r="741" spans="1:21" ht="12.75" customHeight="1">
      <c r="A741">
        <v>0.05</v>
      </c>
      <c r="B741">
        <v>80.98</v>
      </c>
      <c r="C741">
        <v>35</v>
      </c>
      <c r="D741" t="s">
        <v>33</v>
      </c>
      <c r="E741" t="s">
        <v>27</v>
      </c>
      <c r="F741" t="s">
        <v>20</v>
      </c>
      <c r="G741" t="s">
        <v>90</v>
      </c>
      <c r="H741" t="s">
        <v>139</v>
      </c>
      <c r="I741" t="s">
        <v>581</v>
      </c>
      <c r="J741">
        <v>0.81</v>
      </c>
      <c r="K741" t="s">
        <v>24</v>
      </c>
      <c r="L741" t="s">
        <v>32</v>
      </c>
      <c r="M741" s="3">
        <v>42009</v>
      </c>
      <c r="N741" s="3">
        <v>42013</v>
      </c>
      <c r="O741" s="8" t="str">
        <f>TEXT(Table1[[#This Row],[Order Date]], "MMM")</f>
        <v>Jan</v>
      </c>
      <c r="P741">
        <f>Table1[[#This Row],[Ship Date]]-Table1[[#This Row],[Order Date]]</f>
        <v>4</v>
      </c>
      <c r="Q741" s="4">
        <v>-746.44</v>
      </c>
      <c r="R741">
        <v>34</v>
      </c>
      <c r="S741" s="4">
        <v>2710.47</v>
      </c>
      <c r="T741">
        <v>27013</v>
      </c>
      <c r="U741" s="10">
        <f>(Table1[[#This Row],[Profit]]/Table1[[#This Row],[Sales]])</f>
        <v>-0.27539135279121335</v>
      </c>
    </row>
    <row r="742" spans="1:21" ht="12.75" customHeight="1">
      <c r="A742">
        <v>0.05</v>
      </c>
      <c r="B742">
        <v>279.48</v>
      </c>
      <c r="C742">
        <v>35</v>
      </c>
      <c r="D742" t="s">
        <v>33</v>
      </c>
      <c r="E742" t="s">
        <v>27</v>
      </c>
      <c r="F742" t="s">
        <v>20</v>
      </c>
      <c r="G742" t="s">
        <v>90</v>
      </c>
      <c r="H742" t="s">
        <v>139</v>
      </c>
      <c r="I742" t="s">
        <v>377</v>
      </c>
      <c r="J742">
        <v>0.8</v>
      </c>
      <c r="K742" t="s">
        <v>24</v>
      </c>
      <c r="L742" t="s">
        <v>32</v>
      </c>
      <c r="M742" s="3">
        <v>42009</v>
      </c>
      <c r="N742" s="3">
        <v>42009</v>
      </c>
      <c r="O742" s="8" t="str">
        <f>TEXT(Table1[[#This Row],[Order Date]], "MMM")</f>
        <v>Jan</v>
      </c>
      <c r="P742">
        <f>Table1[[#This Row],[Ship Date]]-Table1[[#This Row],[Order Date]]</f>
        <v>0</v>
      </c>
      <c r="Q742" s="4">
        <v>-274.95</v>
      </c>
      <c r="R742">
        <v>31</v>
      </c>
      <c r="S742" s="4">
        <v>8354.73</v>
      </c>
      <c r="T742">
        <v>27013</v>
      </c>
      <c r="U742" s="10">
        <f>(Table1[[#This Row],[Profit]]/Table1[[#This Row],[Sales]])</f>
        <v>-3.2909501563784825E-2</v>
      </c>
    </row>
    <row r="743" spans="1:21" ht="12.75" customHeight="1">
      <c r="A743">
        <v>0</v>
      </c>
      <c r="B743">
        <v>4.91</v>
      </c>
      <c r="C743">
        <v>5.68</v>
      </c>
      <c r="D743" t="s">
        <v>33</v>
      </c>
      <c r="E743" t="s">
        <v>27</v>
      </c>
      <c r="F743" t="s">
        <v>20</v>
      </c>
      <c r="G743" t="s">
        <v>71</v>
      </c>
      <c r="H743" t="s">
        <v>40</v>
      </c>
      <c r="I743" t="s">
        <v>596</v>
      </c>
      <c r="J743">
        <v>0.36</v>
      </c>
      <c r="K743" t="s">
        <v>24</v>
      </c>
      <c r="L743" t="s">
        <v>151</v>
      </c>
      <c r="M743" s="3">
        <v>42093</v>
      </c>
      <c r="N743" s="3">
        <v>42094</v>
      </c>
      <c r="O743" s="8" t="str">
        <f>TEXT(Table1[[#This Row],[Order Date]], "MMM")</f>
        <v>Mar</v>
      </c>
      <c r="P743">
        <f>Table1[[#This Row],[Ship Date]]-Table1[[#This Row],[Order Date]]</f>
        <v>1</v>
      </c>
      <c r="Q743" s="4">
        <v>-95.047499999999999</v>
      </c>
      <c r="R743">
        <v>9</v>
      </c>
      <c r="S743" s="4">
        <v>48.3</v>
      </c>
      <c r="T743">
        <v>87602</v>
      </c>
      <c r="U743" s="10">
        <f>(Table1[[#This Row],[Profit]]/Table1[[#This Row],[Sales]])</f>
        <v>-1.967857142857143</v>
      </c>
    </row>
    <row r="744" spans="1:21" ht="12.75" customHeight="1">
      <c r="A744">
        <v>0.04</v>
      </c>
      <c r="B744">
        <v>5.34</v>
      </c>
      <c r="C744">
        <v>2.99</v>
      </c>
      <c r="D744" t="s">
        <v>33</v>
      </c>
      <c r="E744" t="s">
        <v>27</v>
      </c>
      <c r="F744" t="s">
        <v>20</v>
      </c>
      <c r="G744" t="s">
        <v>71</v>
      </c>
      <c r="H744" t="s">
        <v>40</v>
      </c>
      <c r="I744" t="s">
        <v>382</v>
      </c>
      <c r="J744">
        <v>0.38</v>
      </c>
      <c r="K744" t="s">
        <v>24</v>
      </c>
      <c r="L744" t="s">
        <v>151</v>
      </c>
      <c r="M744" s="3">
        <v>42093</v>
      </c>
      <c r="N744" s="3">
        <v>42095</v>
      </c>
      <c r="O744" s="8" t="str">
        <f>TEXT(Table1[[#This Row],[Order Date]], "MMM")</f>
        <v>Mar</v>
      </c>
      <c r="P744">
        <f>Table1[[#This Row],[Ship Date]]-Table1[[#This Row],[Order Date]]</f>
        <v>2</v>
      </c>
      <c r="Q744" s="4">
        <v>3.4509999999999996</v>
      </c>
      <c r="R744">
        <v>11</v>
      </c>
      <c r="S744" s="4">
        <v>58.81</v>
      </c>
      <c r="T744">
        <v>87602</v>
      </c>
      <c r="U744" s="10">
        <f>(Table1[[#This Row],[Profit]]/Table1[[#This Row],[Sales]])</f>
        <v>5.8680496514198259E-2</v>
      </c>
    </row>
    <row r="745" spans="1:21" ht="12.75" customHeight="1">
      <c r="A745">
        <v>0.06</v>
      </c>
      <c r="B745">
        <v>55.99</v>
      </c>
      <c r="C745">
        <v>5</v>
      </c>
      <c r="D745" t="s">
        <v>33</v>
      </c>
      <c r="E745" t="s">
        <v>27</v>
      </c>
      <c r="F745" t="s">
        <v>53</v>
      </c>
      <c r="G745" t="s">
        <v>54</v>
      </c>
      <c r="H745" t="s">
        <v>35</v>
      </c>
      <c r="I745" t="s">
        <v>333</v>
      </c>
      <c r="J745">
        <v>0.8</v>
      </c>
      <c r="K745" t="s">
        <v>24</v>
      </c>
      <c r="L745" t="s">
        <v>151</v>
      </c>
      <c r="M745" s="3">
        <v>42093</v>
      </c>
      <c r="N745" s="3">
        <v>42095</v>
      </c>
      <c r="O745" s="8" t="str">
        <f>TEXT(Table1[[#This Row],[Order Date]], "MMM")</f>
        <v>Mar</v>
      </c>
      <c r="P745">
        <f>Table1[[#This Row],[Ship Date]]-Table1[[#This Row],[Order Date]]</f>
        <v>2</v>
      </c>
      <c r="Q745" s="4">
        <v>-275.25299999999999</v>
      </c>
      <c r="R745">
        <v>1</v>
      </c>
      <c r="S745" s="4">
        <v>47.38</v>
      </c>
      <c r="T745">
        <v>87602</v>
      </c>
      <c r="U745" s="10">
        <f>(Table1[[#This Row],[Profit]]/Table1[[#This Row],[Sales]])</f>
        <v>-5.8094765723934145</v>
      </c>
    </row>
    <row r="746" spans="1:21" ht="12.75" customHeight="1">
      <c r="A746">
        <v>0.05</v>
      </c>
      <c r="B746">
        <v>80.98</v>
      </c>
      <c r="C746">
        <v>35</v>
      </c>
      <c r="D746" t="s">
        <v>33</v>
      </c>
      <c r="E746" t="s">
        <v>27</v>
      </c>
      <c r="F746" t="s">
        <v>20</v>
      </c>
      <c r="G746" t="s">
        <v>90</v>
      </c>
      <c r="H746" t="s">
        <v>139</v>
      </c>
      <c r="I746" t="s">
        <v>581</v>
      </c>
      <c r="J746">
        <v>0.81</v>
      </c>
      <c r="K746" t="s">
        <v>24</v>
      </c>
      <c r="L746" t="s">
        <v>151</v>
      </c>
      <c r="M746" s="3">
        <v>42009</v>
      </c>
      <c r="N746" s="3">
        <v>42013</v>
      </c>
      <c r="O746" s="8" t="str">
        <f>TEXT(Table1[[#This Row],[Order Date]], "MMM")</f>
        <v>Jan</v>
      </c>
      <c r="P746">
        <f>Table1[[#This Row],[Ship Date]]-Table1[[#This Row],[Order Date]]</f>
        <v>4</v>
      </c>
      <c r="Q746" s="4">
        <v>-746.44</v>
      </c>
      <c r="R746">
        <v>8</v>
      </c>
      <c r="S746" s="4">
        <v>637.76</v>
      </c>
      <c r="T746">
        <v>87603</v>
      </c>
      <c r="U746" s="10">
        <f>(Table1[[#This Row],[Profit]]/Table1[[#This Row],[Sales]])</f>
        <v>-1.1704089312594079</v>
      </c>
    </row>
    <row r="747" spans="1:21" ht="12.75" customHeight="1">
      <c r="A747">
        <v>0.05</v>
      </c>
      <c r="B747">
        <v>279.48</v>
      </c>
      <c r="C747">
        <v>35</v>
      </c>
      <c r="D747" t="s">
        <v>33</v>
      </c>
      <c r="E747" t="s">
        <v>27</v>
      </c>
      <c r="F747" t="s">
        <v>20</v>
      </c>
      <c r="G747" t="s">
        <v>90</v>
      </c>
      <c r="H747" t="s">
        <v>139</v>
      </c>
      <c r="I747" t="s">
        <v>377</v>
      </c>
      <c r="J747">
        <v>0.8</v>
      </c>
      <c r="K747" t="s">
        <v>24</v>
      </c>
      <c r="L747" t="s">
        <v>151</v>
      </c>
      <c r="M747" s="3">
        <v>42009</v>
      </c>
      <c r="N747" s="3">
        <v>42009</v>
      </c>
      <c r="O747" s="8" t="str">
        <f>TEXT(Table1[[#This Row],[Order Date]], "MMM")</f>
        <v>Jan</v>
      </c>
      <c r="P747">
        <f>Table1[[#This Row],[Ship Date]]-Table1[[#This Row],[Order Date]]</f>
        <v>0</v>
      </c>
      <c r="Q747" s="4">
        <v>-274.95</v>
      </c>
      <c r="R747">
        <v>8</v>
      </c>
      <c r="S747" s="4">
        <v>2156.06</v>
      </c>
      <c r="T747">
        <v>87603</v>
      </c>
      <c r="U747" s="10">
        <f>(Table1[[#This Row],[Profit]]/Table1[[#This Row],[Sales]])</f>
        <v>-0.1275242804003599</v>
      </c>
    </row>
    <row r="748" spans="1:21" ht="12.75" customHeight="1">
      <c r="A748">
        <v>0.02</v>
      </c>
      <c r="B748">
        <v>55.99</v>
      </c>
      <c r="C748">
        <v>3.3</v>
      </c>
      <c r="D748" t="s">
        <v>33</v>
      </c>
      <c r="E748" t="s">
        <v>27</v>
      </c>
      <c r="F748" t="s">
        <v>53</v>
      </c>
      <c r="G748" t="s">
        <v>54</v>
      </c>
      <c r="H748" t="s">
        <v>35</v>
      </c>
      <c r="I748" t="s">
        <v>597</v>
      </c>
      <c r="J748">
        <v>0.59</v>
      </c>
      <c r="K748" t="s">
        <v>42</v>
      </c>
      <c r="L748" t="s">
        <v>112</v>
      </c>
      <c r="M748" s="3">
        <v>42045</v>
      </c>
      <c r="N748" s="3">
        <v>42045</v>
      </c>
      <c r="O748" s="8" t="str">
        <f>TEXT(Table1[[#This Row],[Order Date]], "MMM")</f>
        <v>Feb</v>
      </c>
      <c r="P748">
        <f>Table1[[#This Row],[Ship Date]]-Table1[[#This Row],[Order Date]]</f>
        <v>0</v>
      </c>
      <c r="Q748" s="4">
        <v>525.20039999999995</v>
      </c>
      <c r="R748">
        <v>16</v>
      </c>
      <c r="S748" s="4">
        <v>761.16</v>
      </c>
      <c r="T748">
        <v>91244</v>
      </c>
      <c r="U748" s="10">
        <f>(Table1[[#This Row],[Profit]]/Table1[[#This Row],[Sales]])</f>
        <v>0.69</v>
      </c>
    </row>
    <row r="749" spans="1:21" ht="12.75" customHeight="1">
      <c r="A749">
        <v>0</v>
      </c>
      <c r="B749">
        <v>22.38</v>
      </c>
      <c r="C749">
        <v>15.1</v>
      </c>
      <c r="D749" t="s">
        <v>18</v>
      </c>
      <c r="E749" t="s">
        <v>27</v>
      </c>
      <c r="F749" t="s">
        <v>20</v>
      </c>
      <c r="G749" t="s">
        <v>71</v>
      </c>
      <c r="H749" t="s">
        <v>40</v>
      </c>
      <c r="I749" t="s">
        <v>525</v>
      </c>
      <c r="J749">
        <v>0.38</v>
      </c>
      <c r="K749" t="s">
        <v>37</v>
      </c>
      <c r="L749" t="s">
        <v>50</v>
      </c>
      <c r="M749" s="3">
        <v>42045</v>
      </c>
      <c r="N749" s="3">
        <v>42052</v>
      </c>
      <c r="O749" s="8" t="str">
        <f>TEXT(Table1[[#This Row],[Order Date]], "MMM")</f>
        <v>Feb</v>
      </c>
      <c r="P749">
        <f>Table1[[#This Row],[Ship Date]]-Table1[[#This Row],[Order Date]]</f>
        <v>7</v>
      </c>
      <c r="Q749" s="4">
        <v>-52.646999999999998</v>
      </c>
      <c r="R749">
        <v>29</v>
      </c>
      <c r="S749" s="4">
        <v>682.68</v>
      </c>
      <c r="T749">
        <v>21636</v>
      </c>
      <c r="U749" s="10">
        <f>(Table1[[#This Row],[Profit]]/Table1[[#This Row],[Sales]])</f>
        <v>-7.7118122692916152E-2</v>
      </c>
    </row>
    <row r="750" spans="1:21" ht="12.75" customHeight="1">
      <c r="A750">
        <v>7.0000000000000007E-2</v>
      </c>
      <c r="B750">
        <v>5.98</v>
      </c>
      <c r="C750">
        <v>4.6900000000000004</v>
      </c>
      <c r="D750" t="s">
        <v>33</v>
      </c>
      <c r="E750" t="s">
        <v>27</v>
      </c>
      <c r="F750" t="s">
        <v>20</v>
      </c>
      <c r="G750" t="s">
        <v>90</v>
      </c>
      <c r="H750" t="s">
        <v>40</v>
      </c>
      <c r="I750" t="s">
        <v>598</v>
      </c>
      <c r="J750">
        <v>0.68</v>
      </c>
      <c r="K750" t="s">
        <v>37</v>
      </c>
      <c r="L750" t="s">
        <v>50</v>
      </c>
      <c r="M750" s="3">
        <v>42045</v>
      </c>
      <c r="N750" s="3">
        <v>42050</v>
      </c>
      <c r="O750" s="8" t="str">
        <f>TEXT(Table1[[#This Row],[Order Date]], "MMM")</f>
        <v>Feb</v>
      </c>
      <c r="P750">
        <f>Table1[[#This Row],[Ship Date]]-Table1[[#This Row],[Order Date]]</f>
        <v>5</v>
      </c>
      <c r="Q750" s="4">
        <v>-24.44</v>
      </c>
      <c r="R750">
        <v>11</v>
      </c>
      <c r="S750" s="4">
        <v>73.44</v>
      </c>
      <c r="T750">
        <v>21636</v>
      </c>
      <c r="U750" s="10">
        <f>(Table1[[#This Row],[Profit]]/Table1[[#This Row],[Sales]])</f>
        <v>-0.33278867102396514</v>
      </c>
    </row>
    <row r="751" spans="1:21" ht="12.75" customHeight="1">
      <c r="A751">
        <v>0.02</v>
      </c>
      <c r="B751">
        <v>55.99</v>
      </c>
      <c r="C751">
        <v>3.3</v>
      </c>
      <c r="D751" t="s">
        <v>33</v>
      </c>
      <c r="E751" t="s">
        <v>27</v>
      </c>
      <c r="F751" t="s">
        <v>53</v>
      </c>
      <c r="G751" t="s">
        <v>54</v>
      </c>
      <c r="H751" t="s">
        <v>35</v>
      </c>
      <c r="I751" t="s">
        <v>597</v>
      </c>
      <c r="J751">
        <v>0.59</v>
      </c>
      <c r="K751" t="s">
        <v>37</v>
      </c>
      <c r="L751" t="s">
        <v>50</v>
      </c>
      <c r="M751" s="3">
        <v>42045</v>
      </c>
      <c r="N751" s="3">
        <v>42045</v>
      </c>
      <c r="O751" s="8" t="str">
        <f>TEXT(Table1[[#This Row],[Order Date]], "MMM")</f>
        <v>Feb</v>
      </c>
      <c r="P751">
        <f>Table1[[#This Row],[Ship Date]]-Table1[[#This Row],[Order Date]]</f>
        <v>0</v>
      </c>
      <c r="Q751" s="4">
        <v>366.50700000000001</v>
      </c>
      <c r="R751">
        <v>63</v>
      </c>
      <c r="S751" s="4">
        <v>2997.07</v>
      </c>
      <c r="T751">
        <v>21636</v>
      </c>
      <c r="U751" s="10">
        <f>(Table1[[#This Row],[Profit]]/Table1[[#This Row],[Sales]])</f>
        <v>0.12228843503822066</v>
      </c>
    </row>
    <row r="752" spans="1:21" ht="12.75" customHeight="1">
      <c r="A752">
        <v>7.0000000000000007E-2</v>
      </c>
      <c r="B752">
        <v>3.98</v>
      </c>
      <c r="C752">
        <v>0.83</v>
      </c>
      <c r="D752" t="s">
        <v>33</v>
      </c>
      <c r="E752" t="s">
        <v>27</v>
      </c>
      <c r="F752" t="s">
        <v>20</v>
      </c>
      <c r="G752" t="s">
        <v>21</v>
      </c>
      <c r="H752" t="s">
        <v>22</v>
      </c>
      <c r="I752" t="s">
        <v>599</v>
      </c>
      <c r="J752">
        <v>0.51</v>
      </c>
      <c r="K752" t="s">
        <v>37</v>
      </c>
      <c r="L752" t="s">
        <v>50</v>
      </c>
      <c r="M752" s="3">
        <v>42161</v>
      </c>
      <c r="N752" s="3">
        <v>42164</v>
      </c>
      <c r="O752" s="8" t="str">
        <f>TEXT(Table1[[#This Row],[Order Date]], "MMM")</f>
        <v>Jun</v>
      </c>
      <c r="P752">
        <f>Table1[[#This Row],[Ship Date]]-Table1[[#This Row],[Order Date]]</f>
        <v>3</v>
      </c>
      <c r="Q752" s="4">
        <v>27.38</v>
      </c>
      <c r="R752">
        <v>76</v>
      </c>
      <c r="S752" s="4">
        <v>282.85000000000002</v>
      </c>
      <c r="T752">
        <v>24455</v>
      </c>
      <c r="U752" s="10">
        <f>(Table1[[#This Row],[Profit]]/Table1[[#This Row],[Sales]])</f>
        <v>9.6800424253137687E-2</v>
      </c>
    </row>
    <row r="753" spans="1:21" ht="12.75" customHeight="1">
      <c r="A753">
        <v>7.0000000000000007E-2</v>
      </c>
      <c r="B753">
        <v>5.98</v>
      </c>
      <c r="C753">
        <v>4.6900000000000004</v>
      </c>
      <c r="D753" t="s">
        <v>33</v>
      </c>
      <c r="E753" t="s">
        <v>27</v>
      </c>
      <c r="F753" t="s">
        <v>20</v>
      </c>
      <c r="G753" t="s">
        <v>90</v>
      </c>
      <c r="H753" t="s">
        <v>40</v>
      </c>
      <c r="I753" t="s">
        <v>598</v>
      </c>
      <c r="J753">
        <v>0.68</v>
      </c>
      <c r="K753" t="s">
        <v>37</v>
      </c>
      <c r="L753" t="s">
        <v>138</v>
      </c>
      <c r="M753" s="3">
        <v>42045</v>
      </c>
      <c r="N753" s="3">
        <v>42050</v>
      </c>
      <c r="O753" s="8" t="str">
        <f>TEXT(Table1[[#This Row],[Order Date]], "MMM")</f>
        <v>Feb</v>
      </c>
      <c r="P753">
        <f>Table1[[#This Row],[Ship Date]]-Table1[[#This Row],[Order Date]]</f>
        <v>5</v>
      </c>
      <c r="Q753" s="4">
        <v>-12.708800000000002</v>
      </c>
      <c r="R753">
        <v>3</v>
      </c>
      <c r="S753" s="4">
        <v>20.03</v>
      </c>
      <c r="T753">
        <v>91244</v>
      </c>
      <c r="U753" s="10">
        <f>(Table1[[#This Row],[Profit]]/Table1[[#This Row],[Sales]])</f>
        <v>-0.63448826759860211</v>
      </c>
    </row>
    <row r="754" spans="1:21" ht="12.75" customHeight="1">
      <c r="A754">
        <v>0</v>
      </c>
      <c r="B754">
        <v>20.89</v>
      </c>
      <c r="C754">
        <v>1.99</v>
      </c>
      <c r="D754" t="s">
        <v>33</v>
      </c>
      <c r="E754" t="s">
        <v>27</v>
      </c>
      <c r="F754" t="s">
        <v>53</v>
      </c>
      <c r="G754" t="s">
        <v>113</v>
      </c>
      <c r="H754" t="s">
        <v>35</v>
      </c>
      <c r="I754" t="s">
        <v>600</v>
      </c>
      <c r="J754">
        <v>0.48</v>
      </c>
      <c r="K754" t="s">
        <v>37</v>
      </c>
      <c r="L754" t="s">
        <v>138</v>
      </c>
      <c r="M754" s="3">
        <v>42161</v>
      </c>
      <c r="N754" s="3">
        <v>42163</v>
      </c>
      <c r="O754" s="8" t="str">
        <f>TEXT(Table1[[#This Row],[Order Date]], "MMM")</f>
        <v>Jun</v>
      </c>
      <c r="P754">
        <f>Table1[[#This Row],[Ship Date]]-Table1[[#This Row],[Order Date]]</f>
        <v>2</v>
      </c>
      <c r="Q754" s="4">
        <v>-5.2949999999999999</v>
      </c>
      <c r="R754">
        <v>4</v>
      </c>
      <c r="S754" s="4">
        <v>84.56</v>
      </c>
      <c r="T754">
        <v>91245</v>
      </c>
      <c r="U754" s="10">
        <f>(Table1[[#This Row],[Profit]]/Table1[[#This Row],[Sales]])</f>
        <v>-6.2618259224219486E-2</v>
      </c>
    </row>
    <row r="755" spans="1:21" ht="12.75" customHeight="1">
      <c r="A755">
        <v>7.0000000000000007E-2</v>
      </c>
      <c r="B755">
        <v>3.98</v>
      </c>
      <c r="C755">
        <v>0.83</v>
      </c>
      <c r="D755" t="s">
        <v>33</v>
      </c>
      <c r="E755" t="s">
        <v>27</v>
      </c>
      <c r="F755" t="s">
        <v>20</v>
      </c>
      <c r="G755" t="s">
        <v>21</v>
      </c>
      <c r="H755" t="s">
        <v>22</v>
      </c>
      <c r="I755" t="s">
        <v>599</v>
      </c>
      <c r="J755">
        <v>0.51</v>
      </c>
      <c r="K755" t="s">
        <v>37</v>
      </c>
      <c r="L755" t="s">
        <v>138</v>
      </c>
      <c r="M755" s="3">
        <v>42161</v>
      </c>
      <c r="N755" s="3">
        <v>42164</v>
      </c>
      <c r="O755" s="8" t="str">
        <f>TEXT(Table1[[#This Row],[Order Date]], "MMM")</f>
        <v>Jun</v>
      </c>
      <c r="P755">
        <f>Table1[[#This Row],[Ship Date]]-Table1[[#This Row],[Order Date]]</f>
        <v>3</v>
      </c>
      <c r="Q755" s="4">
        <v>41.07</v>
      </c>
      <c r="R755">
        <v>19</v>
      </c>
      <c r="S755" s="4">
        <v>70.709999999999994</v>
      </c>
      <c r="T755">
        <v>91245</v>
      </c>
      <c r="U755" s="10">
        <f>(Table1[[#This Row],[Profit]]/Table1[[#This Row],[Sales]])</f>
        <v>0.58082308018667805</v>
      </c>
    </row>
    <row r="756" spans="1:21" ht="12.75" customHeight="1">
      <c r="A756">
        <v>0.1</v>
      </c>
      <c r="B756">
        <v>2.62</v>
      </c>
      <c r="C756">
        <v>0.8</v>
      </c>
      <c r="D756" t="s">
        <v>33</v>
      </c>
      <c r="E756" t="s">
        <v>27</v>
      </c>
      <c r="F756" t="s">
        <v>20</v>
      </c>
      <c r="G756" t="s">
        <v>46</v>
      </c>
      <c r="H756" t="s">
        <v>22</v>
      </c>
      <c r="I756" t="s">
        <v>601</v>
      </c>
      <c r="J756">
        <v>0.39</v>
      </c>
      <c r="K756" t="s">
        <v>87</v>
      </c>
      <c r="L756" t="s">
        <v>203</v>
      </c>
      <c r="M756" s="3">
        <v>42124</v>
      </c>
      <c r="N756" s="3">
        <v>42130</v>
      </c>
      <c r="O756" s="8" t="str">
        <f>TEXT(Table1[[#This Row],[Order Date]], "MMM")</f>
        <v>Apr</v>
      </c>
      <c r="P756">
        <f>Table1[[#This Row],[Ship Date]]-Table1[[#This Row],[Order Date]]</f>
        <v>6</v>
      </c>
      <c r="Q756" s="4">
        <v>-94.490899999999996</v>
      </c>
      <c r="R756">
        <v>21</v>
      </c>
      <c r="S756" s="4">
        <v>51.86</v>
      </c>
      <c r="T756">
        <v>89686</v>
      </c>
      <c r="U756" s="10">
        <f>(Table1[[#This Row],[Profit]]/Table1[[#This Row],[Sales]])</f>
        <v>-1.8220381797146161</v>
      </c>
    </row>
    <row r="757" spans="1:21" ht="12.75" customHeight="1">
      <c r="A757">
        <v>0</v>
      </c>
      <c r="B757">
        <v>12.2</v>
      </c>
      <c r="C757">
        <v>6.02</v>
      </c>
      <c r="D757" t="s">
        <v>18</v>
      </c>
      <c r="E757" t="s">
        <v>27</v>
      </c>
      <c r="F757" t="s">
        <v>28</v>
      </c>
      <c r="G757" t="s">
        <v>34</v>
      </c>
      <c r="H757" t="s">
        <v>35</v>
      </c>
      <c r="I757" t="s">
        <v>602</v>
      </c>
      <c r="J757">
        <v>0.43</v>
      </c>
      <c r="K757" t="s">
        <v>87</v>
      </c>
      <c r="L757" t="s">
        <v>203</v>
      </c>
      <c r="M757" s="3">
        <v>42111</v>
      </c>
      <c r="N757" s="3">
        <v>42112</v>
      </c>
      <c r="O757" s="8" t="str">
        <f>TEXT(Table1[[#This Row],[Order Date]], "MMM")</f>
        <v>Apr</v>
      </c>
      <c r="P757">
        <f>Table1[[#This Row],[Ship Date]]-Table1[[#This Row],[Order Date]]</f>
        <v>1</v>
      </c>
      <c r="Q757" s="4">
        <v>-172.298</v>
      </c>
      <c r="R757">
        <v>4</v>
      </c>
      <c r="S757" s="4">
        <v>56.24</v>
      </c>
      <c r="T757">
        <v>88233</v>
      </c>
      <c r="U757" s="10">
        <f>(Table1[[#This Row],[Profit]]/Table1[[#This Row],[Sales]])</f>
        <v>-3.0636201991465151</v>
      </c>
    </row>
    <row r="758" spans="1:21" ht="12.75" customHeight="1">
      <c r="A758">
        <v>0.1</v>
      </c>
      <c r="B758">
        <v>110.99</v>
      </c>
      <c r="C758">
        <v>8.99</v>
      </c>
      <c r="D758" t="s">
        <v>18</v>
      </c>
      <c r="E758" t="s">
        <v>27</v>
      </c>
      <c r="F758" t="s">
        <v>53</v>
      </c>
      <c r="G758" t="s">
        <v>54</v>
      </c>
      <c r="H758" t="s">
        <v>40</v>
      </c>
      <c r="I758" t="s">
        <v>603</v>
      </c>
      <c r="J758">
        <v>0.56999999999999995</v>
      </c>
      <c r="K758" t="s">
        <v>87</v>
      </c>
      <c r="L758" t="s">
        <v>203</v>
      </c>
      <c r="M758" s="3">
        <v>42031</v>
      </c>
      <c r="N758" s="3">
        <v>42033</v>
      </c>
      <c r="O758" s="8" t="str">
        <f>TEXT(Table1[[#This Row],[Order Date]], "MMM")</f>
        <v>Jan</v>
      </c>
      <c r="P758">
        <f>Table1[[#This Row],[Ship Date]]-Table1[[#This Row],[Order Date]]</f>
        <v>2</v>
      </c>
      <c r="Q758" s="4">
        <v>3285.48</v>
      </c>
      <c r="R758">
        <v>7</v>
      </c>
      <c r="S758" s="4">
        <v>627.78</v>
      </c>
      <c r="T758">
        <v>88232</v>
      </c>
      <c r="U758" s="10">
        <f>(Table1[[#This Row],[Profit]]/Table1[[#This Row],[Sales]])</f>
        <v>5.2334894389754378</v>
      </c>
    </row>
    <row r="759" spans="1:21" ht="12.75" customHeight="1">
      <c r="A759">
        <v>0.05</v>
      </c>
      <c r="B759">
        <v>17.670000000000002</v>
      </c>
      <c r="C759">
        <v>8.99</v>
      </c>
      <c r="D759" t="s">
        <v>33</v>
      </c>
      <c r="E759" t="s">
        <v>27</v>
      </c>
      <c r="F759" t="s">
        <v>28</v>
      </c>
      <c r="G759" t="s">
        <v>34</v>
      </c>
      <c r="H759" t="s">
        <v>35</v>
      </c>
      <c r="I759" t="s">
        <v>376</v>
      </c>
      <c r="J759">
        <v>0.47</v>
      </c>
      <c r="K759" t="s">
        <v>37</v>
      </c>
      <c r="L759" t="s">
        <v>226</v>
      </c>
      <c r="M759" s="3">
        <v>42124</v>
      </c>
      <c r="N759" s="3">
        <v>42125</v>
      </c>
      <c r="O759" s="8" t="str">
        <f>TEXT(Table1[[#This Row],[Order Date]], "MMM")</f>
        <v>Apr</v>
      </c>
      <c r="P759">
        <f>Table1[[#This Row],[Ship Date]]-Table1[[#This Row],[Order Date]]</f>
        <v>1</v>
      </c>
      <c r="Q759" s="4">
        <v>46.036799999999999</v>
      </c>
      <c r="R759">
        <v>16</v>
      </c>
      <c r="S759" s="4">
        <v>283.44</v>
      </c>
      <c r="T759">
        <v>88234</v>
      </c>
      <c r="U759" s="10">
        <f>(Table1[[#This Row],[Profit]]/Table1[[#This Row],[Sales]])</f>
        <v>0.1624216765453006</v>
      </c>
    </row>
    <row r="760" spans="1:21" ht="12.75" customHeight="1">
      <c r="A760">
        <v>0.1</v>
      </c>
      <c r="B760">
        <v>4.13</v>
      </c>
      <c r="C760">
        <v>0.99</v>
      </c>
      <c r="D760" t="s">
        <v>33</v>
      </c>
      <c r="E760" t="s">
        <v>74</v>
      </c>
      <c r="F760" t="s">
        <v>20</v>
      </c>
      <c r="G760" t="s">
        <v>85</v>
      </c>
      <c r="H760" t="s">
        <v>40</v>
      </c>
      <c r="I760" t="s">
        <v>604</v>
      </c>
      <c r="J760">
        <v>0.39</v>
      </c>
      <c r="K760" t="s">
        <v>42</v>
      </c>
      <c r="L760" t="s">
        <v>83</v>
      </c>
      <c r="M760" s="3">
        <v>42046</v>
      </c>
      <c r="N760" s="3">
        <v>42046</v>
      </c>
      <c r="O760" s="8" t="str">
        <f>TEXT(Table1[[#This Row],[Order Date]], "MMM")</f>
        <v>Feb</v>
      </c>
      <c r="P760">
        <f>Table1[[#This Row],[Ship Date]]-Table1[[#This Row],[Order Date]]</f>
        <v>0</v>
      </c>
      <c r="Q760" s="4">
        <v>-1.0712000000000002</v>
      </c>
      <c r="R760">
        <v>2</v>
      </c>
      <c r="S760" s="4">
        <v>8.3000000000000007</v>
      </c>
      <c r="T760">
        <v>91209</v>
      </c>
      <c r="U760" s="10">
        <f>(Table1[[#This Row],[Profit]]/Table1[[#This Row],[Sales]])</f>
        <v>-0.12906024096385543</v>
      </c>
    </row>
    <row r="761" spans="1:21" ht="12.75" customHeight="1">
      <c r="A761">
        <v>0.04</v>
      </c>
      <c r="B761">
        <v>4.9800000000000004</v>
      </c>
      <c r="C761">
        <v>0.49</v>
      </c>
      <c r="D761" t="s">
        <v>33</v>
      </c>
      <c r="E761" t="s">
        <v>74</v>
      </c>
      <c r="F761" t="s">
        <v>20</v>
      </c>
      <c r="G761" t="s">
        <v>85</v>
      </c>
      <c r="H761" t="s">
        <v>40</v>
      </c>
      <c r="I761" t="s">
        <v>605</v>
      </c>
      <c r="J761">
        <v>0.39</v>
      </c>
      <c r="K761" t="s">
        <v>42</v>
      </c>
      <c r="L761" t="s">
        <v>83</v>
      </c>
      <c r="M761" s="3">
        <v>42046</v>
      </c>
      <c r="N761" s="3">
        <v>42048</v>
      </c>
      <c r="O761" s="8" t="str">
        <f>TEXT(Table1[[#This Row],[Order Date]], "MMM")</f>
        <v>Feb</v>
      </c>
      <c r="P761">
        <f>Table1[[#This Row],[Ship Date]]-Table1[[#This Row],[Order Date]]</f>
        <v>2</v>
      </c>
      <c r="Q761" s="4">
        <v>4.4104000000000001</v>
      </c>
      <c r="R761">
        <v>2</v>
      </c>
      <c r="S761" s="4">
        <v>10.039999999999999</v>
      </c>
      <c r="T761">
        <v>91209</v>
      </c>
      <c r="U761" s="10">
        <f>(Table1[[#This Row],[Profit]]/Table1[[#This Row],[Sales]])</f>
        <v>0.43928286852589649</v>
      </c>
    </row>
    <row r="762" spans="1:21" ht="12.75" customHeight="1">
      <c r="A762">
        <v>0.03</v>
      </c>
      <c r="B762">
        <v>125.99</v>
      </c>
      <c r="C762">
        <v>7.69</v>
      </c>
      <c r="D762" t="s">
        <v>33</v>
      </c>
      <c r="E762" t="s">
        <v>27</v>
      </c>
      <c r="F762" t="s">
        <v>53</v>
      </c>
      <c r="G762" t="s">
        <v>54</v>
      </c>
      <c r="H762" t="s">
        <v>40</v>
      </c>
      <c r="I762" t="s">
        <v>538</v>
      </c>
      <c r="J762">
        <v>0.57999999999999996</v>
      </c>
      <c r="K762" t="s">
        <v>42</v>
      </c>
      <c r="L762" t="s">
        <v>83</v>
      </c>
      <c r="M762" s="3">
        <v>42158</v>
      </c>
      <c r="N762" s="3">
        <v>42160</v>
      </c>
      <c r="O762" s="8" t="str">
        <f>TEXT(Table1[[#This Row],[Order Date]], "MMM")</f>
        <v>Jun</v>
      </c>
      <c r="P762">
        <f>Table1[[#This Row],[Ship Date]]-Table1[[#This Row],[Order Date]]</f>
        <v>2</v>
      </c>
      <c r="Q762" s="4">
        <v>500.95799999999997</v>
      </c>
      <c r="R762">
        <v>9</v>
      </c>
      <c r="S762" s="4">
        <v>981.65</v>
      </c>
      <c r="T762">
        <v>88184</v>
      </c>
      <c r="U762" s="10">
        <f>(Table1[[#This Row],[Profit]]/Table1[[#This Row],[Sales]])</f>
        <v>0.51032241633983599</v>
      </c>
    </row>
    <row r="763" spans="1:21" ht="12.75" customHeight="1">
      <c r="A763">
        <v>7.0000000000000007E-2</v>
      </c>
      <c r="B763">
        <v>119.99</v>
      </c>
      <c r="C763">
        <v>16.8</v>
      </c>
      <c r="D763" t="s">
        <v>26</v>
      </c>
      <c r="E763" t="s">
        <v>27</v>
      </c>
      <c r="F763" t="s">
        <v>53</v>
      </c>
      <c r="G763" t="s">
        <v>58</v>
      </c>
      <c r="H763" t="s">
        <v>77</v>
      </c>
      <c r="I763" t="s">
        <v>606</v>
      </c>
      <c r="J763">
        <v>0.35</v>
      </c>
      <c r="K763" t="s">
        <v>42</v>
      </c>
      <c r="L763" t="s">
        <v>83</v>
      </c>
      <c r="M763" s="3">
        <v>42183</v>
      </c>
      <c r="N763" s="3">
        <v>42185</v>
      </c>
      <c r="O763" s="8" t="str">
        <f>TEXT(Table1[[#This Row],[Order Date]], "MMM")</f>
        <v>Jun</v>
      </c>
      <c r="P763">
        <f>Table1[[#This Row],[Ship Date]]-Table1[[#This Row],[Order Date]]</f>
        <v>2</v>
      </c>
      <c r="Q763" s="4">
        <v>1206.5961</v>
      </c>
      <c r="R763">
        <v>15</v>
      </c>
      <c r="S763" s="4">
        <v>1748.69</v>
      </c>
      <c r="T763">
        <v>88185</v>
      </c>
      <c r="U763" s="10">
        <f>(Table1[[#This Row],[Profit]]/Table1[[#This Row],[Sales]])</f>
        <v>0.69</v>
      </c>
    </row>
    <row r="764" spans="1:21" ht="12.75" customHeight="1">
      <c r="A764">
        <v>0.03</v>
      </c>
      <c r="B764">
        <v>14.34</v>
      </c>
      <c r="C764">
        <v>5</v>
      </c>
      <c r="D764" t="s">
        <v>33</v>
      </c>
      <c r="E764" t="s">
        <v>74</v>
      </c>
      <c r="F764" t="s">
        <v>28</v>
      </c>
      <c r="G764" t="s">
        <v>34</v>
      </c>
      <c r="H764" t="s">
        <v>35</v>
      </c>
      <c r="I764" t="s">
        <v>607</v>
      </c>
      <c r="J764">
        <v>0.49</v>
      </c>
      <c r="K764" t="s">
        <v>42</v>
      </c>
      <c r="L764" t="s">
        <v>187</v>
      </c>
      <c r="M764" s="3">
        <v>42030</v>
      </c>
      <c r="N764" s="3">
        <v>42031</v>
      </c>
      <c r="O764" s="8" t="str">
        <f>TEXT(Table1[[#This Row],[Order Date]], "MMM")</f>
        <v>Jan</v>
      </c>
      <c r="P764">
        <f>Table1[[#This Row],[Ship Date]]-Table1[[#This Row],[Order Date]]</f>
        <v>1</v>
      </c>
      <c r="Q764" s="4">
        <v>82.310099999999991</v>
      </c>
      <c r="R764">
        <v>8</v>
      </c>
      <c r="S764" s="4">
        <v>119.29</v>
      </c>
      <c r="T764">
        <v>89595</v>
      </c>
      <c r="U764" s="10">
        <f>(Table1[[#This Row],[Profit]]/Table1[[#This Row],[Sales]])</f>
        <v>0.69</v>
      </c>
    </row>
    <row r="765" spans="1:21" ht="12.75" customHeight="1">
      <c r="A765">
        <v>0.01</v>
      </c>
      <c r="B765">
        <v>2.89</v>
      </c>
      <c r="C765">
        <v>0.5</v>
      </c>
      <c r="D765" t="s">
        <v>33</v>
      </c>
      <c r="E765" t="s">
        <v>74</v>
      </c>
      <c r="F765" t="s">
        <v>20</v>
      </c>
      <c r="G765" t="s">
        <v>85</v>
      </c>
      <c r="H765" t="s">
        <v>40</v>
      </c>
      <c r="I765" t="s">
        <v>370</v>
      </c>
      <c r="J765">
        <v>0.38</v>
      </c>
      <c r="K765" t="s">
        <v>42</v>
      </c>
      <c r="L765" t="s">
        <v>171</v>
      </c>
      <c r="M765" s="3">
        <v>42030</v>
      </c>
      <c r="N765" s="3">
        <v>42032</v>
      </c>
      <c r="O765" s="8" t="str">
        <f>TEXT(Table1[[#This Row],[Order Date]], "MMM")</f>
        <v>Jan</v>
      </c>
      <c r="P765">
        <f>Table1[[#This Row],[Ship Date]]-Table1[[#This Row],[Order Date]]</f>
        <v>2</v>
      </c>
      <c r="Q765" s="4">
        <v>1.2236</v>
      </c>
      <c r="R765">
        <v>1</v>
      </c>
      <c r="S765" s="4">
        <v>3.08</v>
      </c>
      <c r="T765">
        <v>89595</v>
      </c>
      <c r="U765" s="10">
        <f>(Table1[[#This Row],[Profit]]/Table1[[#This Row],[Sales]])</f>
        <v>0.39727272727272728</v>
      </c>
    </row>
    <row r="766" spans="1:21" ht="12.75" customHeight="1">
      <c r="A766">
        <v>0.01</v>
      </c>
      <c r="B766">
        <v>6.48</v>
      </c>
      <c r="C766">
        <v>6.22</v>
      </c>
      <c r="D766" t="s">
        <v>18</v>
      </c>
      <c r="E766" t="s">
        <v>74</v>
      </c>
      <c r="F766" t="s">
        <v>20</v>
      </c>
      <c r="G766" t="s">
        <v>62</v>
      </c>
      <c r="H766" t="s">
        <v>40</v>
      </c>
      <c r="I766" t="s">
        <v>608</v>
      </c>
      <c r="J766">
        <v>0.37</v>
      </c>
      <c r="K766" t="s">
        <v>42</v>
      </c>
      <c r="L766" t="s">
        <v>171</v>
      </c>
      <c r="M766" s="3">
        <v>42045</v>
      </c>
      <c r="N766" s="3">
        <v>42046</v>
      </c>
      <c r="O766" s="8" t="str">
        <f>TEXT(Table1[[#This Row],[Order Date]], "MMM")</f>
        <v>Feb</v>
      </c>
      <c r="P766">
        <f>Table1[[#This Row],[Ship Date]]-Table1[[#This Row],[Order Date]]</f>
        <v>1</v>
      </c>
      <c r="Q766" s="4">
        <v>-15.6312</v>
      </c>
      <c r="R766">
        <v>9</v>
      </c>
      <c r="S766" s="4">
        <v>69.459999999999994</v>
      </c>
      <c r="T766">
        <v>89596</v>
      </c>
      <c r="U766" s="10">
        <f>(Table1[[#This Row],[Profit]]/Table1[[#This Row],[Sales]])</f>
        <v>-0.22503887129283043</v>
      </c>
    </row>
    <row r="767" spans="1:21" ht="12.75" customHeight="1">
      <c r="A767">
        <v>0.03</v>
      </c>
      <c r="B767">
        <v>85.99</v>
      </c>
      <c r="C767">
        <v>3.3</v>
      </c>
      <c r="D767" t="s">
        <v>33</v>
      </c>
      <c r="E767" t="s">
        <v>74</v>
      </c>
      <c r="F767" t="s">
        <v>53</v>
      </c>
      <c r="G767" t="s">
        <v>54</v>
      </c>
      <c r="H767" t="s">
        <v>35</v>
      </c>
      <c r="I767" t="s">
        <v>270</v>
      </c>
      <c r="J767">
        <v>0.37</v>
      </c>
      <c r="K767" t="s">
        <v>42</v>
      </c>
      <c r="L767" t="s">
        <v>171</v>
      </c>
      <c r="M767" s="3">
        <v>42045</v>
      </c>
      <c r="N767" s="3">
        <v>42047</v>
      </c>
      <c r="O767" s="8" t="str">
        <f>TEXT(Table1[[#This Row],[Order Date]], "MMM")</f>
        <v>Feb</v>
      </c>
      <c r="P767">
        <f>Table1[[#This Row],[Ship Date]]-Table1[[#This Row],[Order Date]]</f>
        <v>2</v>
      </c>
      <c r="Q767" s="4">
        <v>790.54679999999996</v>
      </c>
      <c r="R767">
        <v>16</v>
      </c>
      <c r="S767" s="4">
        <v>1145.72</v>
      </c>
      <c r="T767">
        <v>89596</v>
      </c>
      <c r="U767" s="10">
        <f>(Table1[[#This Row],[Profit]]/Table1[[#This Row],[Sales]])</f>
        <v>0.69</v>
      </c>
    </row>
    <row r="768" spans="1:21" ht="12.75" customHeight="1">
      <c r="A768">
        <v>0.05</v>
      </c>
      <c r="B768">
        <v>12.97</v>
      </c>
      <c r="C768">
        <v>1.49</v>
      </c>
      <c r="D768" t="s">
        <v>33</v>
      </c>
      <c r="E768" t="s">
        <v>74</v>
      </c>
      <c r="F768" t="s">
        <v>20</v>
      </c>
      <c r="G768" t="s">
        <v>71</v>
      </c>
      <c r="H768" t="s">
        <v>40</v>
      </c>
      <c r="I768" t="s">
        <v>609</v>
      </c>
      <c r="J768">
        <v>0.35</v>
      </c>
      <c r="K768" t="s">
        <v>87</v>
      </c>
      <c r="L768" t="s">
        <v>203</v>
      </c>
      <c r="M768" s="3">
        <v>42039</v>
      </c>
      <c r="N768" s="3">
        <v>42041</v>
      </c>
      <c r="O768" s="8" t="str">
        <f>TEXT(Table1[[#This Row],[Order Date]], "MMM")</f>
        <v>Feb</v>
      </c>
      <c r="P768">
        <f>Table1[[#This Row],[Ship Date]]-Table1[[#This Row],[Order Date]]</f>
        <v>2</v>
      </c>
      <c r="Q768" s="4">
        <v>5.4659999999999993</v>
      </c>
      <c r="R768">
        <v>2</v>
      </c>
      <c r="S768" s="4">
        <v>26.37</v>
      </c>
      <c r="T768">
        <v>89993</v>
      </c>
      <c r="U768" s="10">
        <f>(Table1[[#This Row],[Profit]]/Table1[[#This Row],[Sales]])</f>
        <v>0.20728100113765641</v>
      </c>
    </row>
    <row r="769" spans="1:21" ht="12.75" customHeight="1">
      <c r="A769">
        <v>0.06</v>
      </c>
      <c r="B769">
        <v>5.81</v>
      </c>
      <c r="C769">
        <v>3.37</v>
      </c>
      <c r="D769" t="s">
        <v>33</v>
      </c>
      <c r="E769" t="s">
        <v>74</v>
      </c>
      <c r="F769" t="s">
        <v>20</v>
      </c>
      <c r="G769" t="s">
        <v>46</v>
      </c>
      <c r="H769" t="s">
        <v>22</v>
      </c>
      <c r="I769" t="s">
        <v>610</v>
      </c>
      <c r="J769">
        <v>0.54</v>
      </c>
      <c r="K769" t="s">
        <v>87</v>
      </c>
      <c r="L769" t="s">
        <v>203</v>
      </c>
      <c r="M769" s="3">
        <v>42039</v>
      </c>
      <c r="N769" s="3">
        <v>42041</v>
      </c>
      <c r="O769" s="8" t="str">
        <f>TEXT(Table1[[#This Row],[Order Date]], "MMM")</f>
        <v>Feb</v>
      </c>
      <c r="P769">
        <f>Table1[[#This Row],[Ship Date]]-Table1[[#This Row],[Order Date]]</f>
        <v>2</v>
      </c>
      <c r="Q769" s="4">
        <v>-149.1182</v>
      </c>
      <c r="R769">
        <v>9</v>
      </c>
      <c r="S769" s="4">
        <v>53.44</v>
      </c>
      <c r="T769">
        <v>89993</v>
      </c>
      <c r="U769" s="10">
        <f>(Table1[[#This Row],[Profit]]/Table1[[#This Row],[Sales]])</f>
        <v>-2.7903854790419165</v>
      </c>
    </row>
    <row r="770" spans="1:21" ht="12.75" customHeight="1">
      <c r="A770">
        <v>0.1</v>
      </c>
      <c r="B770">
        <v>5.98</v>
      </c>
      <c r="C770">
        <v>5.35</v>
      </c>
      <c r="D770" t="s">
        <v>33</v>
      </c>
      <c r="E770" t="s">
        <v>27</v>
      </c>
      <c r="F770" t="s">
        <v>20</v>
      </c>
      <c r="G770" t="s">
        <v>62</v>
      </c>
      <c r="H770" t="s">
        <v>40</v>
      </c>
      <c r="I770" t="s">
        <v>611</v>
      </c>
      <c r="J770">
        <v>0.4</v>
      </c>
      <c r="K770" t="s">
        <v>37</v>
      </c>
      <c r="L770" t="s">
        <v>226</v>
      </c>
      <c r="M770" s="3">
        <v>42080</v>
      </c>
      <c r="N770" s="3">
        <v>42080</v>
      </c>
      <c r="O770" s="8" t="str">
        <f>TEXT(Table1[[#This Row],[Order Date]], "MMM")</f>
        <v>Mar</v>
      </c>
      <c r="P770">
        <f>Table1[[#This Row],[Ship Date]]-Table1[[#This Row],[Order Date]]</f>
        <v>0</v>
      </c>
      <c r="Q770" s="4">
        <v>-90.26</v>
      </c>
      <c r="R770">
        <v>10</v>
      </c>
      <c r="S770" s="4">
        <v>57.34</v>
      </c>
      <c r="T770">
        <v>89994</v>
      </c>
      <c r="U770" s="10">
        <f>(Table1[[#This Row],[Profit]]/Table1[[#This Row],[Sales]])</f>
        <v>-1.5741192884548307</v>
      </c>
    </row>
    <row r="771" spans="1:21" ht="12.75" customHeight="1">
      <c r="A771">
        <v>0.03</v>
      </c>
      <c r="B771">
        <v>73.98</v>
      </c>
      <c r="C771">
        <v>14.52</v>
      </c>
      <c r="D771" t="s">
        <v>33</v>
      </c>
      <c r="E771" t="s">
        <v>74</v>
      </c>
      <c r="F771" t="s">
        <v>53</v>
      </c>
      <c r="G771" t="s">
        <v>113</v>
      </c>
      <c r="H771" t="s">
        <v>40</v>
      </c>
      <c r="I771" t="s">
        <v>509</v>
      </c>
      <c r="J771">
        <v>0.65</v>
      </c>
      <c r="K771" t="s">
        <v>42</v>
      </c>
      <c r="L771" t="s">
        <v>83</v>
      </c>
      <c r="M771" s="3">
        <v>42011</v>
      </c>
      <c r="N771" s="3">
        <v>42014</v>
      </c>
      <c r="O771" s="8" t="str">
        <f>TEXT(Table1[[#This Row],[Order Date]], "MMM")</f>
        <v>Jan</v>
      </c>
      <c r="P771">
        <f>Table1[[#This Row],[Ship Date]]-Table1[[#This Row],[Order Date]]</f>
        <v>3</v>
      </c>
      <c r="Q771" s="4">
        <v>-326.23159999999996</v>
      </c>
      <c r="R771">
        <v>1</v>
      </c>
      <c r="S771" s="4">
        <v>79.02</v>
      </c>
      <c r="T771">
        <v>90513</v>
      </c>
      <c r="U771" s="10">
        <f>(Table1[[#This Row],[Profit]]/Table1[[#This Row],[Sales]])</f>
        <v>-4.1284687420906092</v>
      </c>
    </row>
    <row r="772" spans="1:21" ht="12.75" customHeight="1">
      <c r="A772">
        <v>0.09</v>
      </c>
      <c r="B772">
        <v>4.55</v>
      </c>
      <c r="C772">
        <v>1.49</v>
      </c>
      <c r="D772" t="s">
        <v>33</v>
      </c>
      <c r="E772" t="s">
        <v>74</v>
      </c>
      <c r="F772" t="s">
        <v>20</v>
      </c>
      <c r="G772" t="s">
        <v>71</v>
      </c>
      <c r="H772" t="s">
        <v>40</v>
      </c>
      <c r="I772" t="s">
        <v>612</v>
      </c>
      <c r="J772">
        <v>0.35</v>
      </c>
      <c r="K772" t="s">
        <v>42</v>
      </c>
      <c r="L772" t="s">
        <v>83</v>
      </c>
      <c r="M772" s="3">
        <v>42086</v>
      </c>
      <c r="N772" s="3">
        <v>42088</v>
      </c>
      <c r="O772" s="8" t="str">
        <f>TEXT(Table1[[#This Row],[Order Date]], "MMM")</f>
        <v>Mar</v>
      </c>
      <c r="P772">
        <f>Table1[[#This Row],[Ship Date]]-Table1[[#This Row],[Order Date]]</f>
        <v>2</v>
      </c>
      <c r="Q772" s="4">
        <v>16.898</v>
      </c>
      <c r="R772">
        <v>6</v>
      </c>
      <c r="S772" s="4">
        <v>25.45</v>
      </c>
      <c r="T772">
        <v>90514</v>
      </c>
      <c r="U772" s="10">
        <f>(Table1[[#This Row],[Profit]]/Table1[[#This Row],[Sales]])</f>
        <v>0.66396856581532415</v>
      </c>
    </row>
    <row r="773" spans="1:21" ht="12.75" customHeight="1">
      <c r="A773">
        <v>7.0000000000000007E-2</v>
      </c>
      <c r="B773">
        <v>9.7799999999999994</v>
      </c>
      <c r="C773">
        <v>5.76</v>
      </c>
      <c r="D773" t="s">
        <v>18</v>
      </c>
      <c r="E773" t="s">
        <v>74</v>
      </c>
      <c r="F773" t="s">
        <v>20</v>
      </c>
      <c r="G773" t="s">
        <v>48</v>
      </c>
      <c r="H773" t="s">
        <v>40</v>
      </c>
      <c r="I773" t="s">
        <v>549</v>
      </c>
      <c r="J773">
        <v>0.35</v>
      </c>
      <c r="K773" t="s">
        <v>42</v>
      </c>
      <c r="L773" t="s">
        <v>83</v>
      </c>
      <c r="M773" s="3">
        <v>42086</v>
      </c>
      <c r="N773" s="3">
        <v>42088</v>
      </c>
      <c r="O773" s="8" t="str">
        <f>TEXT(Table1[[#This Row],[Order Date]], "MMM")</f>
        <v>Mar</v>
      </c>
      <c r="P773">
        <f>Table1[[#This Row],[Ship Date]]-Table1[[#This Row],[Order Date]]</f>
        <v>2</v>
      </c>
      <c r="Q773" s="4">
        <v>20.14</v>
      </c>
      <c r="R773">
        <v>11</v>
      </c>
      <c r="S773" s="4">
        <v>110.72</v>
      </c>
      <c r="T773">
        <v>90514</v>
      </c>
      <c r="U773" s="10">
        <f>(Table1[[#This Row],[Profit]]/Table1[[#This Row],[Sales]])</f>
        <v>0.18190028901734104</v>
      </c>
    </row>
    <row r="774" spans="1:21" ht="12.75" customHeight="1">
      <c r="A774">
        <v>0.06</v>
      </c>
      <c r="B774">
        <v>44.01</v>
      </c>
      <c r="C774">
        <v>3.5</v>
      </c>
      <c r="D774" t="s">
        <v>33</v>
      </c>
      <c r="E774" t="s">
        <v>27</v>
      </c>
      <c r="F774" t="s">
        <v>20</v>
      </c>
      <c r="G774" t="s">
        <v>152</v>
      </c>
      <c r="H774" t="s">
        <v>40</v>
      </c>
      <c r="I774" t="s">
        <v>613</v>
      </c>
      <c r="J774">
        <v>0.59</v>
      </c>
      <c r="K774" t="s">
        <v>24</v>
      </c>
      <c r="L774" t="s">
        <v>32</v>
      </c>
      <c r="M774" s="3">
        <v>42162</v>
      </c>
      <c r="N774" s="3">
        <v>42163</v>
      </c>
      <c r="O774" s="8" t="str">
        <f>TEXT(Table1[[#This Row],[Order Date]], "MMM")</f>
        <v>Jun</v>
      </c>
      <c r="P774">
        <f>Table1[[#This Row],[Ship Date]]-Table1[[#This Row],[Order Date]]</f>
        <v>1</v>
      </c>
      <c r="Q774" s="4">
        <v>-21.231999999999999</v>
      </c>
      <c r="R774">
        <v>1</v>
      </c>
      <c r="S774" s="4">
        <v>46.94</v>
      </c>
      <c r="T774">
        <v>88212</v>
      </c>
      <c r="U774" s="10">
        <f>(Table1[[#This Row],[Profit]]/Table1[[#This Row],[Sales]])</f>
        <v>-0.45232211333617384</v>
      </c>
    </row>
    <row r="775" spans="1:21" ht="12.75" customHeight="1">
      <c r="A775">
        <v>0.05</v>
      </c>
      <c r="B775">
        <v>2.89</v>
      </c>
      <c r="C775">
        <v>0.5</v>
      </c>
      <c r="D775" t="s">
        <v>33</v>
      </c>
      <c r="E775" t="s">
        <v>27</v>
      </c>
      <c r="F775" t="s">
        <v>20</v>
      </c>
      <c r="G775" t="s">
        <v>85</v>
      </c>
      <c r="H775" t="s">
        <v>40</v>
      </c>
      <c r="I775" t="s">
        <v>370</v>
      </c>
      <c r="J775">
        <v>0.38</v>
      </c>
      <c r="K775" t="s">
        <v>37</v>
      </c>
      <c r="L775" t="s">
        <v>123</v>
      </c>
      <c r="M775" s="3">
        <v>42182</v>
      </c>
      <c r="N775" s="3">
        <v>42188</v>
      </c>
      <c r="O775" s="8" t="str">
        <f>TEXT(Table1[[#This Row],[Order Date]], "MMM")</f>
        <v>Jun</v>
      </c>
      <c r="P775">
        <f>Table1[[#This Row],[Ship Date]]-Table1[[#This Row],[Order Date]]</f>
        <v>6</v>
      </c>
      <c r="Q775" s="4">
        <v>18.0642</v>
      </c>
      <c r="R775">
        <v>9</v>
      </c>
      <c r="S775" s="4">
        <v>26.18</v>
      </c>
      <c r="T775">
        <v>88213</v>
      </c>
      <c r="U775" s="10">
        <f>(Table1[[#This Row],[Profit]]/Table1[[#This Row],[Sales]])</f>
        <v>0.69</v>
      </c>
    </row>
    <row r="776" spans="1:21" ht="12.75" customHeight="1">
      <c r="A776">
        <v>0.03</v>
      </c>
      <c r="B776">
        <v>2.23</v>
      </c>
      <c r="C776">
        <v>4.57</v>
      </c>
      <c r="D776" t="s">
        <v>33</v>
      </c>
      <c r="E776" t="s">
        <v>74</v>
      </c>
      <c r="F776" t="s">
        <v>28</v>
      </c>
      <c r="G776" t="s">
        <v>34</v>
      </c>
      <c r="H776" t="s">
        <v>35</v>
      </c>
      <c r="I776" t="s">
        <v>614</v>
      </c>
      <c r="J776">
        <v>0.41</v>
      </c>
      <c r="K776" t="s">
        <v>24</v>
      </c>
      <c r="L776" t="s">
        <v>128</v>
      </c>
      <c r="M776" s="3">
        <v>42125</v>
      </c>
      <c r="N776" s="3">
        <v>42126</v>
      </c>
      <c r="O776" s="8" t="str">
        <f>TEXT(Table1[[#This Row],[Order Date]], "MMM")</f>
        <v>May</v>
      </c>
      <c r="P776">
        <f>Table1[[#This Row],[Ship Date]]-Table1[[#This Row],[Order Date]]</f>
        <v>1</v>
      </c>
      <c r="Q776" s="4">
        <v>-93.25</v>
      </c>
      <c r="R776">
        <v>12</v>
      </c>
      <c r="S776" s="4">
        <v>28.66</v>
      </c>
      <c r="T776">
        <v>89406</v>
      </c>
      <c r="U776" s="10">
        <f>(Table1[[#This Row],[Profit]]/Table1[[#This Row],[Sales]])</f>
        <v>-3.2536636427076062</v>
      </c>
    </row>
    <row r="777" spans="1:21" ht="12.75" customHeight="1">
      <c r="A777">
        <v>7.0000000000000007E-2</v>
      </c>
      <c r="B777">
        <v>11.29</v>
      </c>
      <c r="C777">
        <v>5.03</v>
      </c>
      <c r="D777" t="s">
        <v>33</v>
      </c>
      <c r="E777" t="s">
        <v>74</v>
      </c>
      <c r="F777" t="s">
        <v>20</v>
      </c>
      <c r="G777" t="s">
        <v>90</v>
      </c>
      <c r="H777" t="s">
        <v>40</v>
      </c>
      <c r="I777" t="s">
        <v>615</v>
      </c>
      <c r="J777">
        <v>0.59</v>
      </c>
      <c r="K777" t="s">
        <v>87</v>
      </c>
      <c r="L777" t="s">
        <v>88</v>
      </c>
      <c r="M777" s="3">
        <v>42185</v>
      </c>
      <c r="N777" s="3">
        <v>42187</v>
      </c>
      <c r="O777" s="8" t="str">
        <f>TEXT(Table1[[#This Row],[Order Date]], "MMM")</f>
        <v>Jun</v>
      </c>
      <c r="P777">
        <f>Table1[[#This Row],[Ship Date]]-Table1[[#This Row],[Order Date]]</f>
        <v>2</v>
      </c>
      <c r="Q777" s="4">
        <v>-163.03</v>
      </c>
      <c r="R777">
        <v>11</v>
      </c>
      <c r="S777" s="4">
        <v>123.18</v>
      </c>
      <c r="T777">
        <v>89407</v>
      </c>
      <c r="U777" s="10">
        <f>(Table1[[#This Row],[Profit]]/Table1[[#This Row],[Sales]])</f>
        <v>-1.3235103101152783</v>
      </c>
    </row>
    <row r="778" spans="1:21" ht="12.75" customHeight="1">
      <c r="A778">
        <v>0.02</v>
      </c>
      <c r="B778">
        <v>70.97</v>
      </c>
      <c r="C778">
        <v>3.5</v>
      </c>
      <c r="D778" t="s">
        <v>33</v>
      </c>
      <c r="E778" t="s">
        <v>74</v>
      </c>
      <c r="F778" t="s">
        <v>20</v>
      </c>
      <c r="G778" t="s">
        <v>152</v>
      </c>
      <c r="H778" t="s">
        <v>40</v>
      </c>
      <c r="I778" t="s">
        <v>327</v>
      </c>
      <c r="J778">
        <v>0.59</v>
      </c>
      <c r="K778" t="s">
        <v>87</v>
      </c>
      <c r="L778" t="s">
        <v>88</v>
      </c>
      <c r="M778" s="3">
        <v>42162</v>
      </c>
      <c r="N778" s="3">
        <v>42169</v>
      </c>
      <c r="O778" s="8" t="str">
        <f>TEXT(Table1[[#This Row],[Order Date]], "MMM")</f>
        <v>Jun</v>
      </c>
      <c r="P778">
        <f>Table1[[#This Row],[Ship Date]]-Table1[[#This Row],[Order Date]]</f>
        <v>7</v>
      </c>
      <c r="Q778" s="4">
        <v>23.61599999999995</v>
      </c>
      <c r="R778">
        <v>21</v>
      </c>
      <c r="S778" s="4">
        <v>1533.59</v>
      </c>
      <c r="T778">
        <v>89408</v>
      </c>
      <c r="U778" s="10">
        <f>(Table1[[#This Row],[Profit]]/Table1[[#This Row],[Sales]])</f>
        <v>1.5399161444714657E-2</v>
      </c>
    </row>
    <row r="779" spans="1:21" ht="12.75" customHeight="1">
      <c r="A779">
        <v>0.06</v>
      </c>
      <c r="B779">
        <v>1.74</v>
      </c>
      <c r="C779">
        <v>4.08</v>
      </c>
      <c r="D779" t="s">
        <v>33</v>
      </c>
      <c r="E779" t="s">
        <v>19</v>
      </c>
      <c r="F779" t="s">
        <v>28</v>
      </c>
      <c r="G779" t="s">
        <v>34</v>
      </c>
      <c r="H779" t="s">
        <v>35</v>
      </c>
      <c r="I779" t="s">
        <v>131</v>
      </c>
      <c r="J779">
        <v>0.53</v>
      </c>
      <c r="K779" t="s">
        <v>24</v>
      </c>
      <c r="L779" t="s">
        <v>32</v>
      </c>
      <c r="M779" s="3">
        <v>42029</v>
      </c>
      <c r="N779" s="3">
        <v>42030</v>
      </c>
      <c r="O779" s="8" t="str">
        <f>TEXT(Table1[[#This Row],[Order Date]], "MMM")</f>
        <v>Jan</v>
      </c>
      <c r="P779">
        <f>Table1[[#This Row],[Ship Date]]-Table1[[#This Row],[Order Date]]</f>
        <v>1</v>
      </c>
      <c r="Q779" s="4">
        <v>-11.0732</v>
      </c>
      <c r="R779">
        <v>1</v>
      </c>
      <c r="S779" s="4">
        <v>2.77</v>
      </c>
      <c r="T779">
        <v>88726</v>
      </c>
      <c r="U779" s="10">
        <f>(Table1[[#This Row],[Profit]]/Table1[[#This Row],[Sales]])</f>
        <v>-3.9975451263537907</v>
      </c>
    </row>
    <row r="780" spans="1:21" ht="12.75" customHeight="1">
      <c r="A780">
        <v>0.08</v>
      </c>
      <c r="B780">
        <v>2.62</v>
      </c>
      <c r="C780">
        <v>0.8</v>
      </c>
      <c r="D780" t="s">
        <v>18</v>
      </c>
      <c r="E780" t="s">
        <v>39</v>
      </c>
      <c r="F780" t="s">
        <v>20</v>
      </c>
      <c r="G780" t="s">
        <v>46</v>
      </c>
      <c r="H780" t="s">
        <v>22</v>
      </c>
      <c r="I780" t="s">
        <v>601</v>
      </c>
      <c r="J780">
        <v>0.39</v>
      </c>
      <c r="K780" t="s">
        <v>24</v>
      </c>
      <c r="L780" t="s">
        <v>32</v>
      </c>
      <c r="M780" s="3">
        <v>42137</v>
      </c>
      <c r="N780" s="3">
        <v>42139</v>
      </c>
      <c r="O780" s="8" t="str">
        <f>TEXT(Table1[[#This Row],[Order Date]], "MMM")</f>
        <v>May</v>
      </c>
      <c r="P780">
        <f>Table1[[#This Row],[Ship Date]]-Table1[[#This Row],[Order Date]]</f>
        <v>2</v>
      </c>
      <c r="Q780" s="4">
        <v>21.769499999999997</v>
      </c>
      <c r="R780">
        <v>12</v>
      </c>
      <c r="S780" s="4">
        <v>31.55</v>
      </c>
      <c r="T780">
        <v>88728</v>
      </c>
      <c r="U780" s="10">
        <f>(Table1[[#This Row],[Profit]]/Table1[[#This Row],[Sales]])</f>
        <v>0.69</v>
      </c>
    </row>
    <row r="781" spans="1:21" ht="12.75" customHeight="1">
      <c r="A781">
        <v>0.09</v>
      </c>
      <c r="B781">
        <v>2.61</v>
      </c>
      <c r="C781">
        <v>0.5</v>
      </c>
      <c r="D781" t="s">
        <v>33</v>
      </c>
      <c r="E781" t="s">
        <v>74</v>
      </c>
      <c r="F781" t="s">
        <v>20</v>
      </c>
      <c r="G781" t="s">
        <v>85</v>
      </c>
      <c r="H781" t="s">
        <v>40</v>
      </c>
      <c r="I781" t="s">
        <v>508</v>
      </c>
      <c r="J781">
        <v>0.39</v>
      </c>
      <c r="K781" t="s">
        <v>24</v>
      </c>
      <c r="L781" t="s">
        <v>32</v>
      </c>
      <c r="M781" s="3">
        <v>42158</v>
      </c>
      <c r="N781" s="3">
        <v>42160</v>
      </c>
      <c r="O781" s="8" t="str">
        <f>TEXT(Table1[[#This Row],[Order Date]], "MMM")</f>
        <v>Jun</v>
      </c>
      <c r="P781">
        <f>Table1[[#This Row],[Ship Date]]-Table1[[#This Row],[Order Date]]</f>
        <v>2</v>
      </c>
      <c r="Q781" s="4">
        <v>29.380199999999995</v>
      </c>
      <c r="R781">
        <v>17</v>
      </c>
      <c r="S781" s="4">
        <v>42.58</v>
      </c>
      <c r="T781">
        <v>88729</v>
      </c>
      <c r="U781" s="10">
        <f>(Table1[[#This Row],[Profit]]/Table1[[#This Row],[Sales]])</f>
        <v>0.69</v>
      </c>
    </row>
    <row r="782" spans="1:21" ht="12.75" customHeight="1">
      <c r="A782">
        <v>0.1</v>
      </c>
      <c r="B782">
        <v>8.17</v>
      </c>
      <c r="C782">
        <v>1.69</v>
      </c>
      <c r="D782" t="s">
        <v>33</v>
      </c>
      <c r="E782" t="s">
        <v>19</v>
      </c>
      <c r="F782" t="s">
        <v>20</v>
      </c>
      <c r="G782" t="s">
        <v>62</v>
      </c>
      <c r="H782" t="s">
        <v>22</v>
      </c>
      <c r="I782" t="s">
        <v>616</v>
      </c>
      <c r="J782">
        <v>0.38</v>
      </c>
      <c r="K782" t="s">
        <v>24</v>
      </c>
      <c r="L782" t="s">
        <v>32</v>
      </c>
      <c r="M782" s="3">
        <v>42140</v>
      </c>
      <c r="N782" s="3">
        <v>42140</v>
      </c>
      <c r="O782" s="8" t="str">
        <f>TEXT(Table1[[#This Row],[Order Date]], "MMM")</f>
        <v>May</v>
      </c>
      <c r="P782">
        <f>Table1[[#This Row],[Ship Date]]-Table1[[#This Row],[Order Date]]</f>
        <v>0</v>
      </c>
      <c r="Q782" s="4">
        <v>100.2984</v>
      </c>
      <c r="R782">
        <v>19</v>
      </c>
      <c r="S782" s="4">
        <v>145.36000000000001</v>
      </c>
      <c r="T782">
        <v>88731</v>
      </c>
      <c r="U782" s="10">
        <f>(Table1[[#This Row],[Profit]]/Table1[[#This Row],[Sales]])</f>
        <v>0.69</v>
      </c>
    </row>
    <row r="783" spans="1:21" ht="12.75" customHeight="1">
      <c r="A783">
        <v>0.03</v>
      </c>
      <c r="B783">
        <v>110.99</v>
      </c>
      <c r="C783">
        <v>2.5</v>
      </c>
      <c r="D783" t="s">
        <v>33</v>
      </c>
      <c r="E783" t="s">
        <v>19</v>
      </c>
      <c r="F783" t="s">
        <v>53</v>
      </c>
      <c r="G783" t="s">
        <v>54</v>
      </c>
      <c r="H783" t="s">
        <v>40</v>
      </c>
      <c r="I783" t="s">
        <v>257</v>
      </c>
      <c r="J783">
        <v>0.56999999999999995</v>
      </c>
      <c r="K783" t="s">
        <v>24</v>
      </c>
      <c r="L783" t="s">
        <v>32</v>
      </c>
      <c r="M783" s="3">
        <v>42140</v>
      </c>
      <c r="N783" s="3">
        <v>42142</v>
      </c>
      <c r="O783" s="8" t="str">
        <f>TEXT(Table1[[#This Row],[Order Date]], "MMM")</f>
        <v>May</v>
      </c>
      <c r="P783">
        <f>Table1[[#This Row],[Ship Date]]-Table1[[#This Row],[Order Date]]</f>
        <v>2</v>
      </c>
      <c r="Q783" s="4">
        <v>2495.3987999999999</v>
      </c>
      <c r="R783">
        <v>38</v>
      </c>
      <c r="S783" s="4">
        <v>3616.52</v>
      </c>
      <c r="T783">
        <v>88731</v>
      </c>
      <c r="U783" s="10">
        <f>(Table1[[#This Row],[Profit]]/Table1[[#This Row],[Sales]])</f>
        <v>0.69</v>
      </c>
    </row>
    <row r="784" spans="1:21" ht="12.75" customHeight="1">
      <c r="A784">
        <v>0</v>
      </c>
      <c r="B784">
        <v>2.88</v>
      </c>
      <c r="C784">
        <v>0.7</v>
      </c>
      <c r="D784" t="s">
        <v>18</v>
      </c>
      <c r="E784" t="s">
        <v>74</v>
      </c>
      <c r="F784" t="s">
        <v>20</v>
      </c>
      <c r="G784" t="s">
        <v>21</v>
      </c>
      <c r="H784" t="s">
        <v>22</v>
      </c>
      <c r="I784" t="s">
        <v>204</v>
      </c>
      <c r="J784">
        <v>0.56000000000000005</v>
      </c>
      <c r="K784" t="s">
        <v>24</v>
      </c>
      <c r="L784" t="s">
        <v>32</v>
      </c>
      <c r="M784" s="3">
        <v>42118</v>
      </c>
      <c r="N784" s="3">
        <v>42118</v>
      </c>
      <c r="O784" s="8" t="str">
        <f>TEXT(Table1[[#This Row],[Order Date]], "MMM")</f>
        <v>Apr</v>
      </c>
      <c r="P784">
        <f>Table1[[#This Row],[Ship Date]]-Table1[[#This Row],[Order Date]]</f>
        <v>0</v>
      </c>
      <c r="Q784" s="4">
        <v>-0.10999999999999943</v>
      </c>
      <c r="R784">
        <v>1</v>
      </c>
      <c r="S784" s="4">
        <v>7.96</v>
      </c>
      <c r="T784">
        <v>88727</v>
      </c>
      <c r="U784" s="10">
        <f>(Table1[[#This Row],[Profit]]/Table1[[#This Row],[Sales]])</f>
        <v>-1.3819095477386863E-2</v>
      </c>
    </row>
    <row r="785" spans="1:21" ht="12.75" customHeight="1">
      <c r="A785">
        <v>7.0000000000000007E-2</v>
      </c>
      <c r="B785">
        <v>12.28</v>
      </c>
      <c r="C785">
        <v>6.13</v>
      </c>
      <c r="D785" t="s">
        <v>33</v>
      </c>
      <c r="E785" t="s">
        <v>39</v>
      </c>
      <c r="F785" t="s">
        <v>20</v>
      </c>
      <c r="G785" t="s">
        <v>90</v>
      </c>
      <c r="H785" t="s">
        <v>40</v>
      </c>
      <c r="I785" t="s">
        <v>617</v>
      </c>
      <c r="J785">
        <v>0.56999999999999995</v>
      </c>
      <c r="K785" t="s">
        <v>24</v>
      </c>
      <c r="L785" t="s">
        <v>32</v>
      </c>
      <c r="M785" s="3">
        <v>42127</v>
      </c>
      <c r="N785" s="3">
        <v>42134</v>
      </c>
      <c r="O785" s="8" t="str">
        <f>TEXT(Table1[[#This Row],[Order Date]], "MMM")</f>
        <v>May</v>
      </c>
      <c r="P785">
        <f>Table1[[#This Row],[Ship Date]]-Table1[[#This Row],[Order Date]]</f>
        <v>7</v>
      </c>
      <c r="Q785" s="4">
        <v>15.236000000000018</v>
      </c>
      <c r="R785">
        <v>33</v>
      </c>
      <c r="S785" s="4">
        <v>389.59</v>
      </c>
      <c r="T785">
        <v>88730</v>
      </c>
      <c r="U785" s="10">
        <f>(Table1[[#This Row],[Profit]]/Table1[[#This Row],[Sales]])</f>
        <v>3.9107779973818681E-2</v>
      </c>
    </row>
    <row r="786" spans="1:21" ht="12.75" customHeight="1">
      <c r="A786">
        <v>0</v>
      </c>
      <c r="B786">
        <v>8.6</v>
      </c>
      <c r="C786">
        <v>6.19</v>
      </c>
      <c r="D786" t="s">
        <v>33</v>
      </c>
      <c r="E786" t="s">
        <v>19</v>
      </c>
      <c r="F786" t="s">
        <v>20</v>
      </c>
      <c r="G786" t="s">
        <v>71</v>
      </c>
      <c r="H786" t="s">
        <v>40</v>
      </c>
      <c r="I786" t="s">
        <v>424</v>
      </c>
      <c r="J786">
        <v>0.38</v>
      </c>
      <c r="K786" t="s">
        <v>42</v>
      </c>
      <c r="L786" t="s">
        <v>112</v>
      </c>
      <c r="M786" s="3">
        <v>42019</v>
      </c>
      <c r="N786" s="3">
        <v>42019</v>
      </c>
      <c r="O786" s="8" t="str">
        <f>TEXT(Table1[[#This Row],[Order Date]], "MMM")</f>
        <v>Jan</v>
      </c>
      <c r="P786">
        <f>Table1[[#This Row],[Ship Date]]-Table1[[#This Row],[Order Date]]</f>
        <v>0</v>
      </c>
      <c r="Q786" s="4">
        <v>-42.8536</v>
      </c>
      <c r="R786">
        <v>48</v>
      </c>
      <c r="S786" s="4">
        <v>447.89</v>
      </c>
      <c r="T786">
        <v>37729</v>
      </c>
      <c r="U786" s="10">
        <f>(Table1[[#This Row],[Profit]]/Table1[[#This Row],[Sales]])</f>
        <v>-9.5678849717564587E-2</v>
      </c>
    </row>
    <row r="787" spans="1:21" ht="12.75" customHeight="1">
      <c r="A787">
        <v>0.04</v>
      </c>
      <c r="B787">
        <v>30.73</v>
      </c>
      <c r="C787">
        <v>4</v>
      </c>
      <c r="D787" t="s">
        <v>33</v>
      </c>
      <c r="E787" t="s">
        <v>27</v>
      </c>
      <c r="F787" t="s">
        <v>53</v>
      </c>
      <c r="G787" t="s">
        <v>113</v>
      </c>
      <c r="H787" t="s">
        <v>40</v>
      </c>
      <c r="I787" t="s">
        <v>165</v>
      </c>
      <c r="J787">
        <v>0.75</v>
      </c>
      <c r="K787" t="s">
        <v>42</v>
      </c>
      <c r="L787" t="s">
        <v>112</v>
      </c>
      <c r="M787" s="3">
        <v>42025</v>
      </c>
      <c r="N787" s="3">
        <v>42026</v>
      </c>
      <c r="O787" s="8" t="str">
        <f>TEXT(Table1[[#This Row],[Order Date]], "MMM")</f>
        <v>Jan</v>
      </c>
      <c r="P787">
        <f>Table1[[#This Row],[Ship Date]]-Table1[[#This Row],[Order Date]]</f>
        <v>1</v>
      </c>
      <c r="Q787" s="4">
        <v>-20.79</v>
      </c>
      <c r="R787">
        <v>48</v>
      </c>
      <c r="S787" s="4">
        <v>1420.84</v>
      </c>
      <c r="T787">
        <v>43079</v>
      </c>
      <c r="U787" s="10">
        <f>(Table1[[#This Row],[Profit]]/Table1[[#This Row],[Sales]])</f>
        <v>-1.4632189409081951E-2</v>
      </c>
    </row>
    <row r="788" spans="1:21" ht="12.75" customHeight="1">
      <c r="A788">
        <v>0</v>
      </c>
      <c r="B788">
        <v>8.6</v>
      </c>
      <c r="C788">
        <v>6.19</v>
      </c>
      <c r="D788" t="s">
        <v>33</v>
      </c>
      <c r="E788" t="s">
        <v>19</v>
      </c>
      <c r="F788" t="s">
        <v>20</v>
      </c>
      <c r="G788" t="s">
        <v>71</v>
      </c>
      <c r="H788" t="s">
        <v>40</v>
      </c>
      <c r="I788" t="s">
        <v>424</v>
      </c>
      <c r="J788">
        <v>0.38</v>
      </c>
      <c r="K788" t="s">
        <v>42</v>
      </c>
      <c r="L788" t="s">
        <v>171</v>
      </c>
      <c r="M788" s="3">
        <v>42019</v>
      </c>
      <c r="N788" s="3">
        <v>42019</v>
      </c>
      <c r="O788" s="8" t="str">
        <f>TEXT(Table1[[#This Row],[Order Date]], "MMM")</f>
        <v>Jan</v>
      </c>
      <c r="P788">
        <f>Table1[[#This Row],[Ship Date]]-Table1[[#This Row],[Order Date]]</f>
        <v>0</v>
      </c>
      <c r="Q788" s="4">
        <v>-33.211539999999999</v>
      </c>
      <c r="R788">
        <v>12</v>
      </c>
      <c r="S788" s="4">
        <v>111.97</v>
      </c>
      <c r="T788">
        <v>86144</v>
      </c>
      <c r="U788" s="10">
        <f>(Table1[[#This Row],[Profit]]/Table1[[#This Row],[Sales]])</f>
        <v>-0.29661105653299991</v>
      </c>
    </row>
    <row r="789" spans="1:21" ht="12.75" customHeight="1">
      <c r="A789">
        <v>0.04</v>
      </c>
      <c r="B789">
        <v>30.73</v>
      </c>
      <c r="C789">
        <v>4</v>
      </c>
      <c r="D789" t="s">
        <v>33</v>
      </c>
      <c r="E789" t="s">
        <v>27</v>
      </c>
      <c r="F789" t="s">
        <v>53</v>
      </c>
      <c r="G789" t="s">
        <v>113</v>
      </c>
      <c r="H789" t="s">
        <v>40</v>
      </c>
      <c r="I789" t="s">
        <v>165</v>
      </c>
      <c r="J789">
        <v>0.75</v>
      </c>
      <c r="K789" t="s">
        <v>42</v>
      </c>
      <c r="L789" t="s">
        <v>171</v>
      </c>
      <c r="M789" s="3">
        <v>42025</v>
      </c>
      <c r="N789" s="3">
        <v>42026</v>
      </c>
      <c r="O789" s="8" t="str">
        <f>TEXT(Table1[[#This Row],[Order Date]], "MMM")</f>
        <v>Jan</v>
      </c>
      <c r="P789">
        <f>Table1[[#This Row],[Ship Date]]-Table1[[#This Row],[Order Date]]</f>
        <v>1</v>
      </c>
      <c r="Q789" s="4">
        <v>-20.79</v>
      </c>
      <c r="R789">
        <v>12</v>
      </c>
      <c r="S789" s="4">
        <v>355.21</v>
      </c>
      <c r="T789">
        <v>86145</v>
      </c>
      <c r="U789" s="10">
        <f>(Table1[[#This Row],[Profit]]/Table1[[#This Row],[Sales]])</f>
        <v>-5.8528757636327804E-2</v>
      </c>
    </row>
    <row r="790" spans="1:21" ht="12.75" customHeight="1">
      <c r="A790">
        <v>0</v>
      </c>
      <c r="B790">
        <v>65.989999999999995</v>
      </c>
      <c r="C790">
        <v>5.26</v>
      </c>
      <c r="D790" t="s">
        <v>33</v>
      </c>
      <c r="E790" t="s">
        <v>19</v>
      </c>
      <c r="F790" t="s">
        <v>53</v>
      </c>
      <c r="G790" t="s">
        <v>54</v>
      </c>
      <c r="H790" t="s">
        <v>40</v>
      </c>
      <c r="I790" t="s">
        <v>618</v>
      </c>
      <c r="J790">
        <v>0.59</v>
      </c>
      <c r="K790" t="s">
        <v>24</v>
      </c>
      <c r="L790" t="s">
        <v>32</v>
      </c>
      <c r="M790" s="3">
        <v>42101</v>
      </c>
      <c r="N790" s="3">
        <v>42102</v>
      </c>
      <c r="O790" s="8" t="str">
        <f>TEXT(Table1[[#This Row],[Order Date]], "MMM")</f>
        <v>Apr</v>
      </c>
      <c r="P790">
        <f>Table1[[#This Row],[Ship Date]]-Table1[[#This Row],[Order Date]]</f>
        <v>1</v>
      </c>
      <c r="Q790" s="4">
        <v>369.99869999999999</v>
      </c>
      <c r="R790">
        <v>9</v>
      </c>
      <c r="S790" s="4">
        <v>536.23</v>
      </c>
      <c r="T790">
        <v>87086</v>
      </c>
      <c r="U790" s="10">
        <f>(Table1[[#This Row],[Profit]]/Table1[[#This Row],[Sales]])</f>
        <v>0.69</v>
      </c>
    </row>
    <row r="791" spans="1:21" ht="12.75" customHeight="1">
      <c r="A791">
        <v>0.08</v>
      </c>
      <c r="B791">
        <v>3.38</v>
      </c>
      <c r="C791">
        <v>0.85</v>
      </c>
      <c r="D791" t="s">
        <v>33</v>
      </c>
      <c r="E791" t="s">
        <v>19</v>
      </c>
      <c r="F791" t="s">
        <v>20</v>
      </c>
      <c r="G791" t="s">
        <v>21</v>
      </c>
      <c r="H791" t="s">
        <v>22</v>
      </c>
      <c r="I791" t="s">
        <v>619</v>
      </c>
      <c r="J791">
        <v>0.48</v>
      </c>
      <c r="K791" t="s">
        <v>24</v>
      </c>
      <c r="L791" t="s">
        <v>32</v>
      </c>
      <c r="M791" s="3">
        <v>42037</v>
      </c>
      <c r="N791" s="3">
        <v>42039</v>
      </c>
      <c r="O791" s="8" t="str">
        <f>TEXT(Table1[[#This Row],[Order Date]], "MMM")</f>
        <v>Feb</v>
      </c>
      <c r="P791">
        <f>Table1[[#This Row],[Ship Date]]-Table1[[#This Row],[Order Date]]</f>
        <v>2</v>
      </c>
      <c r="Q791" s="4">
        <v>20.453600000000002</v>
      </c>
      <c r="R791">
        <v>12</v>
      </c>
      <c r="S791" s="4">
        <v>38.81</v>
      </c>
      <c r="T791">
        <v>87087</v>
      </c>
      <c r="U791" s="10">
        <f>(Table1[[#This Row],[Profit]]/Table1[[#This Row],[Sales]])</f>
        <v>0.52701880958515845</v>
      </c>
    </row>
    <row r="792" spans="1:21" ht="12.75" customHeight="1">
      <c r="A792">
        <v>0</v>
      </c>
      <c r="B792">
        <v>65.989999999999995</v>
      </c>
      <c r="C792">
        <v>5.26</v>
      </c>
      <c r="D792" t="s">
        <v>33</v>
      </c>
      <c r="E792" t="s">
        <v>19</v>
      </c>
      <c r="F792" t="s">
        <v>53</v>
      </c>
      <c r="G792" t="s">
        <v>54</v>
      </c>
      <c r="H792" t="s">
        <v>40</v>
      </c>
      <c r="I792" t="s">
        <v>618</v>
      </c>
      <c r="J792">
        <v>0.59</v>
      </c>
      <c r="K792" t="s">
        <v>37</v>
      </c>
      <c r="L792" t="s">
        <v>121</v>
      </c>
      <c r="M792" s="3">
        <v>42101</v>
      </c>
      <c r="N792" s="3">
        <v>42102</v>
      </c>
      <c r="O792" s="8" t="str">
        <f>TEXT(Table1[[#This Row],[Order Date]], "MMM")</f>
        <v>Apr</v>
      </c>
      <c r="P792">
        <f>Table1[[#This Row],[Ship Date]]-Table1[[#This Row],[Order Date]]</f>
        <v>1</v>
      </c>
      <c r="Q792" s="4">
        <v>542.25</v>
      </c>
      <c r="R792">
        <v>36</v>
      </c>
      <c r="S792" s="4">
        <v>2144.92</v>
      </c>
      <c r="T792">
        <v>10277</v>
      </c>
      <c r="U792" s="10">
        <f>(Table1[[#This Row],[Profit]]/Table1[[#This Row],[Sales]])</f>
        <v>0.25280663148275928</v>
      </c>
    </row>
    <row r="793" spans="1:21" ht="12.75" customHeight="1">
      <c r="A793">
        <v>0.02</v>
      </c>
      <c r="B793">
        <v>16.48</v>
      </c>
      <c r="C793">
        <v>1.99</v>
      </c>
      <c r="D793" t="s">
        <v>18</v>
      </c>
      <c r="E793" t="s">
        <v>19</v>
      </c>
      <c r="F793" t="s">
        <v>53</v>
      </c>
      <c r="G793" t="s">
        <v>113</v>
      </c>
      <c r="H793" t="s">
        <v>35</v>
      </c>
      <c r="I793" t="s">
        <v>620</v>
      </c>
      <c r="J793">
        <v>0.42</v>
      </c>
      <c r="K793" t="s">
        <v>37</v>
      </c>
      <c r="L793" t="s">
        <v>121</v>
      </c>
      <c r="M793" s="3">
        <v>42037</v>
      </c>
      <c r="N793" s="3">
        <v>42039</v>
      </c>
      <c r="O793" s="8" t="str">
        <f>TEXT(Table1[[#This Row],[Order Date]], "MMM")</f>
        <v>Feb</v>
      </c>
      <c r="P793">
        <f>Table1[[#This Row],[Ship Date]]-Table1[[#This Row],[Order Date]]</f>
        <v>2</v>
      </c>
      <c r="Q793" s="4">
        <v>69.61</v>
      </c>
      <c r="R793">
        <v>27</v>
      </c>
      <c r="S793" s="4">
        <v>484.56</v>
      </c>
      <c r="T793">
        <v>45539</v>
      </c>
      <c r="U793" s="10">
        <f>(Table1[[#This Row],[Profit]]/Table1[[#This Row],[Sales]])</f>
        <v>0.14365610037972593</v>
      </c>
    </row>
    <row r="794" spans="1:21" ht="12.75" customHeight="1">
      <c r="A794">
        <v>0.02</v>
      </c>
      <c r="B794">
        <v>417.4</v>
      </c>
      <c r="C794">
        <v>75.23</v>
      </c>
      <c r="D794" t="s">
        <v>26</v>
      </c>
      <c r="E794" t="s">
        <v>39</v>
      </c>
      <c r="F794" t="s">
        <v>28</v>
      </c>
      <c r="G794" t="s">
        <v>96</v>
      </c>
      <c r="H794" t="s">
        <v>77</v>
      </c>
      <c r="I794" t="s">
        <v>342</v>
      </c>
      <c r="J794">
        <v>0.79</v>
      </c>
      <c r="K794" t="s">
        <v>42</v>
      </c>
      <c r="L794" t="s">
        <v>338</v>
      </c>
      <c r="M794" s="3">
        <v>42130</v>
      </c>
      <c r="N794" s="3">
        <v>42131</v>
      </c>
      <c r="O794" s="8" t="str">
        <f>TEXT(Table1[[#This Row],[Order Date]], "MMM")</f>
        <v>May</v>
      </c>
      <c r="P794">
        <f>Table1[[#This Row],[Ship Date]]-Table1[[#This Row],[Order Date]]</f>
        <v>1</v>
      </c>
      <c r="Q794" s="4">
        <v>-634.86540000000002</v>
      </c>
      <c r="R794">
        <v>1</v>
      </c>
      <c r="S794" s="4">
        <v>471.21</v>
      </c>
      <c r="T794">
        <v>90538</v>
      </c>
      <c r="U794" s="10">
        <f>(Table1[[#This Row],[Profit]]/Table1[[#This Row],[Sales]])</f>
        <v>-1.3473088431909341</v>
      </c>
    </row>
    <row r="795" spans="1:21" ht="12.75" customHeight="1">
      <c r="A795">
        <v>0.04</v>
      </c>
      <c r="B795">
        <v>46.89</v>
      </c>
      <c r="C795">
        <v>5.0999999999999996</v>
      </c>
      <c r="D795" t="s">
        <v>33</v>
      </c>
      <c r="E795" t="s">
        <v>39</v>
      </c>
      <c r="F795" t="s">
        <v>20</v>
      </c>
      <c r="G795" t="s">
        <v>152</v>
      </c>
      <c r="H795" t="s">
        <v>59</v>
      </c>
      <c r="I795" t="s">
        <v>577</v>
      </c>
      <c r="J795">
        <v>0.46</v>
      </c>
      <c r="K795" t="s">
        <v>42</v>
      </c>
      <c r="L795" t="s">
        <v>338</v>
      </c>
      <c r="M795" s="3">
        <v>42180</v>
      </c>
      <c r="N795" s="3">
        <v>42182</v>
      </c>
      <c r="O795" s="8" t="str">
        <f>TEXT(Table1[[#This Row],[Order Date]], "MMM")</f>
        <v>Jun</v>
      </c>
      <c r="P795">
        <f>Table1[[#This Row],[Ship Date]]-Table1[[#This Row],[Order Date]]</f>
        <v>2</v>
      </c>
      <c r="Q795" s="4">
        <v>87.12</v>
      </c>
      <c r="R795">
        <v>4</v>
      </c>
      <c r="S795" s="4">
        <v>182.61</v>
      </c>
      <c r="T795">
        <v>90540</v>
      </c>
      <c r="U795" s="10">
        <f>(Table1[[#This Row],[Profit]]/Table1[[#This Row],[Sales]])</f>
        <v>0.47708230655495315</v>
      </c>
    </row>
    <row r="796" spans="1:21" ht="12.75" customHeight="1">
      <c r="A796">
        <v>7.0000000000000007E-2</v>
      </c>
      <c r="B796">
        <v>4.84</v>
      </c>
      <c r="C796">
        <v>0.71</v>
      </c>
      <c r="D796" t="s">
        <v>33</v>
      </c>
      <c r="E796" t="s">
        <v>39</v>
      </c>
      <c r="F796" t="s">
        <v>20</v>
      </c>
      <c r="G796" t="s">
        <v>21</v>
      </c>
      <c r="H796" t="s">
        <v>22</v>
      </c>
      <c r="I796" t="s">
        <v>621</v>
      </c>
      <c r="J796">
        <v>0.52</v>
      </c>
      <c r="K796" t="s">
        <v>42</v>
      </c>
      <c r="L796" t="s">
        <v>338</v>
      </c>
      <c r="M796" s="3">
        <v>42005</v>
      </c>
      <c r="N796" s="3">
        <v>42007</v>
      </c>
      <c r="O796" s="8" t="str">
        <f>TEXT(Table1[[#This Row],[Order Date]], "MMM")</f>
        <v>Jan</v>
      </c>
      <c r="P796">
        <f>Table1[[#This Row],[Ship Date]]-Table1[[#This Row],[Order Date]]</f>
        <v>2</v>
      </c>
      <c r="Q796" s="4">
        <v>25.240199999999998</v>
      </c>
      <c r="R796">
        <v>8</v>
      </c>
      <c r="S796" s="4">
        <v>36.58</v>
      </c>
      <c r="T796">
        <v>90539</v>
      </c>
      <c r="U796" s="10">
        <f>(Table1[[#This Row],[Profit]]/Table1[[#This Row],[Sales]])</f>
        <v>0.69</v>
      </c>
    </row>
    <row r="797" spans="1:21" ht="12.75" customHeight="1">
      <c r="A797">
        <v>0.01</v>
      </c>
      <c r="B797">
        <v>124.49</v>
      </c>
      <c r="C797">
        <v>51.94</v>
      </c>
      <c r="D797" t="s">
        <v>26</v>
      </c>
      <c r="E797" t="s">
        <v>39</v>
      </c>
      <c r="F797" t="s">
        <v>28</v>
      </c>
      <c r="G797" t="s">
        <v>96</v>
      </c>
      <c r="H797" t="s">
        <v>77</v>
      </c>
      <c r="I797" t="s">
        <v>241</v>
      </c>
      <c r="J797">
        <v>0.63</v>
      </c>
      <c r="K797" t="s">
        <v>42</v>
      </c>
      <c r="L797" t="s">
        <v>338</v>
      </c>
      <c r="M797" s="3">
        <v>42180</v>
      </c>
      <c r="N797" s="3">
        <v>42181</v>
      </c>
      <c r="O797" s="8" t="str">
        <f>TEXT(Table1[[#This Row],[Order Date]], "MMM")</f>
        <v>Jun</v>
      </c>
      <c r="P797">
        <f>Table1[[#This Row],[Ship Date]]-Table1[[#This Row],[Order Date]]</f>
        <v>1</v>
      </c>
      <c r="Q797" s="4">
        <v>-94.674644999999998</v>
      </c>
      <c r="R797">
        <v>18</v>
      </c>
      <c r="S797" s="4">
        <v>2376.12</v>
      </c>
      <c r="T797">
        <v>90540</v>
      </c>
      <c r="U797" s="10">
        <f>(Table1[[#This Row],[Profit]]/Table1[[#This Row],[Sales]])</f>
        <v>-3.9844218726326958E-2</v>
      </c>
    </row>
    <row r="798" spans="1:21" ht="12.75" customHeight="1">
      <c r="A798">
        <v>0.05</v>
      </c>
      <c r="B798">
        <v>350.99</v>
      </c>
      <c r="C798">
        <v>39</v>
      </c>
      <c r="D798" t="s">
        <v>26</v>
      </c>
      <c r="E798" t="s">
        <v>27</v>
      </c>
      <c r="F798" t="s">
        <v>28</v>
      </c>
      <c r="G798" t="s">
        <v>29</v>
      </c>
      <c r="H798" t="s">
        <v>30</v>
      </c>
      <c r="I798" t="s">
        <v>551</v>
      </c>
      <c r="J798">
        <v>0.55000000000000004</v>
      </c>
      <c r="K798" t="s">
        <v>24</v>
      </c>
      <c r="L798" t="s">
        <v>151</v>
      </c>
      <c r="M798" s="3">
        <v>42016</v>
      </c>
      <c r="N798" s="3">
        <v>42018</v>
      </c>
      <c r="O798" s="8" t="str">
        <f>TEXT(Table1[[#This Row],[Order Date]], "MMM")</f>
        <v>Jan</v>
      </c>
      <c r="P798">
        <f>Table1[[#This Row],[Ship Date]]-Table1[[#This Row],[Order Date]]</f>
        <v>2</v>
      </c>
      <c r="Q798" s="4">
        <v>451.28039999999999</v>
      </c>
      <c r="R798">
        <v>3</v>
      </c>
      <c r="S798" s="4">
        <v>1020.08</v>
      </c>
      <c r="T798">
        <v>89448</v>
      </c>
      <c r="U798" s="10">
        <f>(Table1[[#This Row],[Profit]]/Table1[[#This Row],[Sales]])</f>
        <v>0.44239706689671393</v>
      </c>
    </row>
    <row r="799" spans="1:21" ht="12.75" customHeight="1">
      <c r="A799">
        <v>0</v>
      </c>
      <c r="B799">
        <v>8.74</v>
      </c>
      <c r="C799">
        <v>1.39</v>
      </c>
      <c r="D799" t="s">
        <v>33</v>
      </c>
      <c r="E799" t="s">
        <v>27</v>
      </c>
      <c r="F799" t="s">
        <v>20</v>
      </c>
      <c r="G799" t="s">
        <v>48</v>
      </c>
      <c r="H799" t="s">
        <v>40</v>
      </c>
      <c r="I799" t="s">
        <v>622</v>
      </c>
      <c r="J799">
        <v>0.38</v>
      </c>
      <c r="K799" t="s">
        <v>24</v>
      </c>
      <c r="L799" t="s">
        <v>151</v>
      </c>
      <c r="M799" s="3">
        <v>42016</v>
      </c>
      <c r="N799" s="3">
        <v>42020</v>
      </c>
      <c r="O799" s="8" t="str">
        <f>TEXT(Table1[[#This Row],[Order Date]], "MMM")</f>
        <v>Jan</v>
      </c>
      <c r="P799">
        <f>Table1[[#This Row],[Ship Date]]-Table1[[#This Row],[Order Date]]</f>
        <v>4</v>
      </c>
      <c r="Q799" s="4">
        <v>44.988</v>
      </c>
      <c r="R799">
        <v>7</v>
      </c>
      <c r="S799" s="4">
        <v>65.2</v>
      </c>
      <c r="T799">
        <v>89448</v>
      </c>
      <c r="U799" s="10">
        <f>(Table1[[#This Row],[Profit]]/Table1[[#This Row],[Sales]])</f>
        <v>0.69</v>
      </c>
    </row>
    <row r="800" spans="1:21" ht="12.75" customHeight="1">
      <c r="A800">
        <v>0.02</v>
      </c>
      <c r="B800">
        <v>1.98</v>
      </c>
      <c r="C800">
        <v>0.7</v>
      </c>
      <c r="D800" t="s">
        <v>33</v>
      </c>
      <c r="E800" t="s">
        <v>27</v>
      </c>
      <c r="F800" t="s">
        <v>20</v>
      </c>
      <c r="G800" t="s">
        <v>46</v>
      </c>
      <c r="H800" t="s">
        <v>22</v>
      </c>
      <c r="I800" t="s">
        <v>218</v>
      </c>
      <c r="J800">
        <v>0.83</v>
      </c>
      <c r="K800" t="s">
        <v>24</v>
      </c>
      <c r="L800" t="s">
        <v>151</v>
      </c>
      <c r="M800" s="3">
        <v>42016</v>
      </c>
      <c r="N800" s="3">
        <v>42020</v>
      </c>
      <c r="O800" s="8" t="str">
        <f>TEXT(Table1[[#This Row],[Order Date]], "MMM")</f>
        <v>Jan</v>
      </c>
      <c r="P800">
        <f>Table1[[#This Row],[Ship Date]]-Table1[[#This Row],[Order Date]]</f>
        <v>4</v>
      </c>
      <c r="Q800" s="4">
        <v>-20.732799999999997</v>
      </c>
      <c r="R800">
        <v>11</v>
      </c>
      <c r="S800" s="4">
        <v>22.59</v>
      </c>
      <c r="T800">
        <v>89448</v>
      </c>
      <c r="U800" s="10">
        <f>(Table1[[#This Row],[Profit]]/Table1[[#This Row],[Sales]])</f>
        <v>-0.9177866312527666</v>
      </c>
    </row>
    <row r="801" spans="1:21" ht="12.75" customHeight="1">
      <c r="A801">
        <v>0.05</v>
      </c>
      <c r="B801">
        <v>8.0399999999999991</v>
      </c>
      <c r="C801">
        <v>8.94</v>
      </c>
      <c r="D801" t="s">
        <v>33</v>
      </c>
      <c r="E801" t="s">
        <v>27</v>
      </c>
      <c r="F801" t="s">
        <v>20</v>
      </c>
      <c r="G801" t="s">
        <v>71</v>
      </c>
      <c r="H801" t="s">
        <v>40</v>
      </c>
      <c r="I801" t="s">
        <v>471</v>
      </c>
      <c r="J801">
        <v>0.4</v>
      </c>
      <c r="K801" t="s">
        <v>24</v>
      </c>
      <c r="L801" t="s">
        <v>151</v>
      </c>
      <c r="M801" s="3">
        <v>42175</v>
      </c>
      <c r="N801" s="3">
        <v>42177</v>
      </c>
      <c r="O801" s="8" t="str">
        <f>TEXT(Table1[[#This Row],[Order Date]], "MMM")</f>
        <v>Jun</v>
      </c>
      <c r="P801">
        <f>Table1[[#This Row],[Ship Date]]-Table1[[#This Row],[Order Date]]</f>
        <v>2</v>
      </c>
      <c r="Q801" s="4">
        <v>-164.39479999999998</v>
      </c>
      <c r="R801">
        <v>15</v>
      </c>
      <c r="S801" s="4">
        <v>121.36</v>
      </c>
      <c r="T801">
        <v>89449</v>
      </c>
      <c r="U801" s="10">
        <f>(Table1[[#This Row],[Profit]]/Table1[[#This Row],[Sales]])</f>
        <v>-1.3546044825313115</v>
      </c>
    </row>
    <row r="802" spans="1:21" ht="12.75" customHeight="1">
      <c r="A802">
        <v>0.04</v>
      </c>
      <c r="B802">
        <v>2036.48</v>
      </c>
      <c r="C802">
        <v>14.7</v>
      </c>
      <c r="D802" t="s">
        <v>26</v>
      </c>
      <c r="E802" t="s">
        <v>39</v>
      </c>
      <c r="F802" t="s">
        <v>53</v>
      </c>
      <c r="G802" t="s">
        <v>58</v>
      </c>
      <c r="H802" t="s">
        <v>30</v>
      </c>
      <c r="I802" t="s">
        <v>310</v>
      </c>
      <c r="J802">
        <v>0.55000000000000004</v>
      </c>
      <c r="K802" t="s">
        <v>24</v>
      </c>
      <c r="L802" t="s">
        <v>151</v>
      </c>
      <c r="M802" s="3">
        <v>42005</v>
      </c>
      <c r="N802" s="3">
        <v>42010</v>
      </c>
      <c r="O802" s="8" t="str">
        <f>TEXT(Table1[[#This Row],[Order Date]], "MMM")</f>
        <v>Jan</v>
      </c>
      <c r="P802">
        <f>Table1[[#This Row],[Ship Date]]-Table1[[#This Row],[Order Date]]</f>
        <v>5</v>
      </c>
      <c r="Q802" s="4">
        <v>-4793.0039999999999</v>
      </c>
      <c r="R802">
        <v>1</v>
      </c>
      <c r="S802" s="4">
        <v>2013.67</v>
      </c>
      <c r="T802">
        <v>89450</v>
      </c>
      <c r="U802" s="10">
        <f>(Table1[[#This Row],[Profit]]/Table1[[#This Row],[Sales]])</f>
        <v>-2.3802331067155986</v>
      </c>
    </row>
    <row r="803" spans="1:21" ht="12.75" customHeight="1">
      <c r="A803">
        <v>0.09</v>
      </c>
      <c r="B803">
        <v>125.99</v>
      </c>
      <c r="C803">
        <v>2.5</v>
      </c>
      <c r="D803" t="s">
        <v>33</v>
      </c>
      <c r="E803" t="s">
        <v>27</v>
      </c>
      <c r="F803" t="s">
        <v>53</v>
      </c>
      <c r="G803" t="s">
        <v>54</v>
      </c>
      <c r="H803" t="s">
        <v>40</v>
      </c>
      <c r="I803" t="s">
        <v>513</v>
      </c>
      <c r="J803">
        <v>0.6</v>
      </c>
      <c r="K803" t="s">
        <v>42</v>
      </c>
      <c r="L803" t="s">
        <v>171</v>
      </c>
      <c r="M803" s="3">
        <v>42040</v>
      </c>
      <c r="N803" s="3">
        <v>42044</v>
      </c>
      <c r="O803" s="8" t="str">
        <f>TEXT(Table1[[#This Row],[Order Date]], "MMM")</f>
        <v>Feb</v>
      </c>
      <c r="P803">
        <f>Table1[[#This Row],[Ship Date]]-Table1[[#This Row],[Order Date]]</f>
        <v>4</v>
      </c>
      <c r="Q803" s="4">
        <v>1258.7876999999999</v>
      </c>
      <c r="R803">
        <v>18</v>
      </c>
      <c r="S803" s="4">
        <v>1824.33</v>
      </c>
      <c r="T803">
        <v>90905</v>
      </c>
      <c r="U803" s="10">
        <f>(Table1[[#This Row],[Profit]]/Table1[[#This Row],[Sales]])</f>
        <v>0.69</v>
      </c>
    </row>
    <row r="804" spans="1:21" ht="12.75" customHeight="1">
      <c r="A804">
        <v>0.05</v>
      </c>
      <c r="B804">
        <v>9.7799999999999994</v>
      </c>
      <c r="C804">
        <v>1.39</v>
      </c>
      <c r="D804" t="s">
        <v>33</v>
      </c>
      <c r="E804" t="s">
        <v>19</v>
      </c>
      <c r="F804" t="s">
        <v>20</v>
      </c>
      <c r="G804" t="s">
        <v>48</v>
      </c>
      <c r="H804" t="s">
        <v>40</v>
      </c>
      <c r="I804" t="s">
        <v>549</v>
      </c>
      <c r="J804">
        <v>0.39</v>
      </c>
      <c r="K804" t="s">
        <v>42</v>
      </c>
      <c r="L804" t="s">
        <v>338</v>
      </c>
      <c r="M804" s="3">
        <v>42068</v>
      </c>
      <c r="N804" s="3">
        <v>42069</v>
      </c>
      <c r="O804" s="8" t="str">
        <f>TEXT(Table1[[#This Row],[Order Date]], "MMM")</f>
        <v>Mar</v>
      </c>
      <c r="P804">
        <f>Table1[[#This Row],[Ship Date]]-Table1[[#This Row],[Order Date]]</f>
        <v>1</v>
      </c>
      <c r="Q804" s="4">
        <v>74.278499999999994</v>
      </c>
      <c r="R804">
        <v>11</v>
      </c>
      <c r="S804" s="4">
        <v>107.65</v>
      </c>
      <c r="T804">
        <v>86826</v>
      </c>
      <c r="U804" s="10">
        <f>(Table1[[#This Row],[Profit]]/Table1[[#This Row],[Sales]])</f>
        <v>0.69</v>
      </c>
    </row>
    <row r="805" spans="1:21" ht="12.75" customHeight="1">
      <c r="A805">
        <v>7.0000000000000007E-2</v>
      </c>
      <c r="B805">
        <v>10.98</v>
      </c>
      <c r="C805">
        <v>4.8</v>
      </c>
      <c r="D805" t="s">
        <v>33</v>
      </c>
      <c r="E805" t="s">
        <v>19</v>
      </c>
      <c r="F805" t="s">
        <v>20</v>
      </c>
      <c r="G805" t="s">
        <v>48</v>
      </c>
      <c r="H805" t="s">
        <v>40</v>
      </c>
      <c r="I805" t="s">
        <v>271</v>
      </c>
      <c r="J805">
        <v>0.36</v>
      </c>
      <c r="K805" t="s">
        <v>42</v>
      </c>
      <c r="L805" t="s">
        <v>338</v>
      </c>
      <c r="M805" s="3">
        <v>42175</v>
      </c>
      <c r="N805" s="3">
        <v>42182</v>
      </c>
      <c r="O805" s="8" t="str">
        <f>TEXT(Table1[[#This Row],[Order Date]], "MMM")</f>
        <v>Jun</v>
      </c>
      <c r="P805">
        <f>Table1[[#This Row],[Ship Date]]-Table1[[#This Row],[Order Date]]</f>
        <v>7</v>
      </c>
      <c r="Q805" s="4">
        <v>52.92</v>
      </c>
      <c r="R805">
        <v>16</v>
      </c>
      <c r="S805" s="4">
        <v>165.21</v>
      </c>
      <c r="T805">
        <v>86827</v>
      </c>
      <c r="U805" s="10">
        <f>(Table1[[#This Row],[Profit]]/Table1[[#This Row],[Sales]])</f>
        <v>0.32031959324496095</v>
      </c>
    </row>
    <row r="806" spans="1:21" ht="12.75" customHeight="1">
      <c r="A806">
        <v>0.02</v>
      </c>
      <c r="B806">
        <v>3.28</v>
      </c>
      <c r="C806">
        <v>3.97</v>
      </c>
      <c r="D806" t="s">
        <v>18</v>
      </c>
      <c r="E806" t="s">
        <v>19</v>
      </c>
      <c r="F806" t="s">
        <v>20</v>
      </c>
      <c r="G806" t="s">
        <v>21</v>
      </c>
      <c r="H806" t="s">
        <v>22</v>
      </c>
      <c r="I806" t="s">
        <v>460</v>
      </c>
      <c r="J806">
        <v>0.56000000000000005</v>
      </c>
      <c r="K806" t="s">
        <v>42</v>
      </c>
      <c r="L806" t="s">
        <v>338</v>
      </c>
      <c r="M806" s="3">
        <v>42068</v>
      </c>
      <c r="N806" s="3">
        <v>42069</v>
      </c>
      <c r="O806" s="8" t="str">
        <f>TEXT(Table1[[#This Row],[Order Date]], "MMM")</f>
        <v>Mar</v>
      </c>
      <c r="P806">
        <f>Table1[[#This Row],[Ship Date]]-Table1[[#This Row],[Order Date]]</f>
        <v>1</v>
      </c>
      <c r="Q806" s="4">
        <v>-66.349999999999994</v>
      </c>
      <c r="R806">
        <v>7</v>
      </c>
      <c r="S806" s="4">
        <v>25.15</v>
      </c>
      <c r="T806">
        <v>86826</v>
      </c>
      <c r="U806" s="10">
        <f>(Table1[[#This Row],[Profit]]/Table1[[#This Row],[Sales]])</f>
        <v>-2.6381709741550696</v>
      </c>
    </row>
    <row r="807" spans="1:21" ht="12.75" customHeight="1">
      <c r="A807">
        <v>7.0000000000000007E-2</v>
      </c>
      <c r="B807">
        <v>300.98</v>
      </c>
      <c r="C807">
        <v>64.73</v>
      </c>
      <c r="D807" t="s">
        <v>26</v>
      </c>
      <c r="E807" t="s">
        <v>19</v>
      </c>
      <c r="F807" t="s">
        <v>28</v>
      </c>
      <c r="G807" t="s">
        <v>29</v>
      </c>
      <c r="H807" t="s">
        <v>30</v>
      </c>
      <c r="I807" t="s">
        <v>623</v>
      </c>
      <c r="J807">
        <v>0.56000000000000005</v>
      </c>
      <c r="K807" t="s">
        <v>42</v>
      </c>
      <c r="L807" t="s">
        <v>338</v>
      </c>
      <c r="M807" s="3">
        <v>42143</v>
      </c>
      <c r="N807" s="3">
        <v>42145</v>
      </c>
      <c r="O807" s="8" t="str">
        <f>TEXT(Table1[[#This Row],[Order Date]], "MMM")</f>
        <v>May</v>
      </c>
      <c r="P807">
        <f>Table1[[#This Row],[Ship Date]]-Table1[[#This Row],[Order Date]]</f>
        <v>2</v>
      </c>
      <c r="Q807" s="4">
        <v>1399.6400000000003</v>
      </c>
      <c r="R807">
        <v>14</v>
      </c>
      <c r="S807" s="4">
        <v>4285.5600000000004</v>
      </c>
      <c r="T807">
        <v>86828</v>
      </c>
      <c r="U807" s="10">
        <f>(Table1[[#This Row],[Profit]]/Table1[[#This Row],[Sales]])</f>
        <v>0.32659442406593309</v>
      </c>
    </row>
    <row r="808" spans="1:21" ht="12.75" customHeight="1">
      <c r="A808">
        <v>0.01</v>
      </c>
      <c r="B808">
        <v>20.98</v>
      </c>
      <c r="C808">
        <v>45</v>
      </c>
      <c r="D808" t="s">
        <v>26</v>
      </c>
      <c r="E808" t="s">
        <v>19</v>
      </c>
      <c r="F808" t="s">
        <v>20</v>
      </c>
      <c r="G808" t="s">
        <v>90</v>
      </c>
      <c r="H808" t="s">
        <v>30</v>
      </c>
      <c r="I808" t="s">
        <v>624</v>
      </c>
      <c r="J808">
        <v>0.61</v>
      </c>
      <c r="K808" t="s">
        <v>42</v>
      </c>
      <c r="L808" t="s">
        <v>338</v>
      </c>
      <c r="M808" s="3">
        <v>42143</v>
      </c>
      <c r="N808" s="3">
        <v>42143</v>
      </c>
      <c r="O808" s="8" t="str">
        <f>TEXT(Table1[[#This Row],[Order Date]], "MMM")</f>
        <v>May</v>
      </c>
      <c r="P808">
        <f>Table1[[#This Row],[Ship Date]]-Table1[[#This Row],[Order Date]]</f>
        <v>0</v>
      </c>
      <c r="Q808" s="4">
        <v>232.64200000000028</v>
      </c>
      <c r="R808">
        <v>28</v>
      </c>
      <c r="S808" s="4">
        <v>631.37</v>
      </c>
      <c r="T808">
        <v>86828</v>
      </c>
      <c r="U808" s="10">
        <f>(Table1[[#This Row],[Profit]]/Table1[[#This Row],[Sales]])</f>
        <v>0.36847173606601563</v>
      </c>
    </row>
    <row r="809" spans="1:21" ht="12.75" customHeight="1">
      <c r="A809">
        <v>0.01</v>
      </c>
      <c r="B809">
        <v>80.98</v>
      </c>
      <c r="C809">
        <v>35</v>
      </c>
      <c r="D809" t="s">
        <v>33</v>
      </c>
      <c r="E809" t="s">
        <v>19</v>
      </c>
      <c r="F809" t="s">
        <v>20</v>
      </c>
      <c r="G809" t="s">
        <v>90</v>
      </c>
      <c r="H809" t="s">
        <v>139</v>
      </c>
      <c r="I809" t="s">
        <v>449</v>
      </c>
      <c r="J809">
        <v>0.83</v>
      </c>
      <c r="K809" t="s">
        <v>37</v>
      </c>
      <c r="L809" t="s">
        <v>98</v>
      </c>
      <c r="M809" s="3">
        <v>42026</v>
      </c>
      <c r="N809" s="3">
        <v>42028</v>
      </c>
      <c r="O809" s="8" t="str">
        <f>TEXT(Table1[[#This Row],[Order Date]], "MMM")</f>
        <v>Jan</v>
      </c>
      <c r="P809">
        <f>Table1[[#This Row],[Ship Date]]-Table1[[#This Row],[Order Date]]</f>
        <v>2</v>
      </c>
      <c r="Q809" s="4">
        <v>-409.37360000000001</v>
      </c>
      <c r="R809">
        <v>3</v>
      </c>
      <c r="S809" s="4">
        <v>267.83</v>
      </c>
      <c r="T809">
        <v>90120</v>
      </c>
      <c r="U809" s="10">
        <f>(Table1[[#This Row],[Profit]]/Table1[[#This Row],[Sales]])</f>
        <v>-1.528482992943285</v>
      </c>
    </row>
    <row r="810" spans="1:21" ht="12.75" customHeight="1">
      <c r="A810">
        <v>0.05</v>
      </c>
      <c r="B810">
        <v>6.48</v>
      </c>
      <c r="C810">
        <v>6.22</v>
      </c>
      <c r="D810" t="s">
        <v>33</v>
      </c>
      <c r="E810" t="s">
        <v>19</v>
      </c>
      <c r="F810" t="s">
        <v>20</v>
      </c>
      <c r="G810" t="s">
        <v>62</v>
      </c>
      <c r="H810" t="s">
        <v>40</v>
      </c>
      <c r="I810" t="s">
        <v>608</v>
      </c>
      <c r="J810">
        <v>0.37</v>
      </c>
      <c r="K810" t="s">
        <v>37</v>
      </c>
      <c r="L810" t="s">
        <v>98</v>
      </c>
      <c r="M810" s="3">
        <v>42122</v>
      </c>
      <c r="N810" s="3">
        <v>42123</v>
      </c>
      <c r="O810" s="8" t="str">
        <f>TEXT(Table1[[#This Row],[Order Date]], "MMM")</f>
        <v>Apr</v>
      </c>
      <c r="P810">
        <f>Table1[[#This Row],[Ship Date]]-Table1[[#This Row],[Order Date]]</f>
        <v>1</v>
      </c>
      <c r="Q810" s="4">
        <v>-29.07</v>
      </c>
      <c r="R810">
        <v>3</v>
      </c>
      <c r="S810" s="4">
        <v>21.46</v>
      </c>
      <c r="T810">
        <v>90121</v>
      </c>
      <c r="U810" s="10">
        <f>(Table1[[#This Row],[Profit]]/Table1[[#This Row],[Sales]])</f>
        <v>-1.3546132339235788</v>
      </c>
    </row>
    <row r="811" spans="1:21" ht="12.75" customHeight="1">
      <c r="A811">
        <v>0.04</v>
      </c>
      <c r="B811">
        <v>177.98</v>
      </c>
      <c r="C811">
        <v>0.99</v>
      </c>
      <c r="D811" t="s">
        <v>33</v>
      </c>
      <c r="E811" t="s">
        <v>19</v>
      </c>
      <c r="F811" t="s">
        <v>20</v>
      </c>
      <c r="G811" t="s">
        <v>152</v>
      </c>
      <c r="H811" t="s">
        <v>40</v>
      </c>
      <c r="I811" t="s">
        <v>625</v>
      </c>
      <c r="J811">
        <v>0.56000000000000005</v>
      </c>
      <c r="K811" t="s">
        <v>42</v>
      </c>
      <c r="L811" t="s">
        <v>259</v>
      </c>
      <c r="M811" s="3">
        <v>42180</v>
      </c>
      <c r="N811" s="3">
        <v>42182</v>
      </c>
      <c r="O811" s="8" t="str">
        <f>TEXT(Table1[[#This Row],[Order Date]], "MMM")</f>
        <v>Jun</v>
      </c>
      <c r="P811">
        <f>Table1[[#This Row],[Ship Date]]-Table1[[#This Row],[Order Date]]</f>
        <v>2</v>
      </c>
      <c r="Q811" s="4">
        <v>1909.8854999999996</v>
      </c>
      <c r="R811">
        <v>15</v>
      </c>
      <c r="S811" s="4">
        <v>2767.95</v>
      </c>
      <c r="T811">
        <v>89076</v>
      </c>
      <c r="U811" s="10">
        <f>(Table1[[#This Row],[Profit]]/Table1[[#This Row],[Sales]])</f>
        <v>0.69</v>
      </c>
    </row>
    <row r="812" spans="1:21" ht="12.75" customHeight="1">
      <c r="A812">
        <v>0.02</v>
      </c>
      <c r="B812">
        <v>15.99</v>
      </c>
      <c r="C812">
        <v>13.18</v>
      </c>
      <c r="D812" t="s">
        <v>18</v>
      </c>
      <c r="E812" t="s">
        <v>19</v>
      </c>
      <c r="F812" t="s">
        <v>20</v>
      </c>
      <c r="G812" t="s">
        <v>71</v>
      </c>
      <c r="H812" t="s">
        <v>40</v>
      </c>
      <c r="I812" t="s">
        <v>312</v>
      </c>
      <c r="J812">
        <v>0.37</v>
      </c>
      <c r="K812" t="s">
        <v>42</v>
      </c>
      <c r="L812" t="s">
        <v>259</v>
      </c>
      <c r="M812" s="3">
        <v>42034</v>
      </c>
      <c r="N812" s="3">
        <v>42038</v>
      </c>
      <c r="O812" s="8" t="str">
        <f>TEXT(Table1[[#This Row],[Order Date]], "MMM")</f>
        <v>Jan</v>
      </c>
      <c r="P812">
        <f>Table1[[#This Row],[Ship Date]]-Table1[[#This Row],[Order Date]]</f>
        <v>4</v>
      </c>
      <c r="Q812" s="4">
        <v>-76.992500000000007</v>
      </c>
      <c r="R812">
        <v>7</v>
      </c>
      <c r="S812" s="4">
        <v>123.03</v>
      </c>
      <c r="T812">
        <v>89077</v>
      </c>
      <c r="U812" s="10">
        <f>(Table1[[#This Row],[Profit]]/Table1[[#This Row],[Sales]])</f>
        <v>-0.62580264976022115</v>
      </c>
    </row>
    <row r="813" spans="1:21" ht="12.75" customHeight="1">
      <c r="A813">
        <v>0.09</v>
      </c>
      <c r="B813">
        <v>46.94</v>
      </c>
      <c r="C813">
        <v>6.77</v>
      </c>
      <c r="D813" t="s">
        <v>18</v>
      </c>
      <c r="E813" t="s">
        <v>19</v>
      </c>
      <c r="F813" t="s">
        <v>28</v>
      </c>
      <c r="G813" t="s">
        <v>34</v>
      </c>
      <c r="H813" t="s">
        <v>40</v>
      </c>
      <c r="I813" t="s">
        <v>626</v>
      </c>
      <c r="J813">
        <v>0.44</v>
      </c>
      <c r="K813" t="s">
        <v>42</v>
      </c>
      <c r="L813" t="s">
        <v>259</v>
      </c>
      <c r="M813" s="3">
        <v>42034</v>
      </c>
      <c r="N813" s="3">
        <v>42034</v>
      </c>
      <c r="O813" s="8" t="str">
        <f>TEXT(Table1[[#This Row],[Order Date]], "MMM")</f>
        <v>Jan</v>
      </c>
      <c r="P813">
        <f>Table1[[#This Row],[Ship Date]]-Table1[[#This Row],[Order Date]]</f>
        <v>0</v>
      </c>
      <c r="Q813" s="4">
        <v>297.96959999999996</v>
      </c>
      <c r="R813">
        <v>10</v>
      </c>
      <c r="S813" s="4">
        <v>431.84</v>
      </c>
      <c r="T813">
        <v>89077</v>
      </c>
      <c r="U813" s="10">
        <f>(Table1[[#This Row],[Profit]]/Table1[[#This Row],[Sales]])</f>
        <v>0.69</v>
      </c>
    </row>
    <row r="814" spans="1:21" ht="12.75" customHeight="1">
      <c r="A814">
        <v>0.1</v>
      </c>
      <c r="B814">
        <v>218.08</v>
      </c>
      <c r="C814">
        <v>18.059999999999999</v>
      </c>
      <c r="D814" t="s">
        <v>18</v>
      </c>
      <c r="E814" t="s">
        <v>74</v>
      </c>
      <c r="F814" t="s">
        <v>28</v>
      </c>
      <c r="G814" t="s">
        <v>29</v>
      </c>
      <c r="H814" t="s">
        <v>139</v>
      </c>
      <c r="I814" t="s">
        <v>627</v>
      </c>
      <c r="J814">
        <v>0.56999999999999995</v>
      </c>
      <c r="K814" t="s">
        <v>24</v>
      </c>
      <c r="L814" t="s">
        <v>32</v>
      </c>
      <c r="M814" s="3">
        <v>42148</v>
      </c>
      <c r="N814" s="3">
        <v>42149</v>
      </c>
      <c r="O814" s="8" t="str">
        <f>TEXT(Table1[[#This Row],[Order Date]], "MMM")</f>
        <v>May</v>
      </c>
      <c r="P814">
        <f>Table1[[#This Row],[Ship Date]]-Table1[[#This Row],[Order Date]]</f>
        <v>1</v>
      </c>
      <c r="Q814" s="4">
        <v>1318.83</v>
      </c>
      <c r="R814">
        <v>12</v>
      </c>
      <c r="S814" s="4">
        <v>2366.5100000000002</v>
      </c>
      <c r="T814">
        <v>86735</v>
      </c>
      <c r="U814" s="10">
        <f>(Table1[[#This Row],[Profit]]/Table1[[#This Row],[Sales]])</f>
        <v>0.55728900363826894</v>
      </c>
    </row>
    <row r="815" spans="1:21" ht="12.75" customHeight="1">
      <c r="A815">
        <v>0.05</v>
      </c>
      <c r="B815">
        <v>85.99</v>
      </c>
      <c r="C815">
        <v>0.99</v>
      </c>
      <c r="D815" t="s">
        <v>33</v>
      </c>
      <c r="E815" t="s">
        <v>74</v>
      </c>
      <c r="F815" t="s">
        <v>53</v>
      </c>
      <c r="G815" t="s">
        <v>54</v>
      </c>
      <c r="H815" t="s">
        <v>22</v>
      </c>
      <c r="I815" t="s">
        <v>227</v>
      </c>
      <c r="J815">
        <v>0.55000000000000004</v>
      </c>
      <c r="K815" t="s">
        <v>87</v>
      </c>
      <c r="L815" t="s">
        <v>429</v>
      </c>
      <c r="M815" s="3">
        <v>42099</v>
      </c>
      <c r="N815" s="3">
        <v>42101</v>
      </c>
      <c r="O815" s="8" t="str">
        <f>TEXT(Table1[[#This Row],[Order Date]], "MMM")</f>
        <v>Apr</v>
      </c>
      <c r="P815">
        <f>Table1[[#This Row],[Ship Date]]-Table1[[#This Row],[Order Date]]</f>
        <v>2</v>
      </c>
      <c r="Q815" s="4">
        <v>36.215999999999994</v>
      </c>
      <c r="R815">
        <v>4</v>
      </c>
      <c r="S815" s="4">
        <v>291.64</v>
      </c>
      <c r="T815">
        <v>86734</v>
      </c>
      <c r="U815" s="10">
        <f>(Table1[[#This Row],[Profit]]/Table1[[#This Row],[Sales]])</f>
        <v>0.12418049650253736</v>
      </c>
    </row>
    <row r="816" spans="1:21" ht="12.75" customHeight="1">
      <c r="A816">
        <v>0.05</v>
      </c>
      <c r="B816">
        <v>12.95</v>
      </c>
      <c r="C816">
        <v>4.9800000000000004</v>
      </c>
      <c r="D816" t="s">
        <v>33</v>
      </c>
      <c r="E816" t="s">
        <v>74</v>
      </c>
      <c r="F816" t="s">
        <v>20</v>
      </c>
      <c r="G816" t="s">
        <v>71</v>
      </c>
      <c r="H816" t="s">
        <v>40</v>
      </c>
      <c r="I816" t="s">
        <v>628</v>
      </c>
      <c r="J816">
        <v>0.4</v>
      </c>
      <c r="K816" t="s">
        <v>42</v>
      </c>
      <c r="L816" t="s">
        <v>338</v>
      </c>
      <c r="M816" s="3">
        <v>42157</v>
      </c>
      <c r="N816" s="3">
        <v>42159</v>
      </c>
      <c r="O816" s="8" t="str">
        <f>TEXT(Table1[[#This Row],[Order Date]], "MMM")</f>
        <v>Jun</v>
      </c>
      <c r="P816">
        <f>Table1[[#This Row],[Ship Date]]-Table1[[#This Row],[Order Date]]</f>
        <v>2</v>
      </c>
      <c r="Q816" s="4">
        <v>134.16825</v>
      </c>
      <c r="R816">
        <v>19</v>
      </c>
      <c r="S816" s="4">
        <v>252.36</v>
      </c>
      <c r="T816">
        <v>86397</v>
      </c>
      <c r="U816" s="10">
        <f>(Table1[[#This Row],[Profit]]/Table1[[#This Row],[Sales]])</f>
        <v>0.53165418449833568</v>
      </c>
    </row>
    <row r="817" spans="1:21" ht="12.75" customHeight="1">
      <c r="A817">
        <v>0</v>
      </c>
      <c r="B817">
        <v>65.989999999999995</v>
      </c>
      <c r="C817">
        <v>8.99</v>
      </c>
      <c r="D817" t="s">
        <v>33</v>
      </c>
      <c r="E817" t="s">
        <v>39</v>
      </c>
      <c r="F817" t="s">
        <v>53</v>
      </c>
      <c r="G817" t="s">
        <v>54</v>
      </c>
      <c r="H817" t="s">
        <v>40</v>
      </c>
      <c r="I817" t="s">
        <v>472</v>
      </c>
      <c r="J817">
        <v>0.56000000000000005</v>
      </c>
      <c r="K817" t="s">
        <v>42</v>
      </c>
      <c r="L817" t="s">
        <v>255</v>
      </c>
      <c r="M817" s="3">
        <v>42166</v>
      </c>
      <c r="N817" s="3">
        <v>42168</v>
      </c>
      <c r="O817" s="8" t="str">
        <f>TEXT(Table1[[#This Row],[Order Date]], "MMM")</f>
        <v>Jun</v>
      </c>
      <c r="P817">
        <f>Table1[[#This Row],[Ship Date]]-Table1[[#This Row],[Order Date]]</f>
        <v>2</v>
      </c>
      <c r="Q817" s="4">
        <v>253.30319999999998</v>
      </c>
      <c r="R817">
        <v>10</v>
      </c>
      <c r="S817" s="4">
        <v>575.07000000000005</v>
      </c>
      <c r="T817">
        <v>91115</v>
      </c>
      <c r="U817" s="10">
        <f>(Table1[[#This Row],[Profit]]/Table1[[#This Row],[Sales]])</f>
        <v>0.44047368146486504</v>
      </c>
    </row>
    <row r="818" spans="1:21" ht="12.75" customHeight="1">
      <c r="A818">
        <v>0.04</v>
      </c>
      <c r="B818">
        <v>130.97999999999999</v>
      </c>
      <c r="C818">
        <v>54.74</v>
      </c>
      <c r="D818" t="s">
        <v>26</v>
      </c>
      <c r="E818" t="s">
        <v>39</v>
      </c>
      <c r="F818" t="s">
        <v>28</v>
      </c>
      <c r="G818" t="s">
        <v>119</v>
      </c>
      <c r="H818" t="s">
        <v>77</v>
      </c>
      <c r="I818" t="s">
        <v>221</v>
      </c>
      <c r="J818">
        <v>0.69</v>
      </c>
      <c r="K818" t="s">
        <v>42</v>
      </c>
      <c r="L818" t="s">
        <v>255</v>
      </c>
      <c r="M818" s="3">
        <v>42167</v>
      </c>
      <c r="N818" s="3">
        <v>42167</v>
      </c>
      <c r="O818" s="8" t="str">
        <f>TEXT(Table1[[#This Row],[Order Date]], "MMM")</f>
        <v>Jun</v>
      </c>
      <c r="P818">
        <f>Table1[[#This Row],[Ship Date]]-Table1[[#This Row],[Order Date]]</f>
        <v>0</v>
      </c>
      <c r="Q818" s="4">
        <v>-723.78399999999999</v>
      </c>
      <c r="R818">
        <v>14</v>
      </c>
      <c r="S818" s="4">
        <v>1781.66</v>
      </c>
      <c r="T818">
        <v>91116</v>
      </c>
      <c r="U818" s="10">
        <f>(Table1[[#This Row],[Profit]]/Table1[[#This Row],[Sales]])</f>
        <v>-0.4062413704073729</v>
      </c>
    </row>
    <row r="819" spans="1:21" ht="12.75" customHeight="1">
      <c r="A819">
        <v>0.04</v>
      </c>
      <c r="B819">
        <v>105.29</v>
      </c>
      <c r="C819">
        <v>10.119999999999999</v>
      </c>
      <c r="D819" t="s">
        <v>33</v>
      </c>
      <c r="E819" t="s">
        <v>39</v>
      </c>
      <c r="F819" t="s">
        <v>28</v>
      </c>
      <c r="G819" t="s">
        <v>34</v>
      </c>
      <c r="H819" t="s">
        <v>139</v>
      </c>
      <c r="I819" t="s">
        <v>629</v>
      </c>
      <c r="J819">
        <v>0.79</v>
      </c>
      <c r="K819" t="s">
        <v>24</v>
      </c>
      <c r="L819" t="s">
        <v>128</v>
      </c>
      <c r="M819" s="3">
        <v>42167</v>
      </c>
      <c r="N819" s="3">
        <v>42171</v>
      </c>
      <c r="O819" s="8" t="str">
        <f>TEXT(Table1[[#This Row],[Order Date]], "MMM")</f>
        <v>Jun</v>
      </c>
      <c r="P819">
        <f>Table1[[#This Row],[Ship Date]]-Table1[[#This Row],[Order Date]]</f>
        <v>4</v>
      </c>
      <c r="Q819" s="4">
        <v>589.18799999999999</v>
      </c>
      <c r="R819">
        <v>9</v>
      </c>
      <c r="S819" s="4">
        <v>940.64</v>
      </c>
      <c r="T819">
        <v>91116</v>
      </c>
      <c r="U819" s="10">
        <f>(Table1[[#This Row],[Profit]]/Table1[[#This Row],[Sales]])</f>
        <v>0.62636928048987928</v>
      </c>
    </row>
    <row r="820" spans="1:21" ht="12.75" customHeight="1">
      <c r="A820">
        <v>7.0000000000000007E-2</v>
      </c>
      <c r="B820">
        <v>31.76</v>
      </c>
      <c r="C820">
        <v>45.51</v>
      </c>
      <c r="D820" t="s">
        <v>26</v>
      </c>
      <c r="E820" t="s">
        <v>39</v>
      </c>
      <c r="F820" t="s">
        <v>28</v>
      </c>
      <c r="G820" t="s">
        <v>96</v>
      </c>
      <c r="H820" t="s">
        <v>77</v>
      </c>
      <c r="I820" t="s">
        <v>206</v>
      </c>
      <c r="J820">
        <v>0.65</v>
      </c>
      <c r="K820" t="s">
        <v>24</v>
      </c>
      <c r="L820" t="s">
        <v>128</v>
      </c>
      <c r="M820" s="3">
        <v>42167</v>
      </c>
      <c r="N820" s="3">
        <v>42169</v>
      </c>
      <c r="O820" s="8" t="str">
        <f>TEXT(Table1[[#This Row],[Order Date]], "MMM")</f>
        <v>Jun</v>
      </c>
      <c r="P820">
        <f>Table1[[#This Row],[Ship Date]]-Table1[[#This Row],[Order Date]]</f>
        <v>2</v>
      </c>
      <c r="Q820" s="4">
        <v>-1314.992</v>
      </c>
      <c r="R820">
        <v>18</v>
      </c>
      <c r="S820" s="4">
        <v>439.27</v>
      </c>
      <c r="T820">
        <v>91116</v>
      </c>
      <c r="U820" s="10">
        <f>(Table1[[#This Row],[Profit]]/Table1[[#This Row],[Sales]])</f>
        <v>-2.9935848111639767</v>
      </c>
    </row>
    <row r="821" spans="1:21" ht="12.75" customHeight="1">
      <c r="A821">
        <v>0.03</v>
      </c>
      <c r="B821">
        <v>420.98</v>
      </c>
      <c r="C821">
        <v>19.989999999999998</v>
      </c>
      <c r="D821" t="s">
        <v>33</v>
      </c>
      <c r="E821" t="s">
        <v>27</v>
      </c>
      <c r="F821" t="s">
        <v>20</v>
      </c>
      <c r="G821" t="s">
        <v>71</v>
      </c>
      <c r="H821" t="s">
        <v>40</v>
      </c>
      <c r="I821" t="s">
        <v>630</v>
      </c>
      <c r="J821">
        <v>0.35</v>
      </c>
      <c r="K821" t="s">
        <v>37</v>
      </c>
      <c r="L821" t="s">
        <v>98</v>
      </c>
      <c r="M821" s="3">
        <v>42084</v>
      </c>
      <c r="N821" s="3">
        <v>42085</v>
      </c>
      <c r="O821" s="8" t="str">
        <f>TEXT(Table1[[#This Row],[Order Date]], "MMM")</f>
        <v>Mar</v>
      </c>
      <c r="P821">
        <f>Table1[[#This Row],[Ship Date]]-Table1[[#This Row],[Order Date]]</f>
        <v>1</v>
      </c>
      <c r="Q821" s="4">
        <v>3043.0310999999997</v>
      </c>
      <c r="R821">
        <v>10</v>
      </c>
      <c r="S821" s="4">
        <v>4410.1899999999996</v>
      </c>
      <c r="T821">
        <v>87077</v>
      </c>
      <c r="U821" s="10">
        <f>(Table1[[#This Row],[Profit]]/Table1[[#This Row],[Sales]])</f>
        <v>0.69</v>
      </c>
    </row>
    <row r="822" spans="1:21" ht="12.75" customHeight="1">
      <c r="A822">
        <v>0.02</v>
      </c>
      <c r="B822">
        <v>30.98</v>
      </c>
      <c r="C822">
        <v>6.5</v>
      </c>
      <c r="D822" t="s">
        <v>18</v>
      </c>
      <c r="E822" t="s">
        <v>27</v>
      </c>
      <c r="F822" t="s">
        <v>53</v>
      </c>
      <c r="G822" t="s">
        <v>113</v>
      </c>
      <c r="H822" t="s">
        <v>40</v>
      </c>
      <c r="I822" t="s">
        <v>545</v>
      </c>
      <c r="J822">
        <v>0.79</v>
      </c>
      <c r="K822" t="s">
        <v>37</v>
      </c>
      <c r="L822" t="s">
        <v>98</v>
      </c>
      <c r="M822" s="3">
        <v>42185</v>
      </c>
      <c r="N822" s="3">
        <v>42186</v>
      </c>
      <c r="O822" s="8" t="str">
        <f>TEXT(Table1[[#This Row],[Order Date]], "MMM")</f>
        <v>Jun</v>
      </c>
      <c r="P822">
        <f>Table1[[#This Row],[Ship Date]]-Table1[[#This Row],[Order Date]]</f>
        <v>1</v>
      </c>
      <c r="Q822" s="4">
        <v>-44.624000000000002</v>
      </c>
      <c r="R822">
        <v>17</v>
      </c>
      <c r="S822" s="4">
        <v>552.89</v>
      </c>
      <c r="T822">
        <v>87078</v>
      </c>
      <c r="U822" s="10">
        <f>(Table1[[#This Row],[Profit]]/Table1[[#This Row],[Sales]])</f>
        <v>-8.0710448733021037E-2</v>
      </c>
    </row>
    <row r="823" spans="1:21" ht="12.75" customHeight="1">
      <c r="A823">
        <v>0.05</v>
      </c>
      <c r="B823">
        <v>20.27</v>
      </c>
      <c r="C823">
        <v>3.99</v>
      </c>
      <c r="D823" t="s">
        <v>33</v>
      </c>
      <c r="E823" t="s">
        <v>27</v>
      </c>
      <c r="F823" t="s">
        <v>20</v>
      </c>
      <c r="G823" t="s">
        <v>152</v>
      </c>
      <c r="H823" t="s">
        <v>40</v>
      </c>
      <c r="I823" t="s">
        <v>631</v>
      </c>
      <c r="J823">
        <v>0.56999999999999995</v>
      </c>
      <c r="K823" t="s">
        <v>37</v>
      </c>
      <c r="L823" t="s">
        <v>98</v>
      </c>
      <c r="M823" s="3">
        <v>42149</v>
      </c>
      <c r="N823" s="3">
        <v>42150</v>
      </c>
      <c r="O823" s="8" t="str">
        <f>TEXT(Table1[[#This Row],[Order Date]], "MMM")</f>
        <v>May</v>
      </c>
      <c r="P823">
        <f>Table1[[#This Row],[Ship Date]]-Table1[[#This Row],[Order Date]]</f>
        <v>1</v>
      </c>
      <c r="Q823" s="4">
        <v>309.25400000000002</v>
      </c>
      <c r="R823">
        <v>30</v>
      </c>
      <c r="S823" s="4">
        <v>621.55999999999995</v>
      </c>
      <c r="T823">
        <v>87079</v>
      </c>
      <c r="U823" s="10">
        <f>(Table1[[#This Row],[Profit]]/Table1[[#This Row],[Sales]])</f>
        <v>0.49754488705836936</v>
      </c>
    </row>
    <row r="824" spans="1:21" ht="12.75" customHeight="1">
      <c r="A824">
        <v>0.04</v>
      </c>
      <c r="B824">
        <v>9.7799999999999994</v>
      </c>
      <c r="C824">
        <v>1.99</v>
      </c>
      <c r="D824" t="s">
        <v>18</v>
      </c>
      <c r="E824" t="s">
        <v>27</v>
      </c>
      <c r="F824" t="s">
        <v>53</v>
      </c>
      <c r="G824" t="s">
        <v>113</v>
      </c>
      <c r="H824" t="s">
        <v>35</v>
      </c>
      <c r="I824" t="s">
        <v>632</v>
      </c>
      <c r="J824">
        <v>0.43</v>
      </c>
      <c r="K824" t="s">
        <v>37</v>
      </c>
      <c r="L824" t="s">
        <v>98</v>
      </c>
      <c r="M824" s="3">
        <v>42025</v>
      </c>
      <c r="N824" s="3">
        <v>42026</v>
      </c>
      <c r="O824" s="8" t="str">
        <f>TEXT(Table1[[#This Row],[Order Date]], "MMM")</f>
        <v>Jan</v>
      </c>
      <c r="P824">
        <f>Table1[[#This Row],[Ship Date]]-Table1[[#This Row],[Order Date]]</f>
        <v>1</v>
      </c>
      <c r="Q824" s="4">
        <v>61.292699999999996</v>
      </c>
      <c r="R824">
        <v>9</v>
      </c>
      <c r="S824" s="4">
        <v>88.83</v>
      </c>
      <c r="T824">
        <v>87076</v>
      </c>
      <c r="U824" s="10">
        <f>(Table1[[#This Row],[Profit]]/Table1[[#This Row],[Sales]])</f>
        <v>0.69</v>
      </c>
    </row>
    <row r="825" spans="1:21" ht="12.75" customHeight="1">
      <c r="A825">
        <v>7.0000000000000007E-2</v>
      </c>
      <c r="B825">
        <v>8.9499999999999993</v>
      </c>
      <c r="C825">
        <v>2.0099999999999998</v>
      </c>
      <c r="D825" t="s">
        <v>33</v>
      </c>
      <c r="E825" t="s">
        <v>19</v>
      </c>
      <c r="F825" t="s">
        <v>20</v>
      </c>
      <c r="G825" t="s">
        <v>62</v>
      </c>
      <c r="H825" t="s">
        <v>22</v>
      </c>
      <c r="I825" t="s">
        <v>633</v>
      </c>
      <c r="J825">
        <v>0.39</v>
      </c>
      <c r="K825" t="s">
        <v>24</v>
      </c>
      <c r="L825" t="s">
        <v>32</v>
      </c>
      <c r="M825" s="3">
        <v>42090</v>
      </c>
      <c r="N825" s="3">
        <v>42091</v>
      </c>
      <c r="O825" s="8" t="str">
        <f>TEXT(Table1[[#This Row],[Order Date]], "MMM")</f>
        <v>Mar</v>
      </c>
      <c r="P825">
        <f>Table1[[#This Row],[Ship Date]]-Table1[[#This Row],[Order Date]]</f>
        <v>1</v>
      </c>
      <c r="Q825" s="4">
        <v>91.73</v>
      </c>
      <c r="R825">
        <v>36</v>
      </c>
      <c r="S825" s="4">
        <v>307.64999999999998</v>
      </c>
      <c r="T825">
        <v>53953</v>
      </c>
      <c r="U825" s="10">
        <f>(Table1[[#This Row],[Profit]]/Table1[[#This Row],[Sales]])</f>
        <v>0.29816349748090365</v>
      </c>
    </row>
    <row r="826" spans="1:21" ht="12.75" customHeight="1">
      <c r="A826">
        <v>7.0000000000000007E-2</v>
      </c>
      <c r="B826">
        <v>8.9499999999999993</v>
      </c>
      <c r="C826">
        <v>2.0099999999999998</v>
      </c>
      <c r="D826" t="s">
        <v>33</v>
      </c>
      <c r="E826" t="s">
        <v>19</v>
      </c>
      <c r="F826" t="s">
        <v>20</v>
      </c>
      <c r="G826" t="s">
        <v>62</v>
      </c>
      <c r="H826" t="s">
        <v>22</v>
      </c>
      <c r="I826" t="s">
        <v>633</v>
      </c>
      <c r="J826">
        <v>0.39</v>
      </c>
      <c r="K826" t="s">
        <v>42</v>
      </c>
      <c r="L826" t="s">
        <v>171</v>
      </c>
      <c r="M826" s="3">
        <v>42090</v>
      </c>
      <c r="N826" s="3">
        <v>42091</v>
      </c>
      <c r="O826" s="8" t="str">
        <f>TEXT(Table1[[#This Row],[Order Date]], "MMM")</f>
        <v>Mar</v>
      </c>
      <c r="P826">
        <f>Table1[[#This Row],[Ship Date]]-Table1[[#This Row],[Order Date]]</f>
        <v>1</v>
      </c>
      <c r="Q826" s="4">
        <v>53.067899999999995</v>
      </c>
      <c r="R826">
        <v>9</v>
      </c>
      <c r="S826" s="4">
        <v>76.91</v>
      </c>
      <c r="T826">
        <v>91362</v>
      </c>
      <c r="U826" s="10">
        <f>(Table1[[#This Row],[Profit]]/Table1[[#This Row],[Sales]])</f>
        <v>0.69</v>
      </c>
    </row>
    <row r="827" spans="1:21" ht="12.75" customHeight="1">
      <c r="A827">
        <v>0.05</v>
      </c>
      <c r="B827">
        <v>9.65</v>
      </c>
      <c r="C827">
        <v>6.22</v>
      </c>
      <c r="D827" t="s">
        <v>33</v>
      </c>
      <c r="E827" t="s">
        <v>19</v>
      </c>
      <c r="F827" t="s">
        <v>28</v>
      </c>
      <c r="G827" t="s">
        <v>34</v>
      </c>
      <c r="H827" t="s">
        <v>40</v>
      </c>
      <c r="I827" t="s">
        <v>185</v>
      </c>
      <c r="J827">
        <v>0.55000000000000004</v>
      </c>
      <c r="K827" t="s">
        <v>42</v>
      </c>
      <c r="L827" t="s">
        <v>171</v>
      </c>
      <c r="M827" s="3">
        <v>42063</v>
      </c>
      <c r="N827" s="3">
        <v>42063</v>
      </c>
      <c r="O827" s="8" t="str">
        <f>TEXT(Table1[[#This Row],[Order Date]], "MMM")</f>
        <v>Feb</v>
      </c>
      <c r="P827">
        <f>Table1[[#This Row],[Ship Date]]-Table1[[#This Row],[Order Date]]</f>
        <v>0</v>
      </c>
      <c r="Q827" s="4">
        <v>-14.6432</v>
      </c>
      <c r="R827">
        <v>15</v>
      </c>
      <c r="S827" s="4">
        <v>151.34</v>
      </c>
      <c r="T827">
        <v>91363</v>
      </c>
      <c r="U827" s="10">
        <f>(Table1[[#This Row],[Profit]]/Table1[[#This Row],[Sales]])</f>
        <v>-9.6756971058543681E-2</v>
      </c>
    </row>
    <row r="828" spans="1:21" ht="12.75" customHeight="1">
      <c r="A828">
        <v>0.06</v>
      </c>
      <c r="B828">
        <v>99.99</v>
      </c>
      <c r="C828">
        <v>19.989999999999998</v>
      </c>
      <c r="D828" t="s">
        <v>33</v>
      </c>
      <c r="E828" t="s">
        <v>27</v>
      </c>
      <c r="F828" t="s">
        <v>53</v>
      </c>
      <c r="G828" t="s">
        <v>113</v>
      </c>
      <c r="H828" t="s">
        <v>40</v>
      </c>
      <c r="I828" t="s">
        <v>515</v>
      </c>
      <c r="J828">
        <v>0.52</v>
      </c>
      <c r="K828" t="s">
        <v>42</v>
      </c>
      <c r="L828" t="s">
        <v>112</v>
      </c>
      <c r="M828" s="3">
        <v>42074</v>
      </c>
      <c r="N828" s="3">
        <v>42077</v>
      </c>
      <c r="O828" s="8" t="str">
        <f>TEXT(Table1[[#This Row],[Order Date]], "MMM")</f>
        <v>Mar</v>
      </c>
      <c r="P828">
        <f>Table1[[#This Row],[Ship Date]]-Table1[[#This Row],[Order Date]]</f>
        <v>3</v>
      </c>
      <c r="Q828" s="4">
        <v>-127.56</v>
      </c>
      <c r="R828">
        <v>3</v>
      </c>
      <c r="S828" s="4">
        <v>290.24</v>
      </c>
      <c r="T828">
        <v>91235</v>
      </c>
      <c r="U828" s="10">
        <f>(Table1[[#This Row],[Profit]]/Table1[[#This Row],[Sales]])</f>
        <v>-0.43949834619625139</v>
      </c>
    </row>
    <row r="829" spans="1:21" ht="12.75" customHeight="1">
      <c r="A829">
        <v>0</v>
      </c>
      <c r="B829">
        <v>193.17</v>
      </c>
      <c r="C829">
        <v>19.989999999999998</v>
      </c>
      <c r="D829" t="s">
        <v>33</v>
      </c>
      <c r="E829" t="s">
        <v>27</v>
      </c>
      <c r="F829" t="s">
        <v>20</v>
      </c>
      <c r="G829" t="s">
        <v>90</v>
      </c>
      <c r="H829" t="s">
        <v>40</v>
      </c>
      <c r="I829" t="s">
        <v>634</v>
      </c>
      <c r="J829">
        <v>0.71</v>
      </c>
      <c r="K829" t="s">
        <v>42</v>
      </c>
      <c r="L829" t="s">
        <v>112</v>
      </c>
      <c r="M829" s="3">
        <v>42074</v>
      </c>
      <c r="N829" s="3">
        <v>42075</v>
      </c>
      <c r="O829" s="8" t="str">
        <f>TEXT(Table1[[#This Row],[Order Date]], "MMM")</f>
        <v>Mar</v>
      </c>
      <c r="P829">
        <f>Table1[[#This Row],[Ship Date]]-Table1[[#This Row],[Order Date]]</f>
        <v>1</v>
      </c>
      <c r="Q829" s="4">
        <v>282.18</v>
      </c>
      <c r="R829">
        <v>5</v>
      </c>
      <c r="S829" s="4">
        <v>971.4</v>
      </c>
      <c r="T829">
        <v>91235</v>
      </c>
      <c r="U829" s="10">
        <f>(Table1[[#This Row],[Profit]]/Table1[[#This Row],[Sales]])</f>
        <v>0.2904879555281038</v>
      </c>
    </row>
    <row r="830" spans="1:21" ht="12.75" customHeight="1">
      <c r="A830">
        <v>0.08</v>
      </c>
      <c r="B830">
        <v>20.99</v>
      </c>
      <c r="C830">
        <v>3.3</v>
      </c>
      <c r="D830" t="s">
        <v>18</v>
      </c>
      <c r="E830" t="s">
        <v>27</v>
      </c>
      <c r="F830" t="s">
        <v>53</v>
      </c>
      <c r="G830" t="s">
        <v>54</v>
      </c>
      <c r="H830" t="s">
        <v>35</v>
      </c>
      <c r="I830" t="s">
        <v>414</v>
      </c>
      <c r="J830">
        <v>0.81</v>
      </c>
      <c r="K830" t="s">
        <v>42</v>
      </c>
      <c r="L830" t="s">
        <v>112</v>
      </c>
      <c r="M830" s="3">
        <v>42074</v>
      </c>
      <c r="N830" s="3">
        <v>42074</v>
      </c>
      <c r="O830" s="8" t="str">
        <f>TEXT(Table1[[#This Row],[Order Date]], "MMM")</f>
        <v>Mar</v>
      </c>
      <c r="P830">
        <f>Table1[[#This Row],[Ship Date]]-Table1[[#This Row],[Order Date]]</f>
        <v>0</v>
      </c>
      <c r="Q830" s="4">
        <v>-96.337999999999994</v>
      </c>
      <c r="R830">
        <v>11</v>
      </c>
      <c r="S830" s="4">
        <v>193.51</v>
      </c>
      <c r="T830">
        <v>91235</v>
      </c>
      <c r="U830" s="10">
        <f>(Table1[[#This Row],[Profit]]/Table1[[#This Row],[Sales]])</f>
        <v>-0.49784507260606686</v>
      </c>
    </row>
    <row r="831" spans="1:21" ht="12.75" customHeight="1">
      <c r="A831">
        <v>0.04</v>
      </c>
      <c r="B831">
        <v>11.5</v>
      </c>
      <c r="C831">
        <v>7.19</v>
      </c>
      <c r="D831" t="s">
        <v>33</v>
      </c>
      <c r="E831" t="s">
        <v>27</v>
      </c>
      <c r="F831" t="s">
        <v>20</v>
      </c>
      <c r="G831" t="s">
        <v>71</v>
      </c>
      <c r="H831" t="s">
        <v>40</v>
      </c>
      <c r="I831" t="s">
        <v>635</v>
      </c>
      <c r="J831">
        <v>0.4</v>
      </c>
      <c r="K831" t="s">
        <v>42</v>
      </c>
      <c r="L831" t="s">
        <v>112</v>
      </c>
      <c r="M831" s="3">
        <v>42055</v>
      </c>
      <c r="N831" s="3">
        <v>42058</v>
      </c>
      <c r="O831" s="8" t="str">
        <f>TEXT(Table1[[#This Row],[Order Date]], "MMM")</f>
        <v>Feb</v>
      </c>
      <c r="P831">
        <f>Table1[[#This Row],[Ship Date]]-Table1[[#This Row],[Order Date]]</f>
        <v>3</v>
      </c>
      <c r="Q831" s="4">
        <v>-23.357880000000002</v>
      </c>
      <c r="R831">
        <v>14</v>
      </c>
      <c r="S831" s="4">
        <v>157.81</v>
      </c>
      <c r="T831">
        <v>91236</v>
      </c>
      <c r="U831" s="10">
        <f>(Table1[[#This Row],[Profit]]/Table1[[#This Row],[Sales]])</f>
        <v>-0.14801267346809455</v>
      </c>
    </row>
    <row r="832" spans="1:21" ht="12.75" customHeight="1">
      <c r="A832">
        <v>0.02</v>
      </c>
      <c r="B832">
        <v>15.7</v>
      </c>
      <c r="C832">
        <v>11.25</v>
      </c>
      <c r="D832" t="s">
        <v>33</v>
      </c>
      <c r="E832" t="s">
        <v>27</v>
      </c>
      <c r="F832" t="s">
        <v>20</v>
      </c>
      <c r="G832" t="s">
        <v>90</v>
      </c>
      <c r="H832" t="s">
        <v>40</v>
      </c>
      <c r="I832" t="s">
        <v>636</v>
      </c>
      <c r="J832">
        <v>0.6</v>
      </c>
      <c r="K832" t="s">
        <v>42</v>
      </c>
      <c r="L832" t="s">
        <v>112</v>
      </c>
      <c r="M832" s="3">
        <v>42055</v>
      </c>
      <c r="N832" s="3">
        <v>42056</v>
      </c>
      <c r="O832" s="8" t="str">
        <f>TEXT(Table1[[#This Row],[Order Date]], "MMM")</f>
        <v>Feb</v>
      </c>
      <c r="P832">
        <f>Table1[[#This Row],[Ship Date]]-Table1[[#This Row],[Order Date]]</f>
        <v>1</v>
      </c>
      <c r="Q832" s="4">
        <v>-18.241599999999998</v>
      </c>
      <c r="R832">
        <v>1</v>
      </c>
      <c r="S832" s="4">
        <v>19.440000000000001</v>
      </c>
      <c r="T832">
        <v>91236</v>
      </c>
      <c r="U832" s="10">
        <f>(Table1[[#This Row],[Profit]]/Table1[[#This Row],[Sales]])</f>
        <v>-0.9383539094650204</v>
      </c>
    </row>
    <row r="833" spans="1:21" ht="12.75" customHeight="1">
      <c r="A833">
        <v>0.05</v>
      </c>
      <c r="B833">
        <v>225.02</v>
      </c>
      <c r="C833">
        <v>28.66</v>
      </c>
      <c r="D833" t="s">
        <v>26</v>
      </c>
      <c r="E833" t="s">
        <v>27</v>
      </c>
      <c r="F833" t="s">
        <v>20</v>
      </c>
      <c r="G833" t="s">
        <v>90</v>
      </c>
      <c r="H833" t="s">
        <v>30</v>
      </c>
      <c r="I833" t="s">
        <v>637</v>
      </c>
      <c r="J833">
        <v>0.72</v>
      </c>
      <c r="K833" t="s">
        <v>42</v>
      </c>
      <c r="L833" t="s">
        <v>112</v>
      </c>
      <c r="M833" s="3">
        <v>42055</v>
      </c>
      <c r="N833" s="3">
        <v>42057</v>
      </c>
      <c r="O833" s="8" t="str">
        <f>TEXT(Table1[[#This Row],[Order Date]], "MMM")</f>
        <v>Feb</v>
      </c>
      <c r="P833">
        <f>Table1[[#This Row],[Ship Date]]-Table1[[#This Row],[Order Date]]</f>
        <v>2</v>
      </c>
      <c r="Q833" s="4">
        <v>1428.9104</v>
      </c>
      <c r="R833">
        <v>21</v>
      </c>
      <c r="S833" s="4">
        <v>4636.63</v>
      </c>
      <c r="T833">
        <v>91236</v>
      </c>
      <c r="U833" s="10">
        <f>(Table1[[#This Row],[Profit]]/Table1[[#This Row],[Sales]])</f>
        <v>0.30817865561841251</v>
      </c>
    </row>
    <row r="834" spans="1:21" ht="12.75" customHeight="1">
      <c r="A834">
        <v>0.04</v>
      </c>
      <c r="B834">
        <v>119.99</v>
      </c>
      <c r="C834">
        <v>14</v>
      </c>
      <c r="D834" t="s">
        <v>26</v>
      </c>
      <c r="E834" t="s">
        <v>19</v>
      </c>
      <c r="F834" t="s">
        <v>53</v>
      </c>
      <c r="G834" t="s">
        <v>58</v>
      </c>
      <c r="H834" t="s">
        <v>30</v>
      </c>
      <c r="I834" t="s">
        <v>412</v>
      </c>
      <c r="J834">
        <v>0.36</v>
      </c>
      <c r="K834" t="s">
        <v>42</v>
      </c>
      <c r="L834" t="s">
        <v>259</v>
      </c>
      <c r="M834" s="3">
        <v>42171</v>
      </c>
      <c r="N834" s="3">
        <v>42173</v>
      </c>
      <c r="O834" s="8" t="str">
        <f>TEXT(Table1[[#This Row],[Order Date]], "MMM")</f>
        <v>Jun</v>
      </c>
      <c r="P834">
        <f>Table1[[#This Row],[Ship Date]]-Table1[[#This Row],[Order Date]]</f>
        <v>2</v>
      </c>
      <c r="Q834" s="4">
        <v>509.95830000000001</v>
      </c>
      <c r="R834">
        <v>6</v>
      </c>
      <c r="S834" s="4">
        <v>739.07</v>
      </c>
      <c r="T834">
        <v>88004</v>
      </c>
      <c r="U834" s="10">
        <f>(Table1[[#This Row],[Profit]]/Table1[[#This Row],[Sales]])</f>
        <v>0.69</v>
      </c>
    </row>
    <row r="835" spans="1:21" ht="12.75" customHeight="1">
      <c r="A835">
        <v>0.06</v>
      </c>
      <c r="B835">
        <v>8.3699999999999992</v>
      </c>
      <c r="C835">
        <v>10.16</v>
      </c>
      <c r="D835" t="s">
        <v>33</v>
      </c>
      <c r="E835" t="s">
        <v>19</v>
      </c>
      <c r="F835" t="s">
        <v>28</v>
      </c>
      <c r="G835" t="s">
        <v>34</v>
      </c>
      <c r="H835" t="s">
        <v>139</v>
      </c>
      <c r="I835" t="s">
        <v>535</v>
      </c>
      <c r="J835">
        <v>0.59</v>
      </c>
      <c r="K835" t="s">
        <v>37</v>
      </c>
      <c r="L835" t="s">
        <v>226</v>
      </c>
      <c r="M835" s="3">
        <v>42074</v>
      </c>
      <c r="N835" s="3">
        <v>42076</v>
      </c>
      <c r="O835" s="8" t="str">
        <f>TEXT(Table1[[#This Row],[Order Date]], "MMM")</f>
        <v>Mar</v>
      </c>
      <c r="P835">
        <f>Table1[[#This Row],[Ship Date]]-Table1[[#This Row],[Order Date]]</f>
        <v>2</v>
      </c>
      <c r="Q835" s="4">
        <v>-255.65</v>
      </c>
      <c r="R835">
        <v>18</v>
      </c>
      <c r="S835" s="4">
        <v>157.63999999999999</v>
      </c>
      <c r="T835">
        <v>85880</v>
      </c>
      <c r="U835" s="10">
        <f>(Table1[[#This Row],[Profit]]/Table1[[#This Row],[Sales]])</f>
        <v>-1.6217330626744484</v>
      </c>
    </row>
    <row r="836" spans="1:21" ht="12.75" customHeight="1">
      <c r="A836">
        <v>0.09</v>
      </c>
      <c r="B836">
        <v>6.48</v>
      </c>
      <c r="C836">
        <v>9.17</v>
      </c>
      <c r="D836" t="s">
        <v>18</v>
      </c>
      <c r="E836" t="s">
        <v>19</v>
      </c>
      <c r="F836" t="s">
        <v>20</v>
      </c>
      <c r="G836" t="s">
        <v>62</v>
      </c>
      <c r="H836" t="s">
        <v>40</v>
      </c>
      <c r="I836" t="s">
        <v>169</v>
      </c>
      <c r="J836">
        <v>0.37</v>
      </c>
      <c r="K836" t="s">
        <v>37</v>
      </c>
      <c r="L836" t="s">
        <v>226</v>
      </c>
      <c r="M836" s="3">
        <v>42074</v>
      </c>
      <c r="N836" s="3">
        <v>42076</v>
      </c>
      <c r="O836" s="8" t="str">
        <f>TEXT(Table1[[#This Row],[Order Date]], "MMM")</f>
        <v>Mar</v>
      </c>
      <c r="P836">
        <f>Table1[[#This Row],[Ship Date]]-Table1[[#This Row],[Order Date]]</f>
        <v>2</v>
      </c>
      <c r="Q836" s="4">
        <v>-76.540000000000006</v>
      </c>
      <c r="R836">
        <v>6</v>
      </c>
      <c r="S836" s="4">
        <v>42.16</v>
      </c>
      <c r="T836">
        <v>85880</v>
      </c>
      <c r="U836" s="10">
        <f>(Table1[[#This Row],[Profit]]/Table1[[#This Row],[Sales]])</f>
        <v>-1.8154648956356738</v>
      </c>
    </row>
    <row r="837" spans="1:21" ht="12.75" customHeight="1">
      <c r="A837">
        <v>0.09</v>
      </c>
      <c r="B837">
        <v>6.28</v>
      </c>
      <c r="C837">
        <v>5.29</v>
      </c>
      <c r="D837" t="s">
        <v>33</v>
      </c>
      <c r="E837" t="s">
        <v>19</v>
      </c>
      <c r="F837" t="s">
        <v>28</v>
      </c>
      <c r="G837" t="s">
        <v>34</v>
      </c>
      <c r="H837" t="s">
        <v>40</v>
      </c>
      <c r="I837" t="s">
        <v>233</v>
      </c>
      <c r="J837">
        <v>0.43</v>
      </c>
      <c r="K837" t="s">
        <v>37</v>
      </c>
      <c r="L837" t="s">
        <v>50</v>
      </c>
      <c r="M837" s="3">
        <v>42074</v>
      </c>
      <c r="N837" s="3">
        <v>42075</v>
      </c>
      <c r="O837" s="8" t="str">
        <f>TEXT(Table1[[#This Row],[Order Date]], "MMM")</f>
        <v>Mar</v>
      </c>
      <c r="P837">
        <f>Table1[[#This Row],[Ship Date]]-Table1[[#This Row],[Order Date]]</f>
        <v>1</v>
      </c>
      <c r="Q837" s="4">
        <v>-10.09</v>
      </c>
      <c r="R837">
        <v>2</v>
      </c>
      <c r="S837" s="4">
        <v>14.08</v>
      </c>
      <c r="T837">
        <v>85880</v>
      </c>
      <c r="U837" s="10">
        <f>(Table1[[#This Row],[Profit]]/Table1[[#This Row],[Sales]])</f>
        <v>-0.71661931818181812</v>
      </c>
    </row>
    <row r="838" spans="1:21" ht="12.75" customHeight="1">
      <c r="A838">
        <v>0.03</v>
      </c>
      <c r="B838">
        <v>15.14</v>
      </c>
      <c r="C838">
        <v>4.53</v>
      </c>
      <c r="D838" t="s">
        <v>33</v>
      </c>
      <c r="E838" t="s">
        <v>19</v>
      </c>
      <c r="F838" t="s">
        <v>20</v>
      </c>
      <c r="G838" t="s">
        <v>90</v>
      </c>
      <c r="H838" t="s">
        <v>40</v>
      </c>
      <c r="I838" t="s">
        <v>532</v>
      </c>
      <c r="J838">
        <v>0.81</v>
      </c>
      <c r="K838" t="s">
        <v>37</v>
      </c>
      <c r="L838" t="s">
        <v>50</v>
      </c>
      <c r="M838" s="3">
        <v>42074</v>
      </c>
      <c r="N838" s="3">
        <v>42076</v>
      </c>
      <c r="O838" s="8" t="str">
        <f>TEXT(Table1[[#This Row],[Order Date]], "MMM")</f>
        <v>Mar</v>
      </c>
      <c r="P838">
        <f>Table1[[#This Row],[Ship Date]]-Table1[[#This Row],[Order Date]]</f>
        <v>2</v>
      </c>
      <c r="Q838" s="4">
        <v>-92.87</v>
      </c>
      <c r="R838">
        <v>17</v>
      </c>
      <c r="S838" s="4">
        <v>256.73</v>
      </c>
      <c r="T838">
        <v>85880</v>
      </c>
      <c r="U838" s="10">
        <f>(Table1[[#This Row],[Profit]]/Table1[[#This Row],[Sales]])</f>
        <v>-0.36174190784092236</v>
      </c>
    </row>
    <row r="839" spans="1:21" ht="12.75" customHeight="1">
      <c r="A839">
        <v>0.05</v>
      </c>
      <c r="B839">
        <v>2.16</v>
      </c>
      <c r="C839">
        <v>6.05</v>
      </c>
      <c r="D839" t="s">
        <v>33</v>
      </c>
      <c r="E839" t="s">
        <v>27</v>
      </c>
      <c r="F839" t="s">
        <v>20</v>
      </c>
      <c r="G839" t="s">
        <v>71</v>
      </c>
      <c r="H839" t="s">
        <v>40</v>
      </c>
      <c r="I839" t="s">
        <v>638</v>
      </c>
      <c r="J839">
        <v>0.37</v>
      </c>
      <c r="K839" t="s">
        <v>87</v>
      </c>
      <c r="L839" t="s">
        <v>203</v>
      </c>
      <c r="M839" s="3">
        <v>42039</v>
      </c>
      <c r="N839" s="3">
        <v>42040</v>
      </c>
      <c r="O839" s="8" t="str">
        <f>TEXT(Table1[[#This Row],[Order Date]], "MMM")</f>
        <v>Feb</v>
      </c>
      <c r="P839">
        <f>Table1[[#This Row],[Ship Date]]-Table1[[#This Row],[Order Date]]</f>
        <v>1</v>
      </c>
      <c r="Q839" s="4">
        <v>-298.88600000000002</v>
      </c>
      <c r="R839">
        <v>8</v>
      </c>
      <c r="S839" s="4">
        <v>18.59</v>
      </c>
      <c r="T839">
        <v>90731</v>
      </c>
      <c r="U839" s="10">
        <f>(Table1[[#This Row],[Profit]]/Table1[[#This Row],[Sales]])</f>
        <v>-16.077783754706832</v>
      </c>
    </row>
    <row r="840" spans="1:21" ht="12.75" customHeight="1">
      <c r="A840">
        <v>0.03</v>
      </c>
      <c r="B840">
        <v>6.48</v>
      </c>
      <c r="C840">
        <v>6.6</v>
      </c>
      <c r="D840" t="s">
        <v>33</v>
      </c>
      <c r="E840" t="s">
        <v>27</v>
      </c>
      <c r="F840" t="s">
        <v>20</v>
      </c>
      <c r="G840" t="s">
        <v>62</v>
      </c>
      <c r="H840" t="s">
        <v>40</v>
      </c>
      <c r="I840" t="s">
        <v>295</v>
      </c>
      <c r="J840">
        <v>0.37</v>
      </c>
      <c r="K840" t="s">
        <v>87</v>
      </c>
      <c r="L840" t="s">
        <v>203</v>
      </c>
      <c r="M840" s="3">
        <v>42039</v>
      </c>
      <c r="N840" s="3">
        <v>42040</v>
      </c>
      <c r="O840" s="8" t="str">
        <f>TEXT(Table1[[#This Row],[Order Date]], "MMM")</f>
        <v>Feb</v>
      </c>
      <c r="P840">
        <f>Table1[[#This Row],[Ship Date]]-Table1[[#This Row],[Order Date]]</f>
        <v>1</v>
      </c>
      <c r="Q840" s="4">
        <v>-145.852</v>
      </c>
      <c r="R840">
        <v>9</v>
      </c>
      <c r="S840" s="4">
        <v>58.83</v>
      </c>
      <c r="T840">
        <v>90731</v>
      </c>
      <c r="U840" s="10">
        <f>(Table1[[#This Row],[Profit]]/Table1[[#This Row],[Sales]])</f>
        <v>-2.4792112867584568</v>
      </c>
    </row>
    <row r="841" spans="1:21" ht="12.75" customHeight="1">
      <c r="A841">
        <v>0.08</v>
      </c>
      <c r="B841">
        <v>146.05000000000001</v>
      </c>
      <c r="C841">
        <v>80.2</v>
      </c>
      <c r="D841" t="s">
        <v>26</v>
      </c>
      <c r="E841" t="s">
        <v>27</v>
      </c>
      <c r="F841" t="s">
        <v>28</v>
      </c>
      <c r="G841" t="s">
        <v>96</v>
      </c>
      <c r="H841" t="s">
        <v>77</v>
      </c>
      <c r="I841" t="s">
        <v>196</v>
      </c>
      <c r="J841">
        <v>0.71</v>
      </c>
      <c r="K841" t="s">
        <v>87</v>
      </c>
      <c r="L841" t="s">
        <v>203</v>
      </c>
      <c r="M841" s="3">
        <v>42039</v>
      </c>
      <c r="N841" s="3">
        <v>42040</v>
      </c>
      <c r="O841" s="8" t="str">
        <f>TEXT(Table1[[#This Row],[Order Date]], "MMM")</f>
        <v>Feb</v>
      </c>
      <c r="P841">
        <f>Table1[[#This Row],[Ship Date]]-Table1[[#This Row],[Order Date]]</f>
        <v>1</v>
      </c>
      <c r="Q841" s="4">
        <v>-27.951000000000001</v>
      </c>
      <c r="R841">
        <v>11</v>
      </c>
      <c r="S841" s="4">
        <v>1557.66</v>
      </c>
      <c r="T841">
        <v>90731</v>
      </c>
      <c r="U841" s="10">
        <f>(Table1[[#This Row],[Profit]]/Table1[[#This Row],[Sales]])</f>
        <v>-1.7944224028350216E-2</v>
      </c>
    </row>
    <row r="842" spans="1:21" ht="12.75" customHeight="1">
      <c r="A842">
        <v>0.08</v>
      </c>
      <c r="B842">
        <v>3.69</v>
      </c>
      <c r="C842">
        <v>0.5</v>
      </c>
      <c r="D842" t="s">
        <v>33</v>
      </c>
      <c r="E842" t="s">
        <v>39</v>
      </c>
      <c r="F842" t="s">
        <v>20</v>
      </c>
      <c r="G842" t="s">
        <v>85</v>
      </c>
      <c r="H842" t="s">
        <v>40</v>
      </c>
      <c r="I842" t="s">
        <v>639</v>
      </c>
      <c r="J842">
        <v>0.38</v>
      </c>
      <c r="K842" t="s">
        <v>87</v>
      </c>
      <c r="L842" t="s">
        <v>203</v>
      </c>
      <c r="M842" s="3">
        <v>42131</v>
      </c>
      <c r="N842" s="3">
        <v>42134</v>
      </c>
      <c r="O842" s="8" t="str">
        <f>TEXT(Table1[[#This Row],[Order Date]], "MMM")</f>
        <v>May</v>
      </c>
      <c r="P842">
        <f>Table1[[#This Row],[Ship Date]]-Table1[[#This Row],[Order Date]]</f>
        <v>3</v>
      </c>
      <c r="Q842" s="4">
        <v>-3.6547000000000001</v>
      </c>
      <c r="R842">
        <v>38</v>
      </c>
      <c r="S842" s="4">
        <v>129.43</v>
      </c>
      <c r="T842">
        <v>89193</v>
      </c>
      <c r="U842" s="10">
        <f>(Table1[[#This Row],[Profit]]/Table1[[#This Row],[Sales]])</f>
        <v>-2.8236884802595997E-2</v>
      </c>
    </row>
    <row r="843" spans="1:21" ht="12.75" customHeight="1">
      <c r="A843">
        <v>0.08</v>
      </c>
      <c r="B843">
        <v>5.84</v>
      </c>
      <c r="C843">
        <v>1</v>
      </c>
      <c r="D843" t="s">
        <v>18</v>
      </c>
      <c r="E843" t="s">
        <v>39</v>
      </c>
      <c r="F843" t="s">
        <v>20</v>
      </c>
      <c r="G843" t="s">
        <v>21</v>
      </c>
      <c r="H843" t="s">
        <v>22</v>
      </c>
      <c r="I843" t="s">
        <v>640</v>
      </c>
      <c r="J843">
        <v>0.38</v>
      </c>
      <c r="K843" t="s">
        <v>87</v>
      </c>
      <c r="L843" t="s">
        <v>203</v>
      </c>
      <c r="M843" s="3">
        <v>42184</v>
      </c>
      <c r="N843" s="3">
        <v>42188</v>
      </c>
      <c r="O843" s="8" t="str">
        <f>TEXT(Table1[[#This Row],[Order Date]], "MMM")</f>
        <v>Jun</v>
      </c>
      <c r="P843">
        <f>Table1[[#This Row],[Ship Date]]-Table1[[#This Row],[Order Date]]</f>
        <v>4</v>
      </c>
      <c r="Q843" s="4">
        <v>731.92199999999991</v>
      </c>
      <c r="R843">
        <v>11</v>
      </c>
      <c r="S843" s="4">
        <v>61.39</v>
      </c>
      <c r="T843">
        <v>89194</v>
      </c>
      <c r="U843" s="10">
        <f>(Table1[[#This Row],[Profit]]/Table1[[#This Row],[Sales]])</f>
        <v>11.922495520443068</v>
      </c>
    </row>
    <row r="844" spans="1:21" ht="12.75" customHeight="1">
      <c r="A844">
        <v>0</v>
      </c>
      <c r="B844">
        <v>205.99</v>
      </c>
      <c r="C844">
        <v>8.99</v>
      </c>
      <c r="D844" t="s">
        <v>33</v>
      </c>
      <c r="E844" t="s">
        <v>39</v>
      </c>
      <c r="F844" t="s">
        <v>53</v>
      </c>
      <c r="G844" t="s">
        <v>54</v>
      </c>
      <c r="H844" t="s">
        <v>40</v>
      </c>
      <c r="I844" t="s">
        <v>641</v>
      </c>
      <c r="J844">
        <v>0.6</v>
      </c>
      <c r="K844" t="s">
        <v>87</v>
      </c>
      <c r="L844" t="s">
        <v>203</v>
      </c>
      <c r="M844" s="3">
        <v>42184</v>
      </c>
      <c r="N844" s="3">
        <v>42187</v>
      </c>
      <c r="O844" s="8" t="str">
        <f>TEXT(Table1[[#This Row],[Order Date]], "MMM")</f>
        <v>Jun</v>
      </c>
      <c r="P844">
        <f>Table1[[#This Row],[Ship Date]]-Table1[[#This Row],[Order Date]]</f>
        <v>3</v>
      </c>
      <c r="Q844" s="4">
        <v>186.55799999999999</v>
      </c>
      <c r="R844">
        <v>13</v>
      </c>
      <c r="S844" s="4">
        <v>2435.52</v>
      </c>
      <c r="T844">
        <v>89194</v>
      </c>
      <c r="U844" s="10">
        <f>(Table1[[#This Row],[Profit]]/Table1[[#This Row],[Sales]])</f>
        <v>7.6598837209302328E-2</v>
      </c>
    </row>
    <row r="845" spans="1:21" ht="12.75" customHeight="1">
      <c r="A845">
        <v>0</v>
      </c>
      <c r="B845">
        <v>85.99</v>
      </c>
      <c r="C845">
        <v>0.99</v>
      </c>
      <c r="D845" t="s">
        <v>33</v>
      </c>
      <c r="E845" t="s">
        <v>39</v>
      </c>
      <c r="F845" t="s">
        <v>53</v>
      </c>
      <c r="G845" t="s">
        <v>54</v>
      </c>
      <c r="H845" t="s">
        <v>22</v>
      </c>
      <c r="I845" t="s">
        <v>249</v>
      </c>
      <c r="J845">
        <v>0.85</v>
      </c>
      <c r="K845" t="s">
        <v>42</v>
      </c>
      <c r="L845" t="s">
        <v>83</v>
      </c>
      <c r="M845" s="3">
        <v>42168</v>
      </c>
      <c r="N845" s="3">
        <v>42173</v>
      </c>
      <c r="O845" s="8" t="str">
        <f>TEXT(Table1[[#This Row],[Order Date]], "MMM")</f>
        <v>Jun</v>
      </c>
      <c r="P845">
        <f>Table1[[#This Row],[Ship Date]]-Table1[[#This Row],[Order Date]]</f>
        <v>5</v>
      </c>
      <c r="Q845" s="4">
        <v>-138.03680000000003</v>
      </c>
      <c r="R845">
        <v>6</v>
      </c>
      <c r="S845" s="4">
        <v>464.86</v>
      </c>
      <c r="T845">
        <v>86181</v>
      </c>
      <c r="U845" s="10">
        <f>(Table1[[#This Row],[Profit]]/Table1[[#This Row],[Sales]])</f>
        <v>-0.29694273544723149</v>
      </c>
    </row>
    <row r="846" spans="1:21" ht="12.75" customHeight="1">
      <c r="A846">
        <v>0.09</v>
      </c>
      <c r="B846">
        <v>20.98</v>
      </c>
      <c r="C846">
        <v>1.49</v>
      </c>
      <c r="D846" t="s">
        <v>33</v>
      </c>
      <c r="E846" t="s">
        <v>19</v>
      </c>
      <c r="F846" t="s">
        <v>20</v>
      </c>
      <c r="G846" t="s">
        <v>71</v>
      </c>
      <c r="H846" t="s">
        <v>40</v>
      </c>
      <c r="I846" t="s">
        <v>642</v>
      </c>
      <c r="J846">
        <v>0.35</v>
      </c>
      <c r="K846" t="s">
        <v>42</v>
      </c>
      <c r="L846" t="s">
        <v>338</v>
      </c>
      <c r="M846" s="3">
        <v>42177</v>
      </c>
      <c r="N846" s="3">
        <v>42179</v>
      </c>
      <c r="O846" s="8" t="str">
        <f>TEXT(Table1[[#This Row],[Order Date]], "MMM")</f>
        <v>Jun</v>
      </c>
      <c r="P846">
        <f>Table1[[#This Row],[Ship Date]]-Table1[[#This Row],[Order Date]]</f>
        <v>2</v>
      </c>
      <c r="Q846" s="4">
        <v>199.1823</v>
      </c>
      <c r="R846">
        <v>14</v>
      </c>
      <c r="S846" s="4">
        <v>288.67</v>
      </c>
      <c r="T846">
        <v>90303</v>
      </c>
      <c r="U846" s="10">
        <f>(Table1[[#This Row],[Profit]]/Table1[[#This Row],[Sales]])</f>
        <v>0.69</v>
      </c>
    </row>
    <row r="847" spans="1:21" ht="12.75" customHeight="1">
      <c r="A847">
        <v>0.06</v>
      </c>
      <c r="B847">
        <v>55.48</v>
      </c>
      <c r="C847">
        <v>4.8499999999999996</v>
      </c>
      <c r="D847" t="s">
        <v>33</v>
      </c>
      <c r="E847" t="s">
        <v>74</v>
      </c>
      <c r="F847" t="s">
        <v>20</v>
      </c>
      <c r="G847" t="s">
        <v>62</v>
      </c>
      <c r="H847" t="s">
        <v>40</v>
      </c>
      <c r="I847" t="s">
        <v>643</v>
      </c>
      <c r="J847">
        <v>0.37</v>
      </c>
      <c r="K847" t="s">
        <v>37</v>
      </c>
      <c r="L847" t="s">
        <v>118</v>
      </c>
      <c r="M847" s="3">
        <v>42169</v>
      </c>
      <c r="N847" s="3">
        <v>42169</v>
      </c>
      <c r="O847" s="8" t="str">
        <f>TEXT(Table1[[#This Row],[Order Date]], "MMM")</f>
        <v>Jun</v>
      </c>
      <c r="P847">
        <f>Table1[[#This Row],[Ship Date]]-Table1[[#This Row],[Order Date]]</f>
        <v>0</v>
      </c>
      <c r="Q847" s="4">
        <v>711.05189999999993</v>
      </c>
      <c r="R847">
        <v>19</v>
      </c>
      <c r="S847" s="4">
        <v>1030.51</v>
      </c>
      <c r="T847">
        <v>89957</v>
      </c>
      <c r="U847" s="10">
        <f>(Table1[[#This Row],[Profit]]/Table1[[#This Row],[Sales]])</f>
        <v>0.69</v>
      </c>
    </row>
    <row r="848" spans="1:21" ht="12.75" customHeight="1">
      <c r="A848">
        <v>0.1</v>
      </c>
      <c r="B848">
        <v>122.99</v>
      </c>
      <c r="C848">
        <v>70.2</v>
      </c>
      <c r="D848" t="s">
        <v>26</v>
      </c>
      <c r="E848" t="s">
        <v>74</v>
      </c>
      <c r="F848" t="s">
        <v>28</v>
      </c>
      <c r="G848" t="s">
        <v>29</v>
      </c>
      <c r="H848" t="s">
        <v>30</v>
      </c>
      <c r="I848" t="s">
        <v>94</v>
      </c>
      <c r="J848">
        <v>0.74</v>
      </c>
      <c r="K848" t="s">
        <v>42</v>
      </c>
      <c r="L848" t="s">
        <v>43</v>
      </c>
      <c r="M848" s="3">
        <v>42169</v>
      </c>
      <c r="N848" s="3">
        <v>42170</v>
      </c>
      <c r="O848" s="8" t="str">
        <f>TEXT(Table1[[#This Row],[Order Date]], "MMM")</f>
        <v>Jun</v>
      </c>
      <c r="P848">
        <f>Table1[[#This Row],[Ship Date]]-Table1[[#This Row],[Order Date]]</f>
        <v>1</v>
      </c>
      <c r="Q848" s="4">
        <v>-899.67499999999995</v>
      </c>
      <c r="R848">
        <v>17</v>
      </c>
      <c r="S848" s="4">
        <v>2026.91</v>
      </c>
      <c r="T848">
        <v>89957</v>
      </c>
      <c r="U848" s="10">
        <f>(Table1[[#This Row],[Profit]]/Table1[[#This Row],[Sales]])</f>
        <v>-0.44386529248955303</v>
      </c>
    </row>
    <row r="849" spans="1:21" ht="12.75" customHeight="1">
      <c r="A849">
        <v>0.04</v>
      </c>
      <c r="B849">
        <v>11.34</v>
      </c>
      <c r="C849">
        <v>5.01</v>
      </c>
      <c r="D849" t="s">
        <v>33</v>
      </c>
      <c r="E849" t="s">
        <v>27</v>
      </c>
      <c r="F849" t="s">
        <v>20</v>
      </c>
      <c r="G849" t="s">
        <v>62</v>
      </c>
      <c r="H849" t="s">
        <v>40</v>
      </c>
      <c r="I849" t="s">
        <v>284</v>
      </c>
      <c r="J849">
        <v>0.36</v>
      </c>
      <c r="K849" t="s">
        <v>87</v>
      </c>
      <c r="L849" t="s">
        <v>555</v>
      </c>
      <c r="M849" s="3">
        <v>42045</v>
      </c>
      <c r="N849" s="3">
        <v>42046</v>
      </c>
      <c r="O849" s="8" t="str">
        <f>TEXT(Table1[[#This Row],[Order Date]], "MMM")</f>
        <v>Feb</v>
      </c>
      <c r="P849">
        <f>Table1[[#This Row],[Ship Date]]-Table1[[#This Row],[Order Date]]</f>
        <v>1</v>
      </c>
      <c r="Q849" s="4">
        <v>-189.22399999999999</v>
      </c>
      <c r="R849">
        <v>10</v>
      </c>
      <c r="S849" s="4">
        <v>115.53</v>
      </c>
      <c r="T849">
        <v>86812</v>
      </c>
      <c r="U849" s="10">
        <f>(Table1[[#This Row],[Profit]]/Table1[[#This Row],[Sales]])</f>
        <v>-1.637877607547823</v>
      </c>
    </row>
    <row r="850" spans="1:21" ht="12.75" customHeight="1">
      <c r="A850">
        <v>0.03</v>
      </c>
      <c r="B850">
        <v>30.98</v>
      </c>
      <c r="C850">
        <v>8.99</v>
      </c>
      <c r="D850" t="s">
        <v>18</v>
      </c>
      <c r="E850" t="s">
        <v>39</v>
      </c>
      <c r="F850" t="s">
        <v>20</v>
      </c>
      <c r="G850" t="s">
        <v>21</v>
      </c>
      <c r="H850" t="s">
        <v>35</v>
      </c>
      <c r="I850" t="s">
        <v>644</v>
      </c>
      <c r="J850">
        <v>0.57999999999999996</v>
      </c>
      <c r="K850" t="s">
        <v>87</v>
      </c>
      <c r="L850" t="s">
        <v>555</v>
      </c>
      <c r="M850" s="3">
        <v>42013</v>
      </c>
      <c r="N850" s="3">
        <v>42015</v>
      </c>
      <c r="O850" s="8" t="str">
        <f>TEXT(Table1[[#This Row],[Order Date]], "MMM")</f>
        <v>Jan</v>
      </c>
      <c r="P850">
        <f>Table1[[#This Row],[Ship Date]]-Table1[[#This Row],[Order Date]]</f>
        <v>2</v>
      </c>
      <c r="Q850" s="4">
        <v>0.50999999999999868</v>
      </c>
      <c r="R850">
        <v>5</v>
      </c>
      <c r="S850" s="4">
        <v>162.38999999999999</v>
      </c>
      <c r="T850">
        <v>86813</v>
      </c>
      <c r="U850" s="10">
        <f>(Table1[[#This Row],[Profit]]/Table1[[#This Row],[Sales]])</f>
        <v>3.1405874745981817E-3</v>
      </c>
    </row>
    <row r="851" spans="1:21" ht="12.75" customHeight="1">
      <c r="A851">
        <v>0.03</v>
      </c>
      <c r="B851">
        <v>65.989999999999995</v>
      </c>
      <c r="C851">
        <v>5.26</v>
      </c>
      <c r="D851" t="s">
        <v>33</v>
      </c>
      <c r="E851" t="s">
        <v>27</v>
      </c>
      <c r="F851" t="s">
        <v>53</v>
      </c>
      <c r="G851" t="s">
        <v>54</v>
      </c>
      <c r="H851" t="s">
        <v>40</v>
      </c>
      <c r="I851" t="s">
        <v>253</v>
      </c>
      <c r="J851">
        <v>0.56000000000000005</v>
      </c>
      <c r="K851" t="s">
        <v>87</v>
      </c>
      <c r="L851" t="s">
        <v>555</v>
      </c>
      <c r="M851" s="3">
        <v>42093</v>
      </c>
      <c r="N851" s="3">
        <v>42103</v>
      </c>
      <c r="O851" s="8" t="str">
        <f>TEXT(Table1[[#This Row],[Order Date]], "MMM")</f>
        <v>Mar</v>
      </c>
      <c r="P851">
        <f>Table1[[#This Row],[Ship Date]]-Table1[[#This Row],[Order Date]]</f>
        <v>10</v>
      </c>
      <c r="Q851" s="4">
        <v>-52.248000000000005</v>
      </c>
      <c r="R851">
        <v>23</v>
      </c>
      <c r="S851" s="4">
        <v>1316.03</v>
      </c>
      <c r="T851">
        <v>86814</v>
      </c>
      <c r="U851" s="10">
        <f>(Table1[[#This Row],[Profit]]/Table1[[#This Row],[Sales]])</f>
        <v>-3.9701222616505709E-2</v>
      </c>
    </row>
    <row r="852" spans="1:21" ht="12.75" customHeight="1">
      <c r="A852">
        <v>0.09</v>
      </c>
      <c r="B852">
        <v>50.98</v>
      </c>
      <c r="C852">
        <v>6.5</v>
      </c>
      <c r="D852" t="s">
        <v>33</v>
      </c>
      <c r="E852" t="s">
        <v>27</v>
      </c>
      <c r="F852" t="s">
        <v>53</v>
      </c>
      <c r="G852" t="s">
        <v>113</v>
      </c>
      <c r="H852" t="s">
        <v>40</v>
      </c>
      <c r="I852" t="s">
        <v>432</v>
      </c>
      <c r="J852">
        <v>0.73</v>
      </c>
      <c r="K852" t="s">
        <v>87</v>
      </c>
      <c r="L852" t="s">
        <v>555</v>
      </c>
      <c r="M852" s="3">
        <v>42145</v>
      </c>
      <c r="N852" s="3">
        <v>42152</v>
      </c>
      <c r="O852" s="8" t="str">
        <f>TEXT(Table1[[#This Row],[Order Date]], "MMM")</f>
        <v>May</v>
      </c>
      <c r="P852">
        <f>Table1[[#This Row],[Ship Date]]-Table1[[#This Row],[Order Date]]</f>
        <v>7</v>
      </c>
      <c r="Q852" s="4">
        <v>70.175999999999988</v>
      </c>
      <c r="R852">
        <v>28</v>
      </c>
      <c r="S852" s="4">
        <v>1395.41</v>
      </c>
      <c r="T852">
        <v>86815</v>
      </c>
      <c r="U852" s="10">
        <f>(Table1[[#This Row],[Profit]]/Table1[[#This Row],[Sales]])</f>
        <v>5.0290595595559713E-2</v>
      </c>
    </row>
    <row r="853" spans="1:21" ht="12.75" customHeight="1">
      <c r="A853">
        <v>0.01</v>
      </c>
      <c r="B853">
        <v>525.98</v>
      </c>
      <c r="C853">
        <v>19.989999999999998</v>
      </c>
      <c r="D853" t="s">
        <v>33</v>
      </c>
      <c r="E853" t="s">
        <v>39</v>
      </c>
      <c r="F853" t="s">
        <v>20</v>
      </c>
      <c r="G853" t="s">
        <v>71</v>
      </c>
      <c r="H853" t="s">
        <v>40</v>
      </c>
      <c r="I853" t="s">
        <v>645</v>
      </c>
      <c r="J853">
        <v>0.37</v>
      </c>
      <c r="K853" t="s">
        <v>87</v>
      </c>
      <c r="L853" t="s">
        <v>183</v>
      </c>
      <c r="M853" s="3">
        <v>42013</v>
      </c>
      <c r="N853" s="3">
        <v>42015</v>
      </c>
      <c r="O853" s="8" t="str">
        <f>TEXT(Table1[[#This Row],[Order Date]], "MMM")</f>
        <v>Jan</v>
      </c>
      <c r="P853">
        <f>Table1[[#This Row],[Ship Date]]-Table1[[#This Row],[Order Date]]</f>
        <v>2</v>
      </c>
      <c r="Q853" s="4">
        <v>-161.92400000000001</v>
      </c>
      <c r="R853">
        <v>9</v>
      </c>
      <c r="S853" s="4">
        <v>4920.8100000000004</v>
      </c>
      <c r="T853">
        <v>86813</v>
      </c>
      <c r="U853" s="10">
        <f>(Table1[[#This Row],[Profit]]/Table1[[#This Row],[Sales]])</f>
        <v>-3.2905964668418407E-2</v>
      </c>
    </row>
    <row r="854" spans="1:21" ht="12.75" customHeight="1">
      <c r="A854">
        <v>7.0000000000000007E-2</v>
      </c>
      <c r="B854">
        <v>4.91</v>
      </c>
      <c r="C854">
        <v>0.5</v>
      </c>
      <c r="D854" t="s">
        <v>33</v>
      </c>
      <c r="E854" t="s">
        <v>74</v>
      </c>
      <c r="F854" t="s">
        <v>20</v>
      </c>
      <c r="G854" t="s">
        <v>85</v>
      </c>
      <c r="H854" t="s">
        <v>40</v>
      </c>
      <c r="I854" t="s">
        <v>646</v>
      </c>
      <c r="J854">
        <v>0.36</v>
      </c>
      <c r="K854" t="s">
        <v>87</v>
      </c>
      <c r="L854" t="s">
        <v>203</v>
      </c>
      <c r="M854" s="3">
        <v>42021</v>
      </c>
      <c r="N854" s="3">
        <v>42022</v>
      </c>
      <c r="O854" s="8" t="str">
        <f>TEXT(Table1[[#This Row],[Order Date]], "MMM")</f>
        <v>Jan</v>
      </c>
      <c r="P854">
        <f>Table1[[#This Row],[Ship Date]]-Table1[[#This Row],[Order Date]]</f>
        <v>1</v>
      </c>
      <c r="Q854" s="4">
        <v>-157.696</v>
      </c>
      <c r="R854">
        <v>6</v>
      </c>
      <c r="S854" s="4">
        <v>28.22</v>
      </c>
      <c r="T854">
        <v>88852</v>
      </c>
      <c r="U854" s="10">
        <f>(Table1[[#This Row],[Profit]]/Table1[[#This Row],[Sales]])</f>
        <v>-5.5880935506732818</v>
      </c>
    </row>
    <row r="855" spans="1:21" ht="12.75" customHeight="1">
      <c r="A855">
        <v>0.02</v>
      </c>
      <c r="B855">
        <v>4.8899999999999997</v>
      </c>
      <c r="C855">
        <v>4.93</v>
      </c>
      <c r="D855" t="s">
        <v>33</v>
      </c>
      <c r="E855" t="s">
        <v>19</v>
      </c>
      <c r="F855" t="s">
        <v>53</v>
      </c>
      <c r="G855" t="s">
        <v>113</v>
      </c>
      <c r="H855" t="s">
        <v>35</v>
      </c>
      <c r="I855" t="s">
        <v>239</v>
      </c>
      <c r="J855">
        <v>0.66</v>
      </c>
      <c r="K855" t="s">
        <v>42</v>
      </c>
      <c r="L855" t="s">
        <v>259</v>
      </c>
      <c r="M855" s="3">
        <v>42041</v>
      </c>
      <c r="N855" s="3">
        <v>42042</v>
      </c>
      <c r="O855" s="8" t="str">
        <f>TEXT(Table1[[#This Row],[Order Date]], "MMM")</f>
        <v>Feb</v>
      </c>
      <c r="P855">
        <f>Table1[[#This Row],[Ship Date]]-Table1[[#This Row],[Order Date]]</f>
        <v>1</v>
      </c>
      <c r="Q855" s="4">
        <v>-56.445999999999998</v>
      </c>
      <c r="R855">
        <v>14</v>
      </c>
      <c r="S855" s="4">
        <v>74.010000000000005</v>
      </c>
      <c r="T855">
        <v>91328</v>
      </c>
      <c r="U855" s="10">
        <f>(Table1[[#This Row],[Profit]]/Table1[[#This Row],[Sales]])</f>
        <v>-0.76268071882178079</v>
      </c>
    </row>
    <row r="856" spans="1:21" ht="12.75" customHeight="1">
      <c r="A856">
        <v>7.0000000000000007E-2</v>
      </c>
      <c r="B856">
        <v>10.06</v>
      </c>
      <c r="C856">
        <v>2.06</v>
      </c>
      <c r="D856" t="s">
        <v>33</v>
      </c>
      <c r="E856" t="s">
        <v>19</v>
      </c>
      <c r="F856" t="s">
        <v>20</v>
      </c>
      <c r="G856" t="s">
        <v>62</v>
      </c>
      <c r="H856" t="s">
        <v>22</v>
      </c>
      <c r="I856" t="s">
        <v>162</v>
      </c>
      <c r="J856">
        <v>0.39</v>
      </c>
      <c r="K856" t="s">
        <v>42</v>
      </c>
      <c r="L856" t="s">
        <v>259</v>
      </c>
      <c r="M856" s="3">
        <v>42041</v>
      </c>
      <c r="N856" s="3">
        <v>42042</v>
      </c>
      <c r="O856" s="8" t="str">
        <f>TEXT(Table1[[#This Row],[Order Date]], "MMM")</f>
        <v>Feb</v>
      </c>
      <c r="P856">
        <f>Table1[[#This Row],[Ship Date]]-Table1[[#This Row],[Order Date]]</f>
        <v>1</v>
      </c>
      <c r="Q856" s="4">
        <v>33.189</v>
      </c>
      <c r="R856">
        <v>5</v>
      </c>
      <c r="S856" s="4">
        <v>48.1</v>
      </c>
      <c r="T856">
        <v>91328</v>
      </c>
      <c r="U856" s="10">
        <f>(Table1[[#This Row],[Profit]]/Table1[[#This Row],[Sales]])</f>
        <v>0.69</v>
      </c>
    </row>
    <row r="857" spans="1:21" ht="12.75" customHeight="1">
      <c r="A857">
        <v>0</v>
      </c>
      <c r="B857">
        <v>599.99</v>
      </c>
      <c r="C857">
        <v>24.49</v>
      </c>
      <c r="D857" t="s">
        <v>33</v>
      </c>
      <c r="E857" t="s">
        <v>19</v>
      </c>
      <c r="F857" t="s">
        <v>53</v>
      </c>
      <c r="G857" t="s">
        <v>288</v>
      </c>
      <c r="H857" t="s">
        <v>139</v>
      </c>
      <c r="I857" t="s">
        <v>647</v>
      </c>
      <c r="J857">
        <v>0.44</v>
      </c>
      <c r="K857" t="s">
        <v>42</v>
      </c>
      <c r="L857" t="s">
        <v>338</v>
      </c>
      <c r="M857" s="3">
        <v>42178</v>
      </c>
      <c r="N857" s="3">
        <v>42180</v>
      </c>
      <c r="O857" s="8" t="str">
        <f>TEXT(Table1[[#This Row],[Order Date]], "MMM")</f>
        <v>Jun</v>
      </c>
      <c r="P857">
        <f>Table1[[#This Row],[Ship Date]]-Table1[[#This Row],[Order Date]]</f>
        <v>2</v>
      </c>
      <c r="Q857" s="4">
        <v>-367.16500000000002</v>
      </c>
      <c r="R857">
        <v>18</v>
      </c>
      <c r="S857" s="4">
        <v>11015.82</v>
      </c>
      <c r="T857">
        <v>88487</v>
      </c>
      <c r="U857" s="10">
        <f>(Table1[[#This Row],[Profit]]/Table1[[#This Row],[Sales]])</f>
        <v>-3.3330700755822083E-2</v>
      </c>
    </row>
    <row r="858" spans="1:21" ht="12.75" customHeight="1">
      <c r="A858">
        <v>7.0000000000000007E-2</v>
      </c>
      <c r="B858">
        <v>17.7</v>
      </c>
      <c r="C858">
        <v>9.4700000000000006</v>
      </c>
      <c r="D858" t="s">
        <v>33</v>
      </c>
      <c r="E858" t="s">
        <v>74</v>
      </c>
      <c r="F858" t="s">
        <v>20</v>
      </c>
      <c r="G858" t="s">
        <v>90</v>
      </c>
      <c r="H858" t="s">
        <v>40</v>
      </c>
      <c r="I858" t="s">
        <v>648</v>
      </c>
      <c r="J858">
        <v>0.59</v>
      </c>
      <c r="K858" t="s">
        <v>87</v>
      </c>
      <c r="L858" t="s">
        <v>326</v>
      </c>
      <c r="M858" s="3">
        <v>42180</v>
      </c>
      <c r="N858" s="3">
        <v>42186</v>
      </c>
      <c r="O858" s="8" t="str">
        <f>TEXT(Table1[[#This Row],[Order Date]], "MMM")</f>
        <v>Jun</v>
      </c>
      <c r="P858">
        <f>Table1[[#This Row],[Ship Date]]-Table1[[#This Row],[Order Date]]</f>
        <v>6</v>
      </c>
      <c r="Q858" s="4">
        <v>-243.54400000000001</v>
      </c>
      <c r="R858">
        <v>18</v>
      </c>
      <c r="S858" s="4">
        <v>300.67</v>
      </c>
      <c r="T858">
        <v>87488</v>
      </c>
      <c r="U858" s="10">
        <f>(Table1[[#This Row],[Profit]]/Table1[[#This Row],[Sales]])</f>
        <v>-0.81000432367712105</v>
      </c>
    </row>
    <row r="859" spans="1:21" ht="12.75" customHeight="1">
      <c r="A859">
        <v>0.01</v>
      </c>
      <c r="B859">
        <v>348.21</v>
      </c>
      <c r="C859">
        <v>40.19</v>
      </c>
      <c r="D859" t="s">
        <v>26</v>
      </c>
      <c r="E859" t="s">
        <v>39</v>
      </c>
      <c r="F859" t="s">
        <v>28</v>
      </c>
      <c r="G859" t="s">
        <v>96</v>
      </c>
      <c r="H859" t="s">
        <v>77</v>
      </c>
      <c r="I859" t="s">
        <v>649</v>
      </c>
      <c r="J859">
        <v>0.62</v>
      </c>
      <c r="K859" t="s">
        <v>87</v>
      </c>
      <c r="L859" t="s">
        <v>326</v>
      </c>
      <c r="M859" s="3">
        <v>42005</v>
      </c>
      <c r="N859" s="3">
        <v>42008</v>
      </c>
      <c r="O859" s="8" t="str">
        <f>TEXT(Table1[[#This Row],[Order Date]], "MMM")</f>
        <v>Jan</v>
      </c>
      <c r="P859">
        <f>Table1[[#This Row],[Ship Date]]-Table1[[#This Row],[Order Date]]</f>
        <v>3</v>
      </c>
      <c r="Q859" s="4">
        <v>-337.09199999999998</v>
      </c>
      <c r="R859">
        <v>2</v>
      </c>
      <c r="S859" s="4">
        <v>723.54</v>
      </c>
      <c r="T859">
        <v>87486</v>
      </c>
      <c r="U859" s="10">
        <f>(Table1[[#This Row],[Profit]]/Table1[[#This Row],[Sales]])</f>
        <v>-0.46589269425325486</v>
      </c>
    </row>
    <row r="860" spans="1:21" ht="12.75" customHeight="1">
      <c r="A860">
        <v>0.03</v>
      </c>
      <c r="B860">
        <v>12.28</v>
      </c>
      <c r="C860">
        <v>6.35</v>
      </c>
      <c r="D860" t="s">
        <v>33</v>
      </c>
      <c r="E860" t="s">
        <v>39</v>
      </c>
      <c r="F860" t="s">
        <v>20</v>
      </c>
      <c r="G860" t="s">
        <v>62</v>
      </c>
      <c r="H860" t="s">
        <v>40</v>
      </c>
      <c r="I860" t="s">
        <v>650</v>
      </c>
      <c r="J860">
        <v>0.38</v>
      </c>
      <c r="K860" t="s">
        <v>87</v>
      </c>
      <c r="L860" t="s">
        <v>326</v>
      </c>
      <c r="M860" s="3">
        <v>42085</v>
      </c>
      <c r="N860" s="3">
        <v>42087</v>
      </c>
      <c r="O860" s="8" t="str">
        <f>TEXT(Table1[[#This Row],[Order Date]], "MMM")</f>
        <v>Mar</v>
      </c>
      <c r="P860">
        <f>Table1[[#This Row],[Ship Date]]-Table1[[#This Row],[Order Date]]</f>
        <v>2</v>
      </c>
      <c r="Q860" s="4">
        <v>68.675999999999988</v>
      </c>
      <c r="R860">
        <v>7</v>
      </c>
      <c r="S860" s="4">
        <v>87.53</v>
      </c>
      <c r="T860">
        <v>87484</v>
      </c>
      <c r="U860" s="10">
        <f>(Table1[[#This Row],[Profit]]/Table1[[#This Row],[Sales]])</f>
        <v>0.78459956586313251</v>
      </c>
    </row>
    <row r="861" spans="1:21" ht="12.75" customHeight="1">
      <c r="A861">
        <v>0.04</v>
      </c>
      <c r="B861">
        <v>10.98</v>
      </c>
      <c r="C861">
        <v>3.99</v>
      </c>
      <c r="D861" t="s">
        <v>33</v>
      </c>
      <c r="E861" t="s">
        <v>39</v>
      </c>
      <c r="F861" t="s">
        <v>20</v>
      </c>
      <c r="G861" t="s">
        <v>152</v>
      </c>
      <c r="H861" t="s">
        <v>40</v>
      </c>
      <c r="I861" t="s">
        <v>651</v>
      </c>
      <c r="J861">
        <v>0.57999999999999996</v>
      </c>
      <c r="K861" t="s">
        <v>87</v>
      </c>
      <c r="L861" t="s">
        <v>326</v>
      </c>
      <c r="M861" s="3">
        <v>42142</v>
      </c>
      <c r="N861" s="3">
        <v>42142</v>
      </c>
      <c r="O861" s="8" t="str">
        <f>TEXT(Table1[[#This Row],[Order Date]], "MMM")</f>
        <v>May</v>
      </c>
      <c r="P861">
        <f>Table1[[#This Row],[Ship Date]]-Table1[[#This Row],[Order Date]]</f>
        <v>0</v>
      </c>
      <c r="Q861" s="4">
        <v>481.03199999999998</v>
      </c>
      <c r="R861">
        <v>15</v>
      </c>
      <c r="S861" s="4">
        <v>172.22</v>
      </c>
      <c r="T861">
        <v>87485</v>
      </c>
      <c r="U861" s="10">
        <f>(Table1[[#This Row],[Profit]]/Table1[[#This Row],[Sales]])</f>
        <v>2.7931250725815815</v>
      </c>
    </row>
    <row r="862" spans="1:21" ht="12.75" customHeight="1">
      <c r="A862">
        <v>0.03</v>
      </c>
      <c r="B862">
        <v>124.49</v>
      </c>
      <c r="C862">
        <v>51.94</v>
      </c>
      <c r="D862" t="s">
        <v>26</v>
      </c>
      <c r="E862" t="s">
        <v>74</v>
      </c>
      <c r="F862" t="s">
        <v>28</v>
      </c>
      <c r="G862" t="s">
        <v>96</v>
      </c>
      <c r="H862" t="s">
        <v>77</v>
      </c>
      <c r="I862" t="s">
        <v>241</v>
      </c>
      <c r="J862">
        <v>0.63</v>
      </c>
      <c r="K862" t="s">
        <v>87</v>
      </c>
      <c r="L862" t="s">
        <v>326</v>
      </c>
      <c r="M862" s="3">
        <v>42048</v>
      </c>
      <c r="N862" s="3">
        <v>42049</v>
      </c>
      <c r="O862" s="8" t="str">
        <f>TEXT(Table1[[#This Row],[Order Date]], "MMM")</f>
        <v>Feb</v>
      </c>
      <c r="P862">
        <f>Table1[[#This Row],[Ship Date]]-Table1[[#This Row],[Order Date]]</f>
        <v>1</v>
      </c>
      <c r="Q862" s="4">
        <v>-4.0180000000000007</v>
      </c>
      <c r="R862">
        <v>7</v>
      </c>
      <c r="S862" s="4">
        <v>894.88</v>
      </c>
      <c r="T862">
        <v>87487</v>
      </c>
      <c r="U862" s="10">
        <f>(Table1[[#This Row],[Profit]]/Table1[[#This Row],[Sales]])</f>
        <v>-4.4899874843554455E-3</v>
      </c>
    </row>
    <row r="863" spans="1:21" ht="12.75" customHeight="1">
      <c r="A863">
        <v>0.06</v>
      </c>
      <c r="B863">
        <v>2.89</v>
      </c>
      <c r="C863">
        <v>0.99</v>
      </c>
      <c r="D863" t="s">
        <v>33</v>
      </c>
      <c r="E863" t="s">
        <v>74</v>
      </c>
      <c r="F863" t="s">
        <v>20</v>
      </c>
      <c r="G863" t="s">
        <v>85</v>
      </c>
      <c r="H863" t="s">
        <v>40</v>
      </c>
      <c r="I863" t="s">
        <v>652</v>
      </c>
      <c r="J863">
        <v>0.38</v>
      </c>
      <c r="K863" t="s">
        <v>87</v>
      </c>
      <c r="L863" t="s">
        <v>88</v>
      </c>
      <c r="M863" s="3">
        <v>42156</v>
      </c>
      <c r="N863" s="3">
        <v>42158</v>
      </c>
      <c r="O863" s="8" t="str">
        <f>TEXT(Table1[[#This Row],[Order Date]], "MMM")</f>
        <v>Jun</v>
      </c>
      <c r="P863">
        <f>Table1[[#This Row],[Ship Date]]-Table1[[#This Row],[Order Date]]</f>
        <v>2</v>
      </c>
      <c r="Q863" s="4">
        <v>-2.0097</v>
      </c>
      <c r="R863">
        <v>6</v>
      </c>
      <c r="S863" s="4">
        <v>16.670000000000002</v>
      </c>
      <c r="T863">
        <v>87425</v>
      </c>
      <c r="U863" s="10">
        <f>(Table1[[#This Row],[Profit]]/Table1[[#This Row],[Sales]])</f>
        <v>-0.12055788842231553</v>
      </c>
    </row>
    <row r="864" spans="1:21" ht="12.75" customHeight="1">
      <c r="A864">
        <v>0.08</v>
      </c>
      <c r="B864">
        <v>22.84</v>
      </c>
      <c r="C864">
        <v>11.54</v>
      </c>
      <c r="D864" t="s">
        <v>33</v>
      </c>
      <c r="E864" t="s">
        <v>74</v>
      </c>
      <c r="F864" t="s">
        <v>20</v>
      </c>
      <c r="G864" t="s">
        <v>62</v>
      </c>
      <c r="H864" t="s">
        <v>40</v>
      </c>
      <c r="I864" t="s">
        <v>135</v>
      </c>
      <c r="J864">
        <v>0.39</v>
      </c>
      <c r="K864" t="s">
        <v>87</v>
      </c>
      <c r="L864" t="s">
        <v>88</v>
      </c>
      <c r="M864" s="3">
        <v>42156</v>
      </c>
      <c r="N864" s="3">
        <v>42158</v>
      </c>
      <c r="O864" s="8" t="str">
        <f>TEXT(Table1[[#This Row],[Order Date]], "MMM")</f>
        <v>Jun</v>
      </c>
      <c r="P864">
        <f>Table1[[#This Row],[Ship Date]]-Table1[[#This Row],[Order Date]]</f>
        <v>2</v>
      </c>
      <c r="Q864" s="4">
        <v>-477.37200000000007</v>
      </c>
      <c r="R864">
        <v>9</v>
      </c>
      <c r="S864" s="4">
        <v>195.16</v>
      </c>
      <c r="T864">
        <v>87425</v>
      </c>
      <c r="U864" s="10">
        <f>(Table1[[#This Row],[Profit]]/Table1[[#This Row],[Sales]])</f>
        <v>-2.4460545193687233</v>
      </c>
    </row>
    <row r="865" spans="1:21" ht="12.75" customHeight="1">
      <c r="A865">
        <v>0.09</v>
      </c>
      <c r="B865">
        <v>60.98</v>
      </c>
      <c r="C865">
        <v>49</v>
      </c>
      <c r="D865" t="s">
        <v>33</v>
      </c>
      <c r="E865" t="s">
        <v>74</v>
      </c>
      <c r="F865" t="s">
        <v>20</v>
      </c>
      <c r="G865" t="s">
        <v>152</v>
      </c>
      <c r="H865" t="s">
        <v>139</v>
      </c>
      <c r="I865" t="s">
        <v>653</v>
      </c>
      <c r="J865">
        <v>0.59</v>
      </c>
      <c r="K865" t="s">
        <v>87</v>
      </c>
      <c r="L865" t="s">
        <v>88</v>
      </c>
      <c r="M865" s="3">
        <v>42088</v>
      </c>
      <c r="N865" s="3">
        <v>42096</v>
      </c>
      <c r="O865" s="8" t="str">
        <f>TEXT(Table1[[#This Row],[Order Date]], "MMM")</f>
        <v>Mar</v>
      </c>
      <c r="P865">
        <f>Table1[[#This Row],[Ship Date]]-Table1[[#This Row],[Order Date]]</f>
        <v>8</v>
      </c>
      <c r="Q865" s="4">
        <v>-954.75800000000004</v>
      </c>
      <c r="R865">
        <v>15</v>
      </c>
      <c r="S865" s="4">
        <v>879.62</v>
      </c>
      <c r="T865">
        <v>87426</v>
      </c>
      <c r="U865" s="10">
        <f>(Table1[[#This Row],[Profit]]/Table1[[#This Row],[Sales]])</f>
        <v>-1.0854209772401719</v>
      </c>
    </row>
    <row r="866" spans="1:21" ht="12.75" customHeight="1">
      <c r="A866">
        <v>0.05</v>
      </c>
      <c r="B866">
        <v>29.89</v>
      </c>
      <c r="C866">
        <v>1.99</v>
      </c>
      <c r="D866" t="s">
        <v>33</v>
      </c>
      <c r="E866" t="s">
        <v>74</v>
      </c>
      <c r="F866" t="s">
        <v>53</v>
      </c>
      <c r="G866" t="s">
        <v>113</v>
      </c>
      <c r="H866" t="s">
        <v>35</v>
      </c>
      <c r="I866" t="s">
        <v>565</v>
      </c>
      <c r="J866">
        <v>0.5</v>
      </c>
      <c r="K866" t="s">
        <v>87</v>
      </c>
      <c r="L866" t="s">
        <v>88</v>
      </c>
      <c r="M866" s="3">
        <v>42088</v>
      </c>
      <c r="N866" s="3">
        <v>42090</v>
      </c>
      <c r="O866" s="8" t="str">
        <f>TEXT(Table1[[#This Row],[Order Date]], "MMM")</f>
        <v>Mar</v>
      </c>
      <c r="P866">
        <f>Table1[[#This Row],[Ship Date]]-Table1[[#This Row],[Order Date]]</f>
        <v>2</v>
      </c>
      <c r="Q866" s="4">
        <v>219.4734</v>
      </c>
      <c r="R866">
        <v>12</v>
      </c>
      <c r="S866" s="4">
        <v>361.19</v>
      </c>
      <c r="T866">
        <v>87426</v>
      </c>
      <c r="U866" s="10">
        <f>(Table1[[#This Row],[Profit]]/Table1[[#This Row],[Sales]])</f>
        <v>0.60763974639386475</v>
      </c>
    </row>
    <row r="867" spans="1:21" ht="12.75" customHeight="1">
      <c r="A867">
        <v>0.1</v>
      </c>
      <c r="B867">
        <v>226.67</v>
      </c>
      <c r="C867">
        <v>28.16</v>
      </c>
      <c r="D867" t="s">
        <v>26</v>
      </c>
      <c r="E867" t="s">
        <v>74</v>
      </c>
      <c r="F867" t="s">
        <v>28</v>
      </c>
      <c r="G867" t="s">
        <v>29</v>
      </c>
      <c r="H867" t="s">
        <v>30</v>
      </c>
      <c r="I867" t="s">
        <v>654</v>
      </c>
      <c r="J867">
        <v>0.59</v>
      </c>
      <c r="K867" t="s">
        <v>87</v>
      </c>
      <c r="L867" t="s">
        <v>88</v>
      </c>
      <c r="M867" s="3">
        <v>42109</v>
      </c>
      <c r="N867" s="3">
        <v>42111</v>
      </c>
      <c r="O867" s="8" t="str">
        <f>TEXT(Table1[[#This Row],[Order Date]], "MMM")</f>
        <v>Apr</v>
      </c>
      <c r="P867">
        <f>Table1[[#This Row],[Ship Date]]-Table1[[#This Row],[Order Date]]</f>
        <v>2</v>
      </c>
      <c r="Q867" s="4">
        <v>-390.76800000000003</v>
      </c>
      <c r="R867">
        <v>5</v>
      </c>
      <c r="S867" s="4">
        <v>1088.26</v>
      </c>
      <c r="T867">
        <v>87424</v>
      </c>
      <c r="U867" s="10">
        <f>(Table1[[#This Row],[Profit]]/Table1[[#This Row],[Sales]])</f>
        <v>-0.3590759561134288</v>
      </c>
    </row>
    <row r="868" spans="1:21" ht="12.75" customHeight="1">
      <c r="A868">
        <v>0.02</v>
      </c>
      <c r="B868">
        <v>11.34</v>
      </c>
      <c r="C868">
        <v>11.25</v>
      </c>
      <c r="D868" t="s">
        <v>33</v>
      </c>
      <c r="E868" t="s">
        <v>19</v>
      </c>
      <c r="F868" t="s">
        <v>20</v>
      </c>
      <c r="G868" t="s">
        <v>62</v>
      </c>
      <c r="H868" t="s">
        <v>40</v>
      </c>
      <c r="I868" t="s">
        <v>655</v>
      </c>
      <c r="J868">
        <v>0.36</v>
      </c>
      <c r="K868" t="s">
        <v>42</v>
      </c>
      <c r="L868" t="s">
        <v>83</v>
      </c>
      <c r="M868" s="3">
        <v>42064</v>
      </c>
      <c r="N868" s="3">
        <v>42065</v>
      </c>
      <c r="O868" s="8" t="str">
        <f>TEXT(Table1[[#This Row],[Order Date]], "MMM")</f>
        <v>Mar</v>
      </c>
      <c r="P868">
        <f>Table1[[#This Row],[Ship Date]]-Table1[[#This Row],[Order Date]]</f>
        <v>1</v>
      </c>
      <c r="Q868" s="4">
        <v>-155.21</v>
      </c>
      <c r="R868">
        <v>9</v>
      </c>
      <c r="S868" s="4">
        <v>105.75</v>
      </c>
      <c r="T868">
        <v>88093</v>
      </c>
      <c r="U868" s="10">
        <f>(Table1[[#This Row],[Profit]]/Table1[[#This Row],[Sales]])</f>
        <v>-1.4677068557919621</v>
      </c>
    </row>
    <row r="869" spans="1:21" ht="12.75" customHeight="1">
      <c r="A869">
        <v>0.05</v>
      </c>
      <c r="B869">
        <v>12.2</v>
      </c>
      <c r="C869">
        <v>6.02</v>
      </c>
      <c r="D869" t="s">
        <v>33</v>
      </c>
      <c r="E869" t="s">
        <v>19</v>
      </c>
      <c r="F869" t="s">
        <v>28</v>
      </c>
      <c r="G869" t="s">
        <v>34</v>
      </c>
      <c r="H869" t="s">
        <v>35</v>
      </c>
      <c r="I869" t="s">
        <v>602</v>
      </c>
      <c r="J869">
        <v>0.43</v>
      </c>
      <c r="K869" t="s">
        <v>42</v>
      </c>
      <c r="L869" t="s">
        <v>83</v>
      </c>
      <c r="M869" s="3">
        <v>42107</v>
      </c>
      <c r="N869" s="3">
        <v>42108</v>
      </c>
      <c r="O869" s="8" t="str">
        <f>TEXT(Table1[[#This Row],[Order Date]], "MMM")</f>
        <v>Apr</v>
      </c>
      <c r="P869">
        <f>Table1[[#This Row],[Ship Date]]-Table1[[#This Row],[Order Date]]</f>
        <v>1</v>
      </c>
      <c r="Q869" s="4">
        <v>-6.6420000000000003</v>
      </c>
      <c r="R869">
        <v>5</v>
      </c>
      <c r="S869" s="4">
        <v>63.93</v>
      </c>
      <c r="T869">
        <v>88094</v>
      </c>
      <c r="U869" s="10">
        <f>(Table1[[#This Row],[Profit]]/Table1[[#This Row],[Sales]])</f>
        <v>-0.10389488503050212</v>
      </c>
    </row>
    <row r="870" spans="1:21" ht="12.75" customHeight="1">
      <c r="A870">
        <v>7.0000000000000007E-2</v>
      </c>
      <c r="B870">
        <v>20.95</v>
      </c>
      <c r="C870">
        <v>5.99</v>
      </c>
      <c r="D870" t="s">
        <v>33</v>
      </c>
      <c r="E870" t="s">
        <v>74</v>
      </c>
      <c r="F870" t="s">
        <v>53</v>
      </c>
      <c r="G870" t="s">
        <v>113</v>
      </c>
      <c r="H870" t="s">
        <v>40</v>
      </c>
      <c r="I870" t="s">
        <v>656</v>
      </c>
      <c r="J870">
        <v>0.65</v>
      </c>
      <c r="K870" t="s">
        <v>87</v>
      </c>
      <c r="L870" t="s">
        <v>183</v>
      </c>
      <c r="M870" s="3">
        <v>42044</v>
      </c>
      <c r="N870" s="3">
        <v>42045</v>
      </c>
      <c r="O870" s="8" t="str">
        <f>TEXT(Table1[[#This Row],[Order Date]], "MMM")</f>
        <v>Feb</v>
      </c>
      <c r="P870">
        <f>Table1[[#This Row],[Ship Date]]-Table1[[#This Row],[Order Date]]</f>
        <v>1</v>
      </c>
      <c r="Q870" s="4">
        <v>27.233999999999998</v>
      </c>
      <c r="R870">
        <v>19</v>
      </c>
      <c r="S870" s="4">
        <v>391.4</v>
      </c>
      <c r="T870">
        <v>86966</v>
      </c>
      <c r="U870" s="10">
        <f>(Table1[[#This Row],[Profit]]/Table1[[#This Row],[Sales]])</f>
        <v>6.9580991313234544E-2</v>
      </c>
    </row>
    <row r="871" spans="1:21" ht="12.75" customHeight="1">
      <c r="A871">
        <v>0.1</v>
      </c>
      <c r="B871">
        <v>11.58</v>
      </c>
      <c r="C871">
        <v>6.97</v>
      </c>
      <c r="D871" t="s">
        <v>33</v>
      </c>
      <c r="E871" t="s">
        <v>19</v>
      </c>
      <c r="F871" t="s">
        <v>20</v>
      </c>
      <c r="G871" t="s">
        <v>48</v>
      </c>
      <c r="H871" t="s">
        <v>40</v>
      </c>
      <c r="I871" t="s">
        <v>332</v>
      </c>
      <c r="J871">
        <v>0.35</v>
      </c>
      <c r="K871" t="s">
        <v>37</v>
      </c>
      <c r="L871" t="s">
        <v>118</v>
      </c>
      <c r="M871" s="3">
        <v>42051</v>
      </c>
      <c r="N871" s="3">
        <v>42055</v>
      </c>
      <c r="O871" s="8" t="str">
        <f>TEXT(Table1[[#This Row],[Order Date]], "MMM")</f>
        <v>Feb</v>
      </c>
      <c r="P871">
        <f>Table1[[#This Row],[Ship Date]]-Table1[[#This Row],[Order Date]]</f>
        <v>4</v>
      </c>
      <c r="Q871" s="4">
        <v>-8.3979999999999997</v>
      </c>
      <c r="R871">
        <v>1</v>
      </c>
      <c r="S871" s="4">
        <v>14.53</v>
      </c>
      <c r="T871">
        <v>90934</v>
      </c>
      <c r="U871" s="10">
        <f>(Table1[[#This Row],[Profit]]/Table1[[#This Row],[Sales]])</f>
        <v>-0.57797660013764629</v>
      </c>
    </row>
    <row r="872" spans="1:21" ht="12.75" customHeight="1">
      <c r="A872">
        <v>0.03</v>
      </c>
      <c r="B872">
        <v>19.04</v>
      </c>
      <c r="C872">
        <v>6.38</v>
      </c>
      <c r="D872" t="s">
        <v>18</v>
      </c>
      <c r="E872" t="s">
        <v>19</v>
      </c>
      <c r="F872" t="s">
        <v>28</v>
      </c>
      <c r="G872" t="s">
        <v>34</v>
      </c>
      <c r="H872" t="s">
        <v>40</v>
      </c>
      <c r="I872" t="s">
        <v>657</v>
      </c>
      <c r="J872">
        <v>0.56000000000000005</v>
      </c>
      <c r="K872" t="s">
        <v>37</v>
      </c>
      <c r="L872" t="s">
        <v>98</v>
      </c>
      <c r="M872" s="3">
        <v>42098</v>
      </c>
      <c r="N872" s="3">
        <v>42098</v>
      </c>
      <c r="O872" s="8" t="str">
        <f>TEXT(Table1[[#This Row],[Order Date]], "MMM")</f>
        <v>Apr</v>
      </c>
      <c r="P872">
        <f>Table1[[#This Row],[Ship Date]]-Table1[[#This Row],[Order Date]]</f>
        <v>0</v>
      </c>
      <c r="Q872" s="4">
        <v>83.793599999999998</v>
      </c>
      <c r="R872">
        <v>7</v>
      </c>
      <c r="S872" s="4">
        <v>144.03</v>
      </c>
      <c r="T872">
        <v>86668</v>
      </c>
      <c r="U872" s="10">
        <f>(Table1[[#This Row],[Profit]]/Table1[[#This Row],[Sales]])</f>
        <v>0.58177879608414906</v>
      </c>
    </row>
    <row r="873" spans="1:21" ht="12.75" customHeight="1">
      <c r="A873">
        <v>0.02</v>
      </c>
      <c r="B873">
        <v>5.53</v>
      </c>
      <c r="C873">
        <v>6.98</v>
      </c>
      <c r="D873" t="s">
        <v>33</v>
      </c>
      <c r="E873" t="s">
        <v>19</v>
      </c>
      <c r="F873" t="s">
        <v>20</v>
      </c>
      <c r="G873" t="s">
        <v>71</v>
      </c>
      <c r="H873" t="s">
        <v>40</v>
      </c>
      <c r="I873" t="s">
        <v>658</v>
      </c>
      <c r="J873">
        <v>0.39</v>
      </c>
      <c r="K873" t="s">
        <v>42</v>
      </c>
      <c r="L873" t="s">
        <v>173</v>
      </c>
      <c r="M873" s="3">
        <v>42098</v>
      </c>
      <c r="N873" s="3">
        <v>42100</v>
      </c>
      <c r="O873" s="8" t="str">
        <f>TEXT(Table1[[#This Row],[Order Date]], "MMM")</f>
        <v>Apr</v>
      </c>
      <c r="P873">
        <f>Table1[[#This Row],[Ship Date]]-Table1[[#This Row],[Order Date]]</f>
        <v>2</v>
      </c>
      <c r="Q873" s="4">
        <v>-77.823719999999994</v>
      </c>
      <c r="R873">
        <v>8</v>
      </c>
      <c r="S873" s="4">
        <v>48.81</v>
      </c>
      <c r="T873">
        <v>86668</v>
      </c>
      <c r="U873" s="10">
        <f>(Table1[[#This Row],[Profit]]/Table1[[#This Row],[Sales]])</f>
        <v>-1.5944216349108786</v>
      </c>
    </row>
    <row r="874" spans="1:21" ht="12.75" customHeight="1">
      <c r="A874">
        <v>0.01</v>
      </c>
      <c r="B874">
        <v>500.98</v>
      </c>
      <c r="C874">
        <v>26</v>
      </c>
      <c r="D874" t="s">
        <v>26</v>
      </c>
      <c r="E874" t="s">
        <v>19</v>
      </c>
      <c r="F874" t="s">
        <v>28</v>
      </c>
      <c r="G874" t="s">
        <v>29</v>
      </c>
      <c r="H874" t="s">
        <v>30</v>
      </c>
      <c r="I874" t="s">
        <v>31</v>
      </c>
      <c r="J874">
        <v>0.6</v>
      </c>
      <c r="K874" t="s">
        <v>37</v>
      </c>
      <c r="L874" t="s">
        <v>317</v>
      </c>
      <c r="M874" s="3">
        <v>42135</v>
      </c>
      <c r="N874" s="3">
        <v>42136</v>
      </c>
      <c r="O874" s="8" t="str">
        <f>TEXT(Table1[[#This Row],[Order Date]], "MMM")</f>
        <v>May</v>
      </c>
      <c r="P874">
        <f>Table1[[#This Row],[Ship Date]]-Table1[[#This Row],[Order Date]]</f>
        <v>1</v>
      </c>
      <c r="Q874" s="4">
        <v>5078.5379999999996</v>
      </c>
      <c r="R874">
        <v>14</v>
      </c>
      <c r="S874" s="4">
        <v>7360.2</v>
      </c>
      <c r="T874">
        <v>90796</v>
      </c>
      <c r="U874" s="10">
        <f>(Table1[[#This Row],[Profit]]/Table1[[#This Row],[Sales]])</f>
        <v>0.69</v>
      </c>
    </row>
    <row r="875" spans="1:21" ht="12.75" customHeight="1">
      <c r="A875">
        <v>0.08</v>
      </c>
      <c r="B875">
        <v>9.77</v>
      </c>
      <c r="C875">
        <v>6.02</v>
      </c>
      <c r="D875" t="s">
        <v>33</v>
      </c>
      <c r="E875" t="s">
        <v>19</v>
      </c>
      <c r="F875" t="s">
        <v>28</v>
      </c>
      <c r="G875" t="s">
        <v>34</v>
      </c>
      <c r="H875" t="s">
        <v>59</v>
      </c>
      <c r="I875" t="s">
        <v>659</v>
      </c>
      <c r="J875">
        <v>0.48</v>
      </c>
      <c r="K875" t="s">
        <v>37</v>
      </c>
      <c r="L875" t="s">
        <v>317</v>
      </c>
      <c r="M875" s="3">
        <v>42135</v>
      </c>
      <c r="N875" s="3">
        <v>42136</v>
      </c>
      <c r="O875" s="8" t="str">
        <f>TEXT(Table1[[#This Row],[Order Date]], "MMM")</f>
        <v>May</v>
      </c>
      <c r="P875">
        <f>Table1[[#This Row],[Ship Date]]-Table1[[#This Row],[Order Date]]</f>
        <v>1</v>
      </c>
      <c r="Q875" s="4">
        <v>23.276000000000003</v>
      </c>
      <c r="R875">
        <v>9</v>
      </c>
      <c r="S875" s="4">
        <v>89.06</v>
      </c>
      <c r="T875">
        <v>90796</v>
      </c>
      <c r="U875" s="10">
        <f>(Table1[[#This Row],[Profit]]/Table1[[#This Row],[Sales]])</f>
        <v>0.26135189759712557</v>
      </c>
    </row>
    <row r="876" spans="1:21" ht="12.75" customHeight="1">
      <c r="A876">
        <v>0.09</v>
      </c>
      <c r="B876">
        <v>3.28</v>
      </c>
      <c r="C876">
        <v>0.98</v>
      </c>
      <c r="D876" t="s">
        <v>33</v>
      </c>
      <c r="E876" t="s">
        <v>19</v>
      </c>
      <c r="F876" t="s">
        <v>20</v>
      </c>
      <c r="G876" t="s">
        <v>21</v>
      </c>
      <c r="H876" t="s">
        <v>22</v>
      </c>
      <c r="I876" t="s">
        <v>660</v>
      </c>
      <c r="J876">
        <v>0.59</v>
      </c>
      <c r="K876" t="s">
        <v>37</v>
      </c>
      <c r="L876" t="s">
        <v>317</v>
      </c>
      <c r="M876" s="3">
        <v>42135</v>
      </c>
      <c r="N876" s="3">
        <v>42137</v>
      </c>
      <c r="O876" s="8" t="str">
        <f>TEXT(Table1[[#This Row],[Order Date]], "MMM")</f>
        <v>May</v>
      </c>
      <c r="P876">
        <f>Table1[[#This Row],[Ship Date]]-Table1[[#This Row],[Order Date]]</f>
        <v>2</v>
      </c>
      <c r="Q876" s="4">
        <v>17.754000000000001</v>
      </c>
      <c r="R876">
        <v>42</v>
      </c>
      <c r="S876" s="4">
        <v>134.97</v>
      </c>
      <c r="T876">
        <v>90796</v>
      </c>
      <c r="U876" s="10">
        <f>(Table1[[#This Row],[Profit]]/Table1[[#This Row],[Sales]])</f>
        <v>0.13154034229828851</v>
      </c>
    </row>
    <row r="877" spans="1:21" ht="12.75" customHeight="1">
      <c r="A877">
        <v>0.1</v>
      </c>
      <c r="B877">
        <v>9.11</v>
      </c>
      <c r="C877">
        <v>2.15</v>
      </c>
      <c r="D877" t="s">
        <v>33</v>
      </c>
      <c r="E877" t="s">
        <v>27</v>
      </c>
      <c r="F877" t="s">
        <v>20</v>
      </c>
      <c r="G877" t="s">
        <v>62</v>
      </c>
      <c r="H877" t="s">
        <v>22</v>
      </c>
      <c r="I877" t="s">
        <v>548</v>
      </c>
      <c r="J877">
        <v>0.4</v>
      </c>
      <c r="K877" t="s">
        <v>37</v>
      </c>
      <c r="L877" t="s">
        <v>226</v>
      </c>
      <c r="M877" s="3">
        <v>42104</v>
      </c>
      <c r="N877" s="3">
        <v>42106</v>
      </c>
      <c r="O877" s="8" t="str">
        <f>TEXT(Table1[[#This Row],[Order Date]], "MMM")</f>
        <v>Apr</v>
      </c>
      <c r="P877">
        <f>Table1[[#This Row],[Ship Date]]-Table1[[#This Row],[Order Date]]</f>
        <v>2</v>
      </c>
      <c r="Q877" s="4">
        <v>-3.9312</v>
      </c>
      <c r="R877">
        <v>2</v>
      </c>
      <c r="S877" s="4">
        <v>17.420000000000002</v>
      </c>
      <c r="T877">
        <v>89680</v>
      </c>
      <c r="U877" s="10">
        <f>(Table1[[#This Row],[Profit]]/Table1[[#This Row],[Sales]])</f>
        <v>-0.22567164179104476</v>
      </c>
    </row>
    <row r="878" spans="1:21" ht="12.75" customHeight="1">
      <c r="A878">
        <v>0.09</v>
      </c>
      <c r="B878">
        <v>2.1800000000000002</v>
      </c>
      <c r="C878">
        <v>0.78</v>
      </c>
      <c r="D878" t="s">
        <v>33</v>
      </c>
      <c r="E878" t="s">
        <v>39</v>
      </c>
      <c r="F878" t="s">
        <v>20</v>
      </c>
      <c r="G878" t="s">
        <v>46</v>
      </c>
      <c r="H878" t="s">
        <v>22</v>
      </c>
      <c r="I878" t="s">
        <v>661</v>
      </c>
      <c r="J878">
        <v>0.52</v>
      </c>
      <c r="K878" t="s">
        <v>37</v>
      </c>
      <c r="L878" t="s">
        <v>50</v>
      </c>
      <c r="M878" s="3">
        <v>42020</v>
      </c>
      <c r="N878" s="3">
        <v>42022</v>
      </c>
      <c r="O878" s="8" t="str">
        <f>TEXT(Table1[[#This Row],[Order Date]], "MMM")</f>
        <v>Jan</v>
      </c>
      <c r="P878">
        <f>Table1[[#This Row],[Ship Date]]-Table1[[#This Row],[Order Date]]</f>
        <v>2</v>
      </c>
      <c r="Q878" s="4">
        <v>2.4548000000000001</v>
      </c>
      <c r="R878">
        <v>9</v>
      </c>
      <c r="S878" s="4">
        <v>19.12</v>
      </c>
      <c r="T878">
        <v>89679</v>
      </c>
      <c r="U878" s="10">
        <f>(Table1[[#This Row],[Profit]]/Table1[[#This Row],[Sales]])</f>
        <v>0.12838912133891214</v>
      </c>
    </row>
    <row r="879" spans="1:21" ht="12.75" customHeight="1">
      <c r="A879">
        <v>0.05</v>
      </c>
      <c r="B879">
        <v>179.29</v>
      </c>
      <c r="C879">
        <v>29.21</v>
      </c>
      <c r="D879" t="s">
        <v>26</v>
      </c>
      <c r="E879" t="s">
        <v>39</v>
      </c>
      <c r="F879" t="s">
        <v>28</v>
      </c>
      <c r="G879" t="s">
        <v>96</v>
      </c>
      <c r="H879" t="s">
        <v>77</v>
      </c>
      <c r="I879" t="s">
        <v>308</v>
      </c>
      <c r="J879">
        <v>0.76</v>
      </c>
      <c r="K879" t="s">
        <v>37</v>
      </c>
      <c r="L879" t="s">
        <v>50</v>
      </c>
      <c r="M879" s="3">
        <v>42020</v>
      </c>
      <c r="N879" s="3">
        <v>42022</v>
      </c>
      <c r="O879" s="8" t="str">
        <f>TEXT(Table1[[#This Row],[Order Date]], "MMM")</f>
        <v>Jan</v>
      </c>
      <c r="P879">
        <f>Table1[[#This Row],[Ship Date]]-Table1[[#This Row],[Order Date]]</f>
        <v>2</v>
      </c>
      <c r="Q879" s="4">
        <v>-537.27977732000011</v>
      </c>
      <c r="R879">
        <v>1</v>
      </c>
      <c r="S879" s="4">
        <v>186.64</v>
      </c>
      <c r="T879">
        <v>89679</v>
      </c>
      <c r="U879" s="10">
        <f>(Table1[[#This Row],[Profit]]/Table1[[#This Row],[Sales]])</f>
        <v>-2.878695763609088</v>
      </c>
    </row>
    <row r="880" spans="1:21" ht="12.75" customHeight="1">
      <c r="A880">
        <v>0.05</v>
      </c>
      <c r="B880">
        <v>1.98</v>
      </c>
      <c r="C880">
        <v>4.7699999999999996</v>
      </c>
      <c r="D880" t="s">
        <v>33</v>
      </c>
      <c r="E880" t="s">
        <v>27</v>
      </c>
      <c r="F880" t="s">
        <v>20</v>
      </c>
      <c r="G880" t="s">
        <v>71</v>
      </c>
      <c r="H880" t="s">
        <v>40</v>
      </c>
      <c r="I880" t="s">
        <v>662</v>
      </c>
      <c r="J880">
        <v>0.4</v>
      </c>
      <c r="K880" t="s">
        <v>37</v>
      </c>
      <c r="L880" t="s">
        <v>50</v>
      </c>
      <c r="M880" s="3">
        <v>42011</v>
      </c>
      <c r="N880" s="3">
        <v>42012</v>
      </c>
      <c r="O880" s="8" t="str">
        <f>TEXT(Table1[[#This Row],[Order Date]], "MMM")</f>
        <v>Jan</v>
      </c>
      <c r="P880">
        <f>Table1[[#This Row],[Ship Date]]-Table1[[#This Row],[Order Date]]</f>
        <v>1</v>
      </c>
      <c r="Q880" s="4">
        <v>-14.359820000000001</v>
      </c>
      <c r="R880">
        <v>1</v>
      </c>
      <c r="S880" s="4">
        <v>3.53</v>
      </c>
      <c r="T880">
        <v>87993</v>
      </c>
      <c r="U880" s="10">
        <f>(Table1[[#This Row],[Profit]]/Table1[[#This Row],[Sales]])</f>
        <v>-4.0679376770538251</v>
      </c>
    </row>
    <row r="881" spans="1:21" ht="12.75" customHeight="1">
      <c r="A881">
        <v>7.0000000000000007E-2</v>
      </c>
      <c r="B881">
        <v>699.99</v>
      </c>
      <c r="C881">
        <v>24.49</v>
      </c>
      <c r="D881" t="s">
        <v>18</v>
      </c>
      <c r="E881" t="s">
        <v>27</v>
      </c>
      <c r="F881" t="s">
        <v>53</v>
      </c>
      <c r="G881" t="s">
        <v>288</v>
      </c>
      <c r="H881" t="s">
        <v>139</v>
      </c>
      <c r="I881" t="s">
        <v>289</v>
      </c>
      <c r="J881">
        <v>0.41</v>
      </c>
      <c r="K881" t="s">
        <v>37</v>
      </c>
      <c r="L881" t="s">
        <v>50</v>
      </c>
      <c r="M881" s="3">
        <v>42011</v>
      </c>
      <c r="N881" s="3">
        <v>42012</v>
      </c>
      <c r="O881" s="8" t="str">
        <f>TEXT(Table1[[#This Row],[Order Date]], "MMM")</f>
        <v>Jan</v>
      </c>
      <c r="P881">
        <f>Table1[[#This Row],[Ship Date]]-Table1[[#This Row],[Order Date]]</f>
        <v>1</v>
      </c>
      <c r="Q881" s="4">
        <v>-2870.2775999999994</v>
      </c>
      <c r="R881">
        <v>1</v>
      </c>
      <c r="S881" s="4">
        <v>706.56</v>
      </c>
      <c r="T881">
        <v>87993</v>
      </c>
      <c r="U881" s="10">
        <f>(Table1[[#This Row],[Profit]]/Table1[[#This Row],[Sales]])</f>
        <v>-4.0623267663043476</v>
      </c>
    </row>
    <row r="882" spans="1:21" ht="12.75" customHeight="1">
      <c r="A882">
        <v>7.0000000000000007E-2</v>
      </c>
      <c r="B882">
        <v>6783.02</v>
      </c>
      <c r="C882">
        <v>24.49</v>
      </c>
      <c r="D882" t="s">
        <v>33</v>
      </c>
      <c r="E882" t="s">
        <v>27</v>
      </c>
      <c r="F882" t="s">
        <v>53</v>
      </c>
      <c r="G882" t="s">
        <v>58</v>
      </c>
      <c r="H882" t="s">
        <v>139</v>
      </c>
      <c r="I882" t="s">
        <v>554</v>
      </c>
      <c r="J882">
        <v>0.39</v>
      </c>
      <c r="K882" t="s">
        <v>37</v>
      </c>
      <c r="L882" t="s">
        <v>50</v>
      </c>
      <c r="M882" s="3">
        <v>42011</v>
      </c>
      <c r="N882" s="3">
        <v>42012</v>
      </c>
      <c r="O882" s="8" t="str">
        <f>TEXT(Table1[[#This Row],[Order Date]], "MMM")</f>
        <v>Jan</v>
      </c>
      <c r="P882">
        <f>Table1[[#This Row],[Ship Date]]-Table1[[#This Row],[Order Date]]</f>
        <v>1</v>
      </c>
      <c r="Q882" s="4">
        <v>77.983599999997679</v>
      </c>
      <c r="R882">
        <v>2</v>
      </c>
      <c r="S882" s="4">
        <v>13121.07</v>
      </c>
      <c r="T882">
        <v>87993</v>
      </c>
      <c r="U882" s="10">
        <f>(Table1[[#This Row],[Profit]]/Table1[[#This Row],[Sales]])</f>
        <v>5.9433872389978619E-3</v>
      </c>
    </row>
    <row r="883" spans="1:21" ht="12.75" customHeight="1">
      <c r="A883">
        <v>0.01</v>
      </c>
      <c r="B883">
        <v>15.16</v>
      </c>
      <c r="C883">
        <v>15.09</v>
      </c>
      <c r="D883" t="s">
        <v>33</v>
      </c>
      <c r="E883" t="s">
        <v>27</v>
      </c>
      <c r="F883" t="s">
        <v>20</v>
      </c>
      <c r="G883" t="s">
        <v>71</v>
      </c>
      <c r="H883" t="s">
        <v>40</v>
      </c>
      <c r="I883" t="s">
        <v>663</v>
      </c>
      <c r="J883">
        <v>0.39</v>
      </c>
      <c r="K883" t="s">
        <v>37</v>
      </c>
      <c r="L883" t="s">
        <v>50</v>
      </c>
      <c r="M883" s="3">
        <v>42109</v>
      </c>
      <c r="N883" s="3">
        <v>42109</v>
      </c>
      <c r="O883" s="8" t="str">
        <f>TEXT(Table1[[#This Row],[Order Date]], "MMM")</f>
        <v>Apr</v>
      </c>
      <c r="P883">
        <f>Table1[[#This Row],[Ship Date]]-Table1[[#This Row],[Order Date]]</f>
        <v>0</v>
      </c>
      <c r="Q883" s="4">
        <v>-200.85899999999998</v>
      </c>
      <c r="R883">
        <v>7</v>
      </c>
      <c r="S883" s="4">
        <v>110.93</v>
      </c>
      <c r="T883">
        <v>87994</v>
      </c>
      <c r="U883" s="10">
        <f>(Table1[[#This Row],[Profit]]/Table1[[#This Row],[Sales]])</f>
        <v>-1.810682412332101</v>
      </c>
    </row>
    <row r="884" spans="1:21" ht="12.75" customHeight="1">
      <c r="A884">
        <v>0.1</v>
      </c>
      <c r="B884">
        <v>5.68</v>
      </c>
      <c r="C884">
        <v>3.6</v>
      </c>
      <c r="D884" t="s">
        <v>18</v>
      </c>
      <c r="E884" t="s">
        <v>27</v>
      </c>
      <c r="F884" t="s">
        <v>20</v>
      </c>
      <c r="G884" t="s">
        <v>109</v>
      </c>
      <c r="H884" t="s">
        <v>35</v>
      </c>
      <c r="I884" t="s">
        <v>664</v>
      </c>
      <c r="J884">
        <v>0.56000000000000005</v>
      </c>
      <c r="K884" t="s">
        <v>37</v>
      </c>
      <c r="L884" t="s">
        <v>50</v>
      </c>
      <c r="M884" s="3">
        <v>42041</v>
      </c>
      <c r="N884" s="3">
        <v>42045</v>
      </c>
      <c r="O884" s="8" t="str">
        <f>TEXT(Table1[[#This Row],[Order Date]], "MMM")</f>
        <v>Feb</v>
      </c>
      <c r="P884">
        <f>Table1[[#This Row],[Ship Date]]-Table1[[#This Row],[Order Date]]</f>
        <v>4</v>
      </c>
      <c r="Q884" s="4">
        <v>-33.2956</v>
      </c>
      <c r="R884">
        <v>21</v>
      </c>
      <c r="S884" s="4">
        <v>118.35</v>
      </c>
      <c r="T884">
        <v>87995</v>
      </c>
      <c r="U884" s="10">
        <f>(Table1[[#This Row],[Profit]]/Table1[[#This Row],[Sales]])</f>
        <v>-0.28133164343050276</v>
      </c>
    </row>
    <row r="885" spans="1:21" ht="12.75" customHeight="1">
      <c r="A885">
        <v>0.03</v>
      </c>
      <c r="B885">
        <v>2.16</v>
      </c>
      <c r="C885">
        <v>6.05</v>
      </c>
      <c r="D885" t="s">
        <v>33</v>
      </c>
      <c r="E885" t="s">
        <v>74</v>
      </c>
      <c r="F885" t="s">
        <v>20</v>
      </c>
      <c r="G885" t="s">
        <v>71</v>
      </c>
      <c r="H885" t="s">
        <v>40</v>
      </c>
      <c r="I885" t="s">
        <v>638</v>
      </c>
      <c r="J885">
        <v>0.37</v>
      </c>
      <c r="K885" t="s">
        <v>24</v>
      </c>
      <c r="L885" t="s">
        <v>32</v>
      </c>
      <c r="M885" s="3">
        <v>42135</v>
      </c>
      <c r="N885" s="3">
        <v>42136</v>
      </c>
      <c r="O885" s="8" t="str">
        <f>TEXT(Table1[[#This Row],[Order Date]], "MMM")</f>
        <v>May</v>
      </c>
      <c r="P885">
        <f>Table1[[#This Row],[Ship Date]]-Table1[[#This Row],[Order Date]]</f>
        <v>1</v>
      </c>
      <c r="Q885" s="4">
        <v>-90.585499999999996</v>
      </c>
      <c r="R885">
        <v>7</v>
      </c>
      <c r="S885" s="4">
        <v>17.309999999999999</v>
      </c>
      <c r="T885">
        <v>87824</v>
      </c>
      <c r="U885" s="10">
        <f>(Table1[[#This Row],[Profit]]/Table1[[#This Row],[Sales]])</f>
        <v>-5.2331311380704797</v>
      </c>
    </row>
    <row r="886" spans="1:21" ht="12.75" customHeight="1">
      <c r="A886">
        <v>0.03</v>
      </c>
      <c r="B886">
        <v>9.7100000000000009</v>
      </c>
      <c r="C886">
        <v>9.4499999999999993</v>
      </c>
      <c r="D886" t="s">
        <v>33</v>
      </c>
      <c r="E886" t="s">
        <v>74</v>
      </c>
      <c r="F886" t="s">
        <v>20</v>
      </c>
      <c r="G886" t="s">
        <v>90</v>
      </c>
      <c r="H886" t="s">
        <v>40</v>
      </c>
      <c r="I886" t="s">
        <v>261</v>
      </c>
      <c r="J886">
        <v>0.6</v>
      </c>
      <c r="K886" t="s">
        <v>24</v>
      </c>
      <c r="L886" t="s">
        <v>32</v>
      </c>
      <c r="M886" s="3">
        <v>42135</v>
      </c>
      <c r="N886" s="3">
        <v>42135</v>
      </c>
      <c r="O886" s="8" t="str">
        <f>TEXT(Table1[[#This Row],[Order Date]], "MMM")</f>
        <v>May</v>
      </c>
      <c r="P886">
        <f>Table1[[#This Row],[Ship Date]]-Table1[[#This Row],[Order Date]]</f>
        <v>0</v>
      </c>
      <c r="Q886" s="4">
        <v>-36.9</v>
      </c>
      <c r="R886">
        <v>2</v>
      </c>
      <c r="S886" s="4">
        <v>23.56</v>
      </c>
      <c r="T886">
        <v>87824</v>
      </c>
      <c r="U886" s="10">
        <f>(Table1[[#This Row],[Profit]]/Table1[[#This Row],[Sales]])</f>
        <v>-1.5662139219015281</v>
      </c>
    </row>
    <row r="887" spans="1:21" ht="12.75" customHeight="1">
      <c r="A887">
        <v>0.06</v>
      </c>
      <c r="B887">
        <v>40.97</v>
      </c>
      <c r="C887">
        <v>1.99</v>
      </c>
      <c r="D887" t="s">
        <v>33</v>
      </c>
      <c r="E887" t="s">
        <v>74</v>
      </c>
      <c r="F887" t="s">
        <v>53</v>
      </c>
      <c r="G887" t="s">
        <v>113</v>
      </c>
      <c r="H887" t="s">
        <v>35</v>
      </c>
      <c r="I887" t="s">
        <v>665</v>
      </c>
      <c r="J887">
        <v>0.42</v>
      </c>
      <c r="K887" t="s">
        <v>37</v>
      </c>
      <c r="L887" t="s">
        <v>121</v>
      </c>
      <c r="M887" s="3">
        <v>42102</v>
      </c>
      <c r="N887" s="3">
        <v>42106</v>
      </c>
      <c r="O887" s="8" t="str">
        <f>TEXT(Table1[[#This Row],[Order Date]], "MMM")</f>
        <v>Apr</v>
      </c>
      <c r="P887">
        <f>Table1[[#This Row],[Ship Date]]-Table1[[#This Row],[Order Date]]</f>
        <v>4</v>
      </c>
      <c r="Q887" s="4">
        <v>341.19809999999995</v>
      </c>
      <c r="R887">
        <v>12</v>
      </c>
      <c r="S887" s="4">
        <v>494.49</v>
      </c>
      <c r="T887">
        <v>87823</v>
      </c>
      <c r="U887" s="10">
        <f>(Table1[[#This Row],[Profit]]/Table1[[#This Row],[Sales]])</f>
        <v>0.69</v>
      </c>
    </row>
    <row r="888" spans="1:21" ht="12.75" customHeight="1">
      <c r="A888">
        <v>0.09</v>
      </c>
      <c r="B888">
        <v>12.88</v>
      </c>
      <c r="C888">
        <v>4.59</v>
      </c>
      <c r="D888" t="s">
        <v>33</v>
      </c>
      <c r="E888" t="s">
        <v>74</v>
      </c>
      <c r="F888" t="s">
        <v>20</v>
      </c>
      <c r="G888" t="s">
        <v>109</v>
      </c>
      <c r="H888" t="s">
        <v>22</v>
      </c>
      <c r="I888" t="s">
        <v>666</v>
      </c>
      <c r="J888">
        <v>0.82</v>
      </c>
      <c r="K888" t="s">
        <v>42</v>
      </c>
      <c r="L888" t="s">
        <v>338</v>
      </c>
      <c r="M888" s="3">
        <v>42100</v>
      </c>
      <c r="N888" s="3">
        <v>42100</v>
      </c>
      <c r="O888" s="8" t="str">
        <f>TEXT(Table1[[#This Row],[Order Date]], "MMM")</f>
        <v>Apr</v>
      </c>
      <c r="P888">
        <f>Table1[[#This Row],[Ship Date]]-Table1[[#This Row],[Order Date]]</f>
        <v>0</v>
      </c>
      <c r="Q888" s="4">
        <v>-175.13</v>
      </c>
      <c r="R888">
        <v>13</v>
      </c>
      <c r="S888" s="4">
        <v>158.13</v>
      </c>
      <c r="T888">
        <v>90248</v>
      </c>
      <c r="U888" s="10">
        <f>(Table1[[#This Row],[Profit]]/Table1[[#This Row],[Sales]])</f>
        <v>-1.1075064820084741</v>
      </c>
    </row>
    <row r="889" spans="1:21" ht="12.75" customHeight="1">
      <c r="A889">
        <v>0.02</v>
      </c>
      <c r="B889">
        <v>45.99</v>
      </c>
      <c r="C889">
        <v>4.99</v>
      </c>
      <c r="D889" t="s">
        <v>18</v>
      </c>
      <c r="E889" t="s">
        <v>74</v>
      </c>
      <c r="F889" t="s">
        <v>53</v>
      </c>
      <c r="G889" t="s">
        <v>54</v>
      </c>
      <c r="H889" t="s">
        <v>40</v>
      </c>
      <c r="I889" t="s">
        <v>667</v>
      </c>
      <c r="J889">
        <v>0.56999999999999995</v>
      </c>
      <c r="K889" t="s">
        <v>37</v>
      </c>
      <c r="L889" t="s">
        <v>138</v>
      </c>
      <c r="M889" s="3">
        <v>42100</v>
      </c>
      <c r="N889" s="3">
        <v>42101</v>
      </c>
      <c r="O889" s="8" t="str">
        <f>TEXT(Table1[[#This Row],[Order Date]], "MMM")</f>
        <v>Apr</v>
      </c>
      <c r="P889">
        <f>Table1[[#This Row],[Ship Date]]-Table1[[#This Row],[Order Date]]</f>
        <v>1</v>
      </c>
      <c r="Q889" s="4">
        <v>3.96</v>
      </c>
      <c r="R889">
        <v>4</v>
      </c>
      <c r="S889" s="4">
        <v>163.01</v>
      </c>
      <c r="T889">
        <v>90248</v>
      </c>
      <c r="U889" s="10">
        <f>(Table1[[#This Row],[Profit]]/Table1[[#This Row],[Sales]])</f>
        <v>2.4292988160235569E-2</v>
      </c>
    </row>
    <row r="890" spans="1:21" ht="12.75" customHeight="1">
      <c r="A890">
        <v>0.06</v>
      </c>
      <c r="B890">
        <v>15.01</v>
      </c>
      <c r="C890">
        <v>8.4</v>
      </c>
      <c r="D890" t="s">
        <v>33</v>
      </c>
      <c r="E890" t="s">
        <v>39</v>
      </c>
      <c r="F890" t="s">
        <v>20</v>
      </c>
      <c r="G890" t="s">
        <v>71</v>
      </c>
      <c r="H890" t="s">
        <v>40</v>
      </c>
      <c r="I890" t="s">
        <v>668</v>
      </c>
      <c r="J890">
        <v>0.39</v>
      </c>
      <c r="K890" t="s">
        <v>42</v>
      </c>
      <c r="L890" t="s">
        <v>338</v>
      </c>
      <c r="M890" s="3">
        <v>42148</v>
      </c>
      <c r="N890" s="3">
        <v>42150</v>
      </c>
      <c r="O890" s="8" t="str">
        <f>TEXT(Table1[[#This Row],[Order Date]], "MMM")</f>
        <v>May</v>
      </c>
      <c r="P890">
        <f>Table1[[#This Row],[Ship Date]]-Table1[[#This Row],[Order Date]]</f>
        <v>2</v>
      </c>
      <c r="Q890" s="4">
        <v>1.6169000000000011</v>
      </c>
      <c r="R890">
        <v>22</v>
      </c>
      <c r="S890" s="4">
        <v>333.04</v>
      </c>
      <c r="T890">
        <v>87611</v>
      </c>
      <c r="U890" s="10">
        <f>(Table1[[#This Row],[Profit]]/Table1[[#This Row],[Sales]])</f>
        <v>4.8549723756906105E-3</v>
      </c>
    </row>
    <row r="891" spans="1:21" ht="12.75" customHeight="1">
      <c r="A891">
        <v>0.09</v>
      </c>
      <c r="B891">
        <v>40.479999999999997</v>
      </c>
      <c r="C891">
        <v>19.989999999999998</v>
      </c>
      <c r="D891" t="s">
        <v>33</v>
      </c>
      <c r="E891" t="s">
        <v>39</v>
      </c>
      <c r="F891" t="s">
        <v>53</v>
      </c>
      <c r="G891" t="s">
        <v>113</v>
      </c>
      <c r="H891" t="s">
        <v>40</v>
      </c>
      <c r="I891" t="s">
        <v>388</v>
      </c>
      <c r="J891">
        <v>0.77</v>
      </c>
      <c r="K891" t="s">
        <v>42</v>
      </c>
      <c r="L891" t="s">
        <v>338</v>
      </c>
      <c r="M891" s="3">
        <v>42148</v>
      </c>
      <c r="N891" s="3">
        <v>42150</v>
      </c>
      <c r="O891" s="8" t="str">
        <f>TEXT(Table1[[#This Row],[Order Date]], "MMM")</f>
        <v>May</v>
      </c>
      <c r="P891">
        <f>Table1[[#This Row],[Ship Date]]-Table1[[#This Row],[Order Date]]</f>
        <v>2</v>
      </c>
      <c r="Q891" s="4">
        <v>65.394000000000062</v>
      </c>
      <c r="R891">
        <v>12</v>
      </c>
      <c r="S891" s="4">
        <v>472.44</v>
      </c>
      <c r="T891">
        <v>87611</v>
      </c>
      <c r="U891" s="10">
        <f>(Table1[[#This Row],[Profit]]/Table1[[#This Row],[Sales]])</f>
        <v>0.13841757683515379</v>
      </c>
    </row>
    <row r="892" spans="1:21" ht="12.75" customHeight="1">
      <c r="A892">
        <v>0.05</v>
      </c>
      <c r="B892">
        <v>12.28</v>
      </c>
      <c r="C892">
        <v>6.13</v>
      </c>
      <c r="D892" t="s">
        <v>33</v>
      </c>
      <c r="E892" t="s">
        <v>39</v>
      </c>
      <c r="F892" t="s">
        <v>20</v>
      </c>
      <c r="G892" t="s">
        <v>90</v>
      </c>
      <c r="H892" t="s">
        <v>40</v>
      </c>
      <c r="I892" t="s">
        <v>617</v>
      </c>
      <c r="J892">
        <v>0.56999999999999995</v>
      </c>
      <c r="K892" t="s">
        <v>42</v>
      </c>
      <c r="L892" t="s">
        <v>338</v>
      </c>
      <c r="M892" s="3">
        <v>42148</v>
      </c>
      <c r="N892" s="3">
        <v>42149</v>
      </c>
      <c r="O892" s="8" t="str">
        <f>TEXT(Table1[[#This Row],[Order Date]], "MMM")</f>
        <v>May</v>
      </c>
      <c r="P892">
        <f>Table1[[#This Row],[Ship Date]]-Table1[[#This Row],[Order Date]]</f>
        <v>1</v>
      </c>
      <c r="Q892" s="4">
        <v>1.3360000000000003</v>
      </c>
      <c r="R892">
        <v>1</v>
      </c>
      <c r="S892" s="4">
        <v>18.73</v>
      </c>
      <c r="T892">
        <v>87611</v>
      </c>
      <c r="U892" s="10">
        <f>(Table1[[#This Row],[Profit]]/Table1[[#This Row],[Sales]])</f>
        <v>7.1329418045915652E-2</v>
      </c>
    </row>
    <row r="893" spans="1:21" ht="12.75" customHeight="1">
      <c r="A893">
        <v>0.08</v>
      </c>
      <c r="B893">
        <v>213.45</v>
      </c>
      <c r="C893">
        <v>14.7</v>
      </c>
      <c r="D893" t="s">
        <v>26</v>
      </c>
      <c r="E893" t="s">
        <v>27</v>
      </c>
      <c r="F893" t="s">
        <v>53</v>
      </c>
      <c r="G893" t="s">
        <v>58</v>
      </c>
      <c r="H893" t="s">
        <v>30</v>
      </c>
      <c r="I893" t="s">
        <v>167</v>
      </c>
      <c r="J893">
        <v>0.59</v>
      </c>
      <c r="K893" t="s">
        <v>37</v>
      </c>
      <c r="L893" t="s">
        <v>50</v>
      </c>
      <c r="M893" s="3">
        <v>42090</v>
      </c>
      <c r="N893" s="3">
        <v>42092</v>
      </c>
      <c r="O893" s="8" t="str">
        <f>TEXT(Table1[[#This Row],[Order Date]], "MMM")</f>
        <v>Mar</v>
      </c>
      <c r="P893">
        <f>Table1[[#This Row],[Ship Date]]-Table1[[#This Row],[Order Date]]</f>
        <v>2</v>
      </c>
      <c r="Q893" s="4">
        <v>1674.7541999999999</v>
      </c>
      <c r="R893">
        <v>12</v>
      </c>
      <c r="S893" s="4">
        <v>2427.1799999999998</v>
      </c>
      <c r="T893">
        <v>90600</v>
      </c>
      <c r="U893" s="10">
        <f>(Table1[[#This Row],[Profit]]/Table1[[#This Row],[Sales]])</f>
        <v>0.69</v>
      </c>
    </row>
    <row r="894" spans="1:21" ht="12.75" customHeight="1">
      <c r="A894">
        <v>0.1</v>
      </c>
      <c r="B894">
        <v>55.98</v>
      </c>
      <c r="C894">
        <v>13.88</v>
      </c>
      <c r="D894" t="s">
        <v>33</v>
      </c>
      <c r="E894" t="s">
        <v>27</v>
      </c>
      <c r="F894" t="s">
        <v>20</v>
      </c>
      <c r="G894" t="s">
        <v>62</v>
      </c>
      <c r="H894" t="s">
        <v>40</v>
      </c>
      <c r="I894" t="s">
        <v>669</v>
      </c>
      <c r="J894">
        <v>0.36</v>
      </c>
      <c r="K894" t="s">
        <v>37</v>
      </c>
      <c r="L894" t="s">
        <v>50</v>
      </c>
      <c r="M894" s="3">
        <v>42090</v>
      </c>
      <c r="N894" s="3">
        <v>42092</v>
      </c>
      <c r="O894" s="8" t="str">
        <f>TEXT(Table1[[#This Row],[Order Date]], "MMM")</f>
        <v>Mar</v>
      </c>
      <c r="P894">
        <f>Table1[[#This Row],[Ship Date]]-Table1[[#This Row],[Order Date]]</f>
        <v>2</v>
      </c>
      <c r="Q894" s="4">
        <v>300.04649999999998</v>
      </c>
      <c r="R894">
        <v>8</v>
      </c>
      <c r="S894" s="4">
        <v>434.85</v>
      </c>
      <c r="T894">
        <v>90600</v>
      </c>
      <c r="U894" s="10">
        <f>(Table1[[#This Row],[Profit]]/Table1[[#This Row],[Sales]])</f>
        <v>0.69</v>
      </c>
    </row>
    <row r="895" spans="1:21" ht="12.75" customHeight="1">
      <c r="A895">
        <v>0</v>
      </c>
      <c r="B895">
        <v>16.059999999999999</v>
      </c>
      <c r="C895">
        <v>8.34</v>
      </c>
      <c r="D895" t="s">
        <v>33</v>
      </c>
      <c r="E895" t="s">
        <v>27</v>
      </c>
      <c r="F895" t="s">
        <v>20</v>
      </c>
      <c r="G895" t="s">
        <v>90</v>
      </c>
      <c r="H895" t="s">
        <v>40</v>
      </c>
      <c r="I895" t="s">
        <v>670</v>
      </c>
      <c r="J895">
        <v>0.59</v>
      </c>
      <c r="K895" t="s">
        <v>37</v>
      </c>
      <c r="L895" t="s">
        <v>50</v>
      </c>
      <c r="M895" s="3">
        <v>42090</v>
      </c>
      <c r="N895" s="3">
        <v>42091</v>
      </c>
      <c r="O895" s="8" t="str">
        <f>TEXT(Table1[[#This Row],[Order Date]], "MMM")</f>
        <v>Mar</v>
      </c>
      <c r="P895">
        <f>Table1[[#This Row],[Ship Date]]-Table1[[#This Row],[Order Date]]</f>
        <v>1</v>
      </c>
      <c r="Q895" s="4">
        <v>-28.09</v>
      </c>
      <c r="R895">
        <v>1</v>
      </c>
      <c r="S895" s="4">
        <v>19.16</v>
      </c>
      <c r="T895">
        <v>90600</v>
      </c>
      <c r="U895" s="10">
        <f>(Table1[[#This Row],[Profit]]/Table1[[#This Row],[Sales]])</f>
        <v>-1.4660751565762005</v>
      </c>
    </row>
    <row r="896" spans="1:21" ht="12.75" customHeight="1">
      <c r="A896">
        <v>0</v>
      </c>
      <c r="B896">
        <v>209.37</v>
      </c>
      <c r="C896">
        <v>69</v>
      </c>
      <c r="D896" t="s">
        <v>33</v>
      </c>
      <c r="E896" t="s">
        <v>27</v>
      </c>
      <c r="F896" t="s">
        <v>28</v>
      </c>
      <c r="G896" t="s">
        <v>96</v>
      </c>
      <c r="H896" t="s">
        <v>139</v>
      </c>
      <c r="I896" t="s">
        <v>671</v>
      </c>
      <c r="J896">
        <v>0.79</v>
      </c>
      <c r="K896" t="s">
        <v>37</v>
      </c>
      <c r="L896" t="s">
        <v>50</v>
      </c>
      <c r="M896" s="3">
        <v>42051</v>
      </c>
      <c r="N896" s="3">
        <v>42053</v>
      </c>
      <c r="O896" s="8" t="str">
        <f>TEXT(Table1[[#This Row],[Order Date]], "MMM")</f>
        <v>Feb</v>
      </c>
      <c r="P896">
        <f>Table1[[#This Row],[Ship Date]]-Table1[[#This Row],[Order Date]]</f>
        <v>2</v>
      </c>
      <c r="Q896" s="4">
        <v>-263.1119290800001</v>
      </c>
      <c r="R896">
        <v>11</v>
      </c>
      <c r="S896" s="4">
        <v>1959.88</v>
      </c>
      <c r="T896">
        <v>90601</v>
      </c>
      <c r="U896" s="10">
        <f>(Table1[[#This Row],[Profit]]/Table1[[#This Row],[Sales]])</f>
        <v>-0.13424899946935531</v>
      </c>
    </row>
    <row r="897" spans="1:21" ht="12.75" customHeight="1">
      <c r="A897">
        <v>0.06</v>
      </c>
      <c r="B897">
        <v>43.57</v>
      </c>
      <c r="C897">
        <v>16.36</v>
      </c>
      <c r="D897" t="s">
        <v>33</v>
      </c>
      <c r="E897" t="s">
        <v>19</v>
      </c>
      <c r="F897" t="s">
        <v>20</v>
      </c>
      <c r="G897" t="s">
        <v>90</v>
      </c>
      <c r="H897" t="s">
        <v>40</v>
      </c>
      <c r="I897" t="s">
        <v>672</v>
      </c>
      <c r="J897">
        <v>0.55000000000000004</v>
      </c>
      <c r="K897" t="s">
        <v>87</v>
      </c>
      <c r="L897" t="s">
        <v>144</v>
      </c>
      <c r="M897" s="3">
        <v>42152</v>
      </c>
      <c r="N897" s="3">
        <v>42154</v>
      </c>
      <c r="O897" s="8" t="str">
        <f>TEXT(Table1[[#This Row],[Order Date]], "MMM")</f>
        <v>May</v>
      </c>
      <c r="P897">
        <f>Table1[[#This Row],[Ship Date]]-Table1[[#This Row],[Order Date]]</f>
        <v>2</v>
      </c>
      <c r="Q897" s="4">
        <v>-38.808</v>
      </c>
      <c r="R897">
        <v>17</v>
      </c>
      <c r="S897" s="4">
        <v>710.16</v>
      </c>
      <c r="T897">
        <v>90602</v>
      </c>
      <c r="U897" s="10">
        <f>(Table1[[#This Row],[Profit]]/Table1[[#This Row],[Sales]])</f>
        <v>-5.4646840148698889E-2</v>
      </c>
    </row>
    <row r="898" spans="1:21" ht="12.75" customHeight="1">
      <c r="A898">
        <v>0.08</v>
      </c>
      <c r="B898">
        <v>8.09</v>
      </c>
      <c r="C898">
        <v>7.96</v>
      </c>
      <c r="D898" t="s">
        <v>18</v>
      </c>
      <c r="E898" t="s">
        <v>27</v>
      </c>
      <c r="F898" t="s">
        <v>28</v>
      </c>
      <c r="G898" t="s">
        <v>34</v>
      </c>
      <c r="H898" t="s">
        <v>40</v>
      </c>
      <c r="I898" t="s">
        <v>99</v>
      </c>
      <c r="J898">
        <v>0.49</v>
      </c>
      <c r="K898" t="s">
        <v>87</v>
      </c>
      <c r="L898" t="s">
        <v>326</v>
      </c>
      <c r="M898" s="3">
        <v>42019</v>
      </c>
      <c r="N898" s="3">
        <v>42020</v>
      </c>
      <c r="O898" s="8" t="str">
        <f>TEXT(Table1[[#This Row],[Order Date]], "MMM")</f>
        <v>Jan</v>
      </c>
      <c r="P898">
        <f>Table1[[#This Row],[Ship Date]]-Table1[[#This Row],[Order Date]]</f>
        <v>1</v>
      </c>
      <c r="Q898" s="4">
        <v>15.984</v>
      </c>
      <c r="R898">
        <v>6</v>
      </c>
      <c r="S898" s="4">
        <v>48.25</v>
      </c>
      <c r="T898">
        <v>90530</v>
      </c>
      <c r="U898" s="10">
        <f>(Table1[[#This Row],[Profit]]/Table1[[#This Row],[Sales]])</f>
        <v>0.33127461139896375</v>
      </c>
    </row>
    <row r="899" spans="1:21" ht="12.75" customHeight="1">
      <c r="A899">
        <v>0.02</v>
      </c>
      <c r="B899">
        <v>25.99</v>
      </c>
      <c r="C899">
        <v>5.37</v>
      </c>
      <c r="D899" t="s">
        <v>33</v>
      </c>
      <c r="E899" t="s">
        <v>27</v>
      </c>
      <c r="F899" t="s">
        <v>20</v>
      </c>
      <c r="G899" t="s">
        <v>21</v>
      </c>
      <c r="H899" t="s">
        <v>40</v>
      </c>
      <c r="I899" t="s">
        <v>673</v>
      </c>
      <c r="J899">
        <v>0.56000000000000005</v>
      </c>
      <c r="K899" t="s">
        <v>87</v>
      </c>
      <c r="L899" t="s">
        <v>326</v>
      </c>
      <c r="M899" s="3">
        <v>42109</v>
      </c>
      <c r="N899" s="3">
        <v>42111</v>
      </c>
      <c r="O899" s="8" t="str">
        <f>TEXT(Table1[[#This Row],[Order Date]], "MMM")</f>
        <v>Apr</v>
      </c>
      <c r="P899">
        <f>Table1[[#This Row],[Ship Date]]-Table1[[#This Row],[Order Date]]</f>
        <v>2</v>
      </c>
      <c r="Q899" s="4">
        <v>-88.158000000000001</v>
      </c>
      <c r="R899">
        <v>9</v>
      </c>
      <c r="S899" s="4">
        <v>243.24</v>
      </c>
      <c r="T899">
        <v>90533</v>
      </c>
      <c r="U899" s="10">
        <f>(Table1[[#This Row],[Profit]]/Table1[[#This Row],[Sales]])</f>
        <v>-0.36243216576221016</v>
      </c>
    </row>
    <row r="900" spans="1:21" ht="12.75" customHeight="1">
      <c r="A900">
        <v>0.03</v>
      </c>
      <c r="B900">
        <v>5.98</v>
      </c>
      <c r="C900">
        <v>3.85</v>
      </c>
      <c r="D900" t="s">
        <v>33</v>
      </c>
      <c r="E900" t="s">
        <v>27</v>
      </c>
      <c r="F900" t="s">
        <v>53</v>
      </c>
      <c r="G900" t="s">
        <v>113</v>
      </c>
      <c r="H900" t="s">
        <v>35</v>
      </c>
      <c r="I900" t="s">
        <v>507</v>
      </c>
      <c r="J900">
        <v>0.68</v>
      </c>
      <c r="K900" t="s">
        <v>87</v>
      </c>
      <c r="L900" t="s">
        <v>326</v>
      </c>
      <c r="M900" s="3">
        <v>42045</v>
      </c>
      <c r="N900" s="3">
        <v>42047</v>
      </c>
      <c r="O900" s="8" t="str">
        <f>TEXT(Table1[[#This Row],[Order Date]], "MMM")</f>
        <v>Feb</v>
      </c>
      <c r="P900">
        <f>Table1[[#This Row],[Ship Date]]-Table1[[#This Row],[Order Date]]</f>
        <v>2</v>
      </c>
      <c r="Q900" s="4">
        <v>-76.106800000000007</v>
      </c>
      <c r="R900">
        <v>6</v>
      </c>
      <c r="S900" s="4">
        <v>38.54</v>
      </c>
      <c r="T900">
        <v>90531</v>
      </c>
      <c r="U900" s="10">
        <f>(Table1[[#This Row],[Profit]]/Table1[[#This Row],[Sales]])</f>
        <v>-1.9747483134405814</v>
      </c>
    </row>
    <row r="901" spans="1:21" ht="12.75" customHeight="1">
      <c r="A901">
        <v>0.08</v>
      </c>
      <c r="B901">
        <v>100.97</v>
      </c>
      <c r="C901">
        <v>14</v>
      </c>
      <c r="D901" t="s">
        <v>26</v>
      </c>
      <c r="E901" t="s">
        <v>27</v>
      </c>
      <c r="F901" t="s">
        <v>53</v>
      </c>
      <c r="G901" t="s">
        <v>58</v>
      </c>
      <c r="H901" t="s">
        <v>30</v>
      </c>
      <c r="I901" t="s">
        <v>674</v>
      </c>
      <c r="J901">
        <v>0.37</v>
      </c>
      <c r="K901" t="s">
        <v>87</v>
      </c>
      <c r="L901" t="s">
        <v>326</v>
      </c>
      <c r="M901" s="3">
        <v>42103</v>
      </c>
      <c r="N901" s="3">
        <v>42104</v>
      </c>
      <c r="O901" s="8" t="str">
        <f>TEXT(Table1[[#This Row],[Order Date]], "MMM")</f>
        <v>Apr</v>
      </c>
      <c r="P901">
        <f>Table1[[#This Row],[Ship Date]]-Table1[[#This Row],[Order Date]]</f>
        <v>1</v>
      </c>
      <c r="Q901" s="4">
        <v>-73.494119999999938</v>
      </c>
      <c r="R901">
        <v>15</v>
      </c>
      <c r="S901" s="4">
        <v>1483.16</v>
      </c>
      <c r="T901">
        <v>90532</v>
      </c>
      <c r="U901" s="10">
        <f>(Table1[[#This Row],[Profit]]/Table1[[#This Row],[Sales]])</f>
        <v>-4.9552388144232538E-2</v>
      </c>
    </row>
    <row r="902" spans="1:21" ht="12.75" customHeight="1">
      <c r="A902">
        <v>0.08</v>
      </c>
      <c r="B902">
        <v>115.99</v>
      </c>
      <c r="C902">
        <v>56.14</v>
      </c>
      <c r="D902" t="s">
        <v>26</v>
      </c>
      <c r="E902" t="s">
        <v>27</v>
      </c>
      <c r="F902" t="s">
        <v>53</v>
      </c>
      <c r="G902" t="s">
        <v>58</v>
      </c>
      <c r="H902" t="s">
        <v>30</v>
      </c>
      <c r="I902" t="s">
        <v>583</v>
      </c>
      <c r="J902">
        <v>0.4</v>
      </c>
      <c r="K902" t="s">
        <v>24</v>
      </c>
      <c r="L902" t="s">
        <v>32</v>
      </c>
      <c r="M902" s="3">
        <v>42018</v>
      </c>
      <c r="N902" s="3">
        <v>42020</v>
      </c>
      <c r="O902" s="8" t="str">
        <f>TEXT(Table1[[#This Row],[Order Date]], "MMM")</f>
        <v>Jan</v>
      </c>
      <c r="P902">
        <f>Table1[[#This Row],[Ship Date]]-Table1[[#This Row],[Order Date]]</f>
        <v>2</v>
      </c>
      <c r="Q902" s="4">
        <v>-272.860884</v>
      </c>
      <c r="R902">
        <v>5</v>
      </c>
      <c r="S902" s="4">
        <v>562.92999999999995</v>
      </c>
      <c r="T902">
        <v>89704</v>
      </c>
      <c r="U902" s="10">
        <f>(Table1[[#This Row],[Profit]]/Table1[[#This Row],[Sales]])</f>
        <v>-0.48471547794574815</v>
      </c>
    </row>
    <row r="903" spans="1:21" ht="12.75" customHeight="1">
      <c r="A903">
        <v>0.08</v>
      </c>
      <c r="B903">
        <v>4.28</v>
      </c>
      <c r="C903">
        <v>0.94</v>
      </c>
      <c r="D903" t="s">
        <v>33</v>
      </c>
      <c r="E903" t="s">
        <v>27</v>
      </c>
      <c r="F903" t="s">
        <v>20</v>
      </c>
      <c r="G903" t="s">
        <v>21</v>
      </c>
      <c r="H903" t="s">
        <v>22</v>
      </c>
      <c r="I903" t="s">
        <v>675</v>
      </c>
      <c r="J903">
        <v>0.56000000000000005</v>
      </c>
      <c r="K903" t="s">
        <v>24</v>
      </c>
      <c r="L903" t="s">
        <v>32</v>
      </c>
      <c r="M903" s="3">
        <v>42018</v>
      </c>
      <c r="N903" s="3">
        <v>42021</v>
      </c>
      <c r="O903" s="8" t="str">
        <f>TEXT(Table1[[#This Row],[Order Date]], "MMM")</f>
        <v>Jan</v>
      </c>
      <c r="P903">
        <f>Table1[[#This Row],[Ship Date]]-Table1[[#This Row],[Order Date]]</f>
        <v>3</v>
      </c>
      <c r="Q903" s="4">
        <v>10.5792</v>
      </c>
      <c r="R903">
        <v>7</v>
      </c>
      <c r="S903" s="4">
        <v>29.18</v>
      </c>
      <c r="T903">
        <v>89704</v>
      </c>
      <c r="U903" s="10">
        <f>(Table1[[#This Row],[Profit]]/Table1[[#This Row],[Sales]])</f>
        <v>0.36254969156956823</v>
      </c>
    </row>
    <row r="904" spans="1:21" ht="12.75" customHeight="1">
      <c r="A904">
        <v>0.04</v>
      </c>
      <c r="B904">
        <v>136.97999999999999</v>
      </c>
      <c r="C904">
        <v>24.49</v>
      </c>
      <c r="D904" t="s">
        <v>18</v>
      </c>
      <c r="E904" t="s">
        <v>27</v>
      </c>
      <c r="F904" t="s">
        <v>28</v>
      </c>
      <c r="G904" t="s">
        <v>34</v>
      </c>
      <c r="H904" t="s">
        <v>139</v>
      </c>
      <c r="I904" t="s">
        <v>676</v>
      </c>
      <c r="J904">
        <v>0.59</v>
      </c>
      <c r="K904" t="s">
        <v>24</v>
      </c>
      <c r="L904" t="s">
        <v>32</v>
      </c>
      <c r="M904" s="3">
        <v>42016</v>
      </c>
      <c r="N904" s="3">
        <v>42018</v>
      </c>
      <c r="O904" s="8" t="str">
        <f>TEXT(Table1[[#This Row],[Order Date]], "MMM")</f>
        <v>Jan</v>
      </c>
      <c r="P904">
        <f>Table1[[#This Row],[Ship Date]]-Table1[[#This Row],[Order Date]]</f>
        <v>2</v>
      </c>
      <c r="Q904" s="4">
        <v>1127.5497</v>
      </c>
      <c r="R904">
        <v>12</v>
      </c>
      <c r="S904" s="4">
        <v>1634.13</v>
      </c>
      <c r="T904">
        <v>89706</v>
      </c>
      <c r="U904" s="10">
        <f>(Table1[[#This Row],[Profit]]/Table1[[#This Row],[Sales]])</f>
        <v>0.69</v>
      </c>
    </row>
    <row r="905" spans="1:21" ht="12.75" customHeight="1">
      <c r="A905">
        <v>0.08</v>
      </c>
      <c r="B905">
        <v>55.48</v>
      </c>
      <c r="C905">
        <v>6.79</v>
      </c>
      <c r="D905" t="s">
        <v>33</v>
      </c>
      <c r="E905" t="s">
        <v>27</v>
      </c>
      <c r="F905" t="s">
        <v>20</v>
      </c>
      <c r="G905" t="s">
        <v>62</v>
      </c>
      <c r="H905" t="s">
        <v>40</v>
      </c>
      <c r="I905" t="s">
        <v>677</v>
      </c>
      <c r="J905">
        <v>0.37</v>
      </c>
      <c r="K905" t="s">
        <v>37</v>
      </c>
      <c r="L905" t="s">
        <v>136</v>
      </c>
      <c r="M905" s="3">
        <v>42061</v>
      </c>
      <c r="N905" s="3">
        <v>42063</v>
      </c>
      <c r="O905" s="8" t="str">
        <f>TEXT(Table1[[#This Row],[Order Date]], "MMM")</f>
        <v>Feb</v>
      </c>
      <c r="P905">
        <f>Table1[[#This Row],[Ship Date]]-Table1[[#This Row],[Order Date]]</f>
        <v>2</v>
      </c>
      <c r="Q905" s="4">
        <v>147.75659999999999</v>
      </c>
      <c r="R905">
        <v>4</v>
      </c>
      <c r="S905" s="4">
        <v>214.14</v>
      </c>
      <c r="T905">
        <v>89705</v>
      </c>
      <c r="U905" s="10">
        <f>(Table1[[#This Row],[Profit]]/Table1[[#This Row],[Sales]])</f>
        <v>0.69000000000000006</v>
      </c>
    </row>
    <row r="906" spans="1:21" ht="12.75" customHeight="1">
      <c r="A906">
        <v>0.09</v>
      </c>
      <c r="B906">
        <v>107.53</v>
      </c>
      <c r="C906">
        <v>5.81</v>
      </c>
      <c r="D906" t="s">
        <v>33</v>
      </c>
      <c r="E906" t="s">
        <v>39</v>
      </c>
      <c r="F906" t="s">
        <v>28</v>
      </c>
      <c r="G906" t="s">
        <v>34</v>
      </c>
      <c r="H906" t="s">
        <v>59</v>
      </c>
      <c r="I906" t="s">
        <v>678</v>
      </c>
      <c r="J906">
        <v>0.65</v>
      </c>
      <c r="K906" t="s">
        <v>42</v>
      </c>
      <c r="L906" t="s">
        <v>83</v>
      </c>
      <c r="M906" s="3">
        <v>42169</v>
      </c>
      <c r="N906" s="3">
        <v>42171</v>
      </c>
      <c r="O906" s="8" t="str">
        <f>TEXT(Table1[[#This Row],[Order Date]], "MMM")</f>
        <v>Jun</v>
      </c>
      <c r="P906">
        <f>Table1[[#This Row],[Ship Date]]-Table1[[#This Row],[Order Date]]</f>
        <v>2</v>
      </c>
      <c r="Q906" s="4">
        <v>69.545100000000005</v>
      </c>
      <c r="R906">
        <v>1</v>
      </c>
      <c r="S906" s="4">
        <v>100.79</v>
      </c>
      <c r="T906">
        <v>87342</v>
      </c>
      <c r="U906" s="10">
        <f>(Table1[[#This Row],[Profit]]/Table1[[#This Row],[Sales]])</f>
        <v>0.69000000000000006</v>
      </c>
    </row>
    <row r="907" spans="1:21" ht="12.75" customHeight="1">
      <c r="A907">
        <v>0.06</v>
      </c>
      <c r="B907">
        <v>3.29</v>
      </c>
      <c r="C907">
        <v>1.35</v>
      </c>
      <c r="D907" t="s">
        <v>33</v>
      </c>
      <c r="E907" t="s">
        <v>39</v>
      </c>
      <c r="F907" t="s">
        <v>20</v>
      </c>
      <c r="G907" t="s">
        <v>46</v>
      </c>
      <c r="H907" t="s">
        <v>22</v>
      </c>
      <c r="I907" t="s">
        <v>170</v>
      </c>
      <c r="J907">
        <v>0.4</v>
      </c>
      <c r="K907" t="s">
        <v>37</v>
      </c>
      <c r="L907" t="s">
        <v>50</v>
      </c>
      <c r="M907" s="3">
        <v>42078</v>
      </c>
      <c r="N907" s="3">
        <v>42080</v>
      </c>
      <c r="O907" s="8" t="str">
        <f>TEXT(Table1[[#This Row],[Order Date]], "MMM")</f>
        <v>Mar</v>
      </c>
      <c r="P907">
        <f>Table1[[#This Row],[Ship Date]]-Table1[[#This Row],[Order Date]]</f>
        <v>2</v>
      </c>
      <c r="Q907" s="4">
        <v>8.5299999999999994</v>
      </c>
      <c r="R907">
        <v>11</v>
      </c>
      <c r="S907" s="4">
        <v>35.97</v>
      </c>
      <c r="T907">
        <v>90932</v>
      </c>
      <c r="U907" s="10">
        <f>(Table1[[#This Row],[Profit]]/Table1[[#This Row],[Sales]])</f>
        <v>0.23714206283013622</v>
      </c>
    </row>
    <row r="908" spans="1:21" ht="12.75" customHeight="1">
      <c r="A908">
        <v>0.08</v>
      </c>
      <c r="B908">
        <v>46.89</v>
      </c>
      <c r="C908">
        <v>5.0999999999999996</v>
      </c>
      <c r="D908" t="s">
        <v>33</v>
      </c>
      <c r="E908" t="s">
        <v>19</v>
      </c>
      <c r="F908" t="s">
        <v>20</v>
      </c>
      <c r="G908" t="s">
        <v>152</v>
      </c>
      <c r="H908" t="s">
        <v>59</v>
      </c>
      <c r="I908" t="s">
        <v>577</v>
      </c>
      <c r="J908">
        <v>0.46</v>
      </c>
      <c r="K908" t="s">
        <v>42</v>
      </c>
      <c r="L908" t="s">
        <v>112</v>
      </c>
      <c r="M908" s="3">
        <v>42088</v>
      </c>
      <c r="N908" s="3">
        <v>42090</v>
      </c>
      <c r="O908" s="8" t="str">
        <f>TEXT(Table1[[#This Row],[Order Date]], "MMM")</f>
        <v>Mar</v>
      </c>
      <c r="P908">
        <f>Table1[[#This Row],[Ship Date]]-Table1[[#This Row],[Order Date]]</f>
        <v>2</v>
      </c>
      <c r="Q908" s="4">
        <v>507.63299999999998</v>
      </c>
      <c r="R908">
        <v>17</v>
      </c>
      <c r="S908" s="4">
        <v>735.7</v>
      </c>
      <c r="T908">
        <v>91043</v>
      </c>
      <c r="U908" s="10">
        <f>(Table1[[#This Row],[Profit]]/Table1[[#This Row],[Sales]])</f>
        <v>0.69</v>
      </c>
    </row>
    <row r="909" spans="1:21" ht="12.75" customHeight="1">
      <c r="A909">
        <v>0.05</v>
      </c>
      <c r="B909">
        <v>12.98</v>
      </c>
      <c r="C909">
        <v>3.14</v>
      </c>
      <c r="D909" t="s">
        <v>33</v>
      </c>
      <c r="E909" t="s">
        <v>19</v>
      </c>
      <c r="F909" t="s">
        <v>20</v>
      </c>
      <c r="G909" t="s">
        <v>109</v>
      </c>
      <c r="H909" t="s">
        <v>35</v>
      </c>
      <c r="I909" t="s">
        <v>110</v>
      </c>
      <c r="J909">
        <v>0.6</v>
      </c>
      <c r="K909" t="s">
        <v>42</v>
      </c>
      <c r="L909" t="s">
        <v>112</v>
      </c>
      <c r="M909" s="3">
        <v>42088</v>
      </c>
      <c r="N909" s="3">
        <v>42088</v>
      </c>
      <c r="O909" s="8" t="str">
        <f>TEXT(Table1[[#This Row],[Order Date]], "MMM")</f>
        <v>Mar</v>
      </c>
      <c r="P909">
        <f>Table1[[#This Row],[Ship Date]]-Table1[[#This Row],[Order Date]]</f>
        <v>0</v>
      </c>
      <c r="Q909" s="4">
        <v>38.229999999999997</v>
      </c>
      <c r="R909">
        <v>18</v>
      </c>
      <c r="S909" s="4">
        <v>225.59</v>
      </c>
      <c r="T909">
        <v>91043</v>
      </c>
      <c r="U909" s="10">
        <f>(Table1[[#This Row],[Profit]]/Table1[[#This Row],[Sales]])</f>
        <v>0.16946673168136883</v>
      </c>
    </row>
    <row r="910" spans="1:21" ht="12.75" customHeight="1">
      <c r="A910">
        <v>0.03</v>
      </c>
      <c r="B910">
        <v>48.58</v>
      </c>
      <c r="C910">
        <v>3.99</v>
      </c>
      <c r="D910" t="s">
        <v>18</v>
      </c>
      <c r="E910" t="s">
        <v>19</v>
      </c>
      <c r="F910" t="s">
        <v>20</v>
      </c>
      <c r="G910" t="s">
        <v>152</v>
      </c>
      <c r="H910" t="s">
        <v>40</v>
      </c>
      <c r="I910" t="s">
        <v>679</v>
      </c>
      <c r="J910">
        <v>0.56000000000000005</v>
      </c>
      <c r="K910" t="s">
        <v>37</v>
      </c>
      <c r="L910" t="s">
        <v>50</v>
      </c>
      <c r="M910" s="3">
        <v>42059</v>
      </c>
      <c r="N910" s="3">
        <v>42061</v>
      </c>
      <c r="O910" s="8" t="str">
        <f>TEXT(Table1[[#This Row],[Order Date]], "MMM")</f>
        <v>Feb</v>
      </c>
      <c r="P910">
        <f>Table1[[#This Row],[Ship Date]]-Table1[[#This Row],[Order Date]]</f>
        <v>2</v>
      </c>
      <c r="Q910" s="4">
        <v>100.13279999999999</v>
      </c>
      <c r="R910">
        <v>3</v>
      </c>
      <c r="S910" s="4">
        <v>145.12</v>
      </c>
      <c r="T910">
        <v>91041</v>
      </c>
      <c r="U910" s="10">
        <f>(Table1[[#This Row],[Profit]]/Table1[[#This Row],[Sales]])</f>
        <v>0.69</v>
      </c>
    </row>
    <row r="911" spans="1:21" ht="12.75" customHeight="1">
      <c r="A911">
        <v>0.05</v>
      </c>
      <c r="B911">
        <v>6.48</v>
      </c>
      <c r="C911">
        <v>2.74</v>
      </c>
      <c r="D911" t="s">
        <v>33</v>
      </c>
      <c r="E911" t="s">
        <v>19</v>
      </c>
      <c r="F911" t="s">
        <v>53</v>
      </c>
      <c r="G911" t="s">
        <v>113</v>
      </c>
      <c r="H911" t="s">
        <v>35</v>
      </c>
      <c r="I911" t="s">
        <v>680</v>
      </c>
      <c r="J911">
        <v>0.71</v>
      </c>
      <c r="K911" t="s">
        <v>87</v>
      </c>
      <c r="L911" t="s">
        <v>183</v>
      </c>
      <c r="M911" s="3">
        <v>42133</v>
      </c>
      <c r="N911" s="3">
        <v>42133</v>
      </c>
      <c r="O911" s="8" t="str">
        <f>TEXT(Table1[[#This Row],[Order Date]], "MMM")</f>
        <v>May</v>
      </c>
      <c r="P911">
        <f>Table1[[#This Row],[Ship Date]]-Table1[[#This Row],[Order Date]]</f>
        <v>0</v>
      </c>
      <c r="Q911" s="4">
        <v>15.096</v>
      </c>
      <c r="R911">
        <v>15</v>
      </c>
      <c r="S911" s="4">
        <v>94.27</v>
      </c>
      <c r="T911">
        <v>91042</v>
      </c>
      <c r="U911" s="10">
        <f>(Table1[[#This Row],[Profit]]/Table1[[#This Row],[Sales]])</f>
        <v>0.16013578020579189</v>
      </c>
    </row>
    <row r="912" spans="1:21" ht="12.75" customHeight="1">
      <c r="A912">
        <v>0.09</v>
      </c>
      <c r="B912">
        <v>12.53</v>
      </c>
      <c r="C912">
        <v>0.5</v>
      </c>
      <c r="D912" t="s">
        <v>33</v>
      </c>
      <c r="E912" t="s">
        <v>19</v>
      </c>
      <c r="F912" t="s">
        <v>20</v>
      </c>
      <c r="G912" t="s">
        <v>85</v>
      </c>
      <c r="H912" t="s">
        <v>40</v>
      </c>
      <c r="I912" t="s">
        <v>681</v>
      </c>
      <c r="J912">
        <v>0.38</v>
      </c>
      <c r="K912" t="s">
        <v>87</v>
      </c>
      <c r="L912" t="s">
        <v>183</v>
      </c>
      <c r="M912" s="3">
        <v>42133</v>
      </c>
      <c r="N912" s="3">
        <v>42134</v>
      </c>
      <c r="O912" s="8" t="str">
        <f>TEXT(Table1[[#This Row],[Order Date]], "MMM")</f>
        <v>May</v>
      </c>
      <c r="P912">
        <f>Table1[[#This Row],[Ship Date]]-Table1[[#This Row],[Order Date]]</f>
        <v>1</v>
      </c>
      <c r="Q912" s="4">
        <v>14.912399999999998</v>
      </c>
      <c r="R912">
        <v>7</v>
      </c>
      <c r="S912" s="4">
        <v>82.21</v>
      </c>
      <c r="T912">
        <v>91042</v>
      </c>
      <c r="U912" s="10">
        <f>(Table1[[#This Row],[Profit]]/Table1[[#This Row],[Sales]])</f>
        <v>0.18139399099866196</v>
      </c>
    </row>
    <row r="913" spans="1:21" ht="12.75" customHeight="1">
      <c r="A913">
        <v>0.08</v>
      </c>
      <c r="B913">
        <v>65.989999999999995</v>
      </c>
      <c r="C913">
        <v>8.99</v>
      </c>
      <c r="D913" t="s">
        <v>18</v>
      </c>
      <c r="E913" t="s">
        <v>19</v>
      </c>
      <c r="F913" t="s">
        <v>53</v>
      </c>
      <c r="G913" t="s">
        <v>54</v>
      </c>
      <c r="H913" t="s">
        <v>40</v>
      </c>
      <c r="I913" t="s">
        <v>682</v>
      </c>
      <c r="J913">
        <v>0.55000000000000004</v>
      </c>
      <c r="K913" t="s">
        <v>87</v>
      </c>
      <c r="L913" t="s">
        <v>183</v>
      </c>
      <c r="M913" s="3">
        <v>42133</v>
      </c>
      <c r="N913" s="3">
        <v>42135</v>
      </c>
      <c r="O913" s="8" t="str">
        <f>TEXT(Table1[[#This Row],[Order Date]], "MMM")</f>
        <v>May</v>
      </c>
      <c r="P913">
        <f>Table1[[#This Row],[Ship Date]]-Table1[[#This Row],[Order Date]]</f>
        <v>2</v>
      </c>
      <c r="Q913" s="4">
        <v>-135.226</v>
      </c>
      <c r="R913">
        <v>8</v>
      </c>
      <c r="S913" s="4">
        <v>417.47</v>
      </c>
      <c r="T913">
        <v>91042</v>
      </c>
      <c r="U913" s="10">
        <f>(Table1[[#This Row],[Profit]]/Table1[[#This Row],[Sales]])</f>
        <v>-0.32391788631518431</v>
      </c>
    </row>
    <row r="914" spans="1:21" ht="12.75" customHeight="1">
      <c r="A914">
        <v>0</v>
      </c>
      <c r="B914">
        <v>101.41</v>
      </c>
      <c r="C914">
        <v>35</v>
      </c>
      <c r="D914" t="s">
        <v>18</v>
      </c>
      <c r="E914" t="s">
        <v>19</v>
      </c>
      <c r="F914" t="s">
        <v>20</v>
      </c>
      <c r="G914" t="s">
        <v>90</v>
      </c>
      <c r="H914" t="s">
        <v>139</v>
      </c>
      <c r="I914" t="s">
        <v>401</v>
      </c>
      <c r="J914">
        <v>0.82</v>
      </c>
      <c r="K914" t="s">
        <v>24</v>
      </c>
      <c r="L914" t="s">
        <v>32</v>
      </c>
      <c r="M914" s="3">
        <v>42028</v>
      </c>
      <c r="N914" s="3">
        <v>42029</v>
      </c>
      <c r="O914" s="8" t="str">
        <f>TEXT(Table1[[#This Row],[Order Date]], "MMM")</f>
        <v>Jan</v>
      </c>
      <c r="P914">
        <f>Table1[[#This Row],[Ship Date]]-Table1[[#This Row],[Order Date]]</f>
        <v>1</v>
      </c>
      <c r="Q914" s="4">
        <v>-457.73</v>
      </c>
      <c r="R914">
        <v>10</v>
      </c>
      <c r="S914" s="4">
        <v>1104.32</v>
      </c>
      <c r="T914">
        <v>89885</v>
      </c>
      <c r="U914" s="10">
        <f>(Table1[[#This Row],[Profit]]/Table1[[#This Row],[Sales]])</f>
        <v>-0.4144903651115619</v>
      </c>
    </row>
    <row r="915" spans="1:21" ht="12.75" customHeight="1">
      <c r="A915">
        <v>0.1</v>
      </c>
      <c r="B915">
        <v>95.99</v>
      </c>
      <c r="C915">
        <v>4.9000000000000004</v>
      </c>
      <c r="D915" t="s">
        <v>33</v>
      </c>
      <c r="E915" t="s">
        <v>19</v>
      </c>
      <c r="F915" t="s">
        <v>53</v>
      </c>
      <c r="G915" t="s">
        <v>54</v>
      </c>
      <c r="H915" t="s">
        <v>40</v>
      </c>
      <c r="I915" t="s">
        <v>150</v>
      </c>
      <c r="J915">
        <v>0.56000000000000005</v>
      </c>
      <c r="K915" t="s">
        <v>24</v>
      </c>
      <c r="L915" t="s">
        <v>32</v>
      </c>
      <c r="M915" s="3">
        <v>42028</v>
      </c>
      <c r="N915" s="3">
        <v>42029</v>
      </c>
      <c r="O915" s="8" t="str">
        <f>TEXT(Table1[[#This Row],[Order Date]], "MMM")</f>
        <v>Jan</v>
      </c>
      <c r="P915">
        <f>Table1[[#This Row],[Ship Date]]-Table1[[#This Row],[Order Date]]</f>
        <v>1</v>
      </c>
      <c r="Q915" s="4">
        <v>-268.66399999999999</v>
      </c>
      <c r="R915">
        <v>2</v>
      </c>
      <c r="S915" s="4">
        <v>149.80000000000001</v>
      </c>
      <c r="T915">
        <v>89885</v>
      </c>
      <c r="U915" s="10">
        <f>(Table1[[#This Row],[Profit]]/Table1[[#This Row],[Sales]])</f>
        <v>-1.7934846461949263</v>
      </c>
    </row>
    <row r="916" spans="1:21" ht="12.75" customHeight="1">
      <c r="A916">
        <v>0.1</v>
      </c>
      <c r="B916">
        <v>3.6</v>
      </c>
      <c r="C916">
        <v>2.2000000000000002</v>
      </c>
      <c r="D916" t="s">
        <v>33</v>
      </c>
      <c r="E916" t="s">
        <v>74</v>
      </c>
      <c r="F916" t="s">
        <v>20</v>
      </c>
      <c r="G916" t="s">
        <v>62</v>
      </c>
      <c r="H916" t="s">
        <v>22</v>
      </c>
      <c r="I916" t="s">
        <v>683</v>
      </c>
      <c r="J916">
        <v>0.39</v>
      </c>
      <c r="K916" t="s">
        <v>24</v>
      </c>
      <c r="L916" t="s">
        <v>32</v>
      </c>
      <c r="M916" s="3">
        <v>42061</v>
      </c>
      <c r="N916" s="3">
        <v>42062</v>
      </c>
      <c r="O916" s="8" t="str">
        <f>TEXT(Table1[[#This Row],[Order Date]], "MMM")</f>
        <v>Feb</v>
      </c>
      <c r="P916">
        <f>Table1[[#This Row],[Ship Date]]-Table1[[#This Row],[Order Date]]</f>
        <v>1</v>
      </c>
      <c r="Q916" s="4">
        <v>-8.2799999999999994</v>
      </c>
      <c r="R916">
        <v>2</v>
      </c>
      <c r="S916" s="4">
        <v>6.97</v>
      </c>
      <c r="T916">
        <v>90678</v>
      </c>
      <c r="U916" s="10">
        <f>(Table1[[#This Row],[Profit]]/Table1[[#This Row],[Sales]])</f>
        <v>-1.187948350071736</v>
      </c>
    </row>
    <row r="917" spans="1:21" ht="12.75" customHeight="1">
      <c r="A917">
        <v>0.03</v>
      </c>
      <c r="B917">
        <v>35.409999999999997</v>
      </c>
      <c r="C917">
        <v>1.99</v>
      </c>
      <c r="D917" t="s">
        <v>33</v>
      </c>
      <c r="E917" t="s">
        <v>39</v>
      </c>
      <c r="F917" t="s">
        <v>53</v>
      </c>
      <c r="G917" t="s">
        <v>113</v>
      </c>
      <c r="H917" t="s">
        <v>35</v>
      </c>
      <c r="I917" t="s">
        <v>684</v>
      </c>
      <c r="J917">
        <v>0.43</v>
      </c>
      <c r="K917" t="s">
        <v>87</v>
      </c>
      <c r="L917" t="s">
        <v>88</v>
      </c>
      <c r="M917" s="3">
        <v>42118</v>
      </c>
      <c r="N917" s="3">
        <v>42120</v>
      </c>
      <c r="O917" s="8" t="str">
        <f>TEXT(Table1[[#This Row],[Order Date]], "MMM")</f>
        <v>Apr</v>
      </c>
      <c r="P917">
        <f>Table1[[#This Row],[Ship Date]]-Table1[[#This Row],[Order Date]]</f>
        <v>2</v>
      </c>
      <c r="Q917" s="4">
        <v>1912.4219999999998</v>
      </c>
      <c r="R917">
        <v>10</v>
      </c>
      <c r="S917" s="4">
        <v>367.52</v>
      </c>
      <c r="T917">
        <v>86722</v>
      </c>
      <c r="U917" s="10">
        <f>(Table1[[#This Row],[Profit]]/Table1[[#This Row],[Sales]])</f>
        <v>5.203586199390509</v>
      </c>
    </row>
    <row r="918" spans="1:21" ht="12.75" customHeight="1">
      <c r="A918">
        <v>0</v>
      </c>
      <c r="B918">
        <v>142.86000000000001</v>
      </c>
      <c r="C918">
        <v>19.989999999999998</v>
      </c>
      <c r="D918" t="s">
        <v>33</v>
      </c>
      <c r="E918" t="s">
        <v>39</v>
      </c>
      <c r="F918" t="s">
        <v>20</v>
      </c>
      <c r="G918" t="s">
        <v>90</v>
      </c>
      <c r="H918" t="s">
        <v>40</v>
      </c>
      <c r="I918" t="s">
        <v>685</v>
      </c>
      <c r="J918">
        <v>0.56000000000000005</v>
      </c>
      <c r="K918" t="s">
        <v>87</v>
      </c>
      <c r="L918" t="s">
        <v>88</v>
      </c>
      <c r="M918" s="3">
        <v>42118</v>
      </c>
      <c r="N918" s="3">
        <v>42127</v>
      </c>
      <c r="O918" s="8" t="str">
        <f>TEXT(Table1[[#This Row],[Order Date]], "MMM")</f>
        <v>Apr</v>
      </c>
      <c r="P918">
        <f>Table1[[#This Row],[Ship Date]]-Table1[[#This Row],[Order Date]]</f>
        <v>9</v>
      </c>
      <c r="Q918" s="4">
        <v>-739.32600000000002</v>
      </c>
      <c r="R918">
        <v>11</v>
      </c>
      <c r="S918" s="4">
        <v>1576.35</v>
      </c>
      <c r="T918">
        <v>86722</v>
      </c>
      <c r="U918" s="10">
        <f>(Table1[[#This Row],[Profit]]/Table1[[#This Row],[Sales]])</f>
        <v>-0.46901132362736708</v>
      </c>
    </row>
    <row r="919" spans="1:21" ht="12.75" customHeight="1">
      <c r="A919">
        <v>0.1</v>
      </c>
      <c r="B919">
        <v>4.13</v>
      </c>
      <c r="C919">
        <v>0.99</v>
      </c>
      <c r="D919" t="s">
        <v>33</v>
      </c>
      <c r="E919" t="s">
        <v>39</v>
      </c>
      <c r="F919" t="s">
        <v>20</v>
      </c>
      <c r="G919" t="s">
        <v>85</v>
      </c>
      <c r="H919" t="s">
        <v>40</v>
      </c>
      <c r="I919" t="s">
        <v>604</v>
      </c>
      <c r="J919">
        <v>0.39</v>
      </c>
      <c r="K919" t="s">
        <v>87</v>
      </c>
      <c r="L919" t="s">
        <v>88</v>
      </c>
      <c r="M919" s="3">
        <v>42044</v>
      </c>
      <c r="N919" s="3">
        <v>42048</v>
      </c>
      <c r="O919" s="8" t="str">
        <f>TEXT(Table1[[#This Row],[Order Date]], "MMM")</f>
        <v>Feb</v>
      </c>
      <c r="P919">
        <f>Table1[[#This Row],[Ship Date]]-Table1[[#This Row],[Order Date]]</f>
        <v>4</v>
      </c>
      <c r="Q919" s="4">
        <v>-40.53</v>
      </c>
      <c r="R919">
        <v>13</v>
      </c>
      <c r="S919" s="4">
        <v>52.16</v>
      </c>
      <c r="T919">
        <v>86724</v>
      </c>
      <c r="U919" s="10">
        <f>(Table1[[#This Row],[Profit]]/Table1[[#This Row],[Sales]])</f>
        <v>-0.77703220858895716</v>
      </c>
    </row>
    <row r="920" spans="1:21" ht="12.75" customHeight="1">
      <c r="A920">
        <v>0.03</v>
      </c>
      <c r="B920">
        <v>223.98</v>
      </c>
      <c r="C920">
        <v>15.01</v>
      </c>
      <c r="D920" t="s">
        <v>33</v>
      </c>
      <c r="E920" t="s">
        <v>39</v>
      </c>
      <c r="F920" t="s">
        <v>20</v>
      </c>
      <c r="G920" t="s">
        <v>71</v>
      </c>
      <c r="H920" t="s">
        <v>40</v>
      </c>
      <c r="I920" t="s">
        <v>686</v>
      </c>
      <c r="J920">
        <v>0.38</v>
      </c>
      <c r="K920" t="s">
        <v>87</v>
      </c>
      <c r="L920" t="s">
        <v>88</v>
      </c>
      <c r="M920" s="3">
        <v>42136</v>
      </c>
      <c r="N920" s="3">
        <v>42137</v>
      </c>
      <c r="O920" s="8" t="str">
        <f>TEXT(Table1[[#This Row],[Order Date]], "MMM")</f>
        <v>May</v>
      </c>
      <c r="P920">
        <f>Table1[[#This Row],[Ship Date]]-Table1[[#This Row],[Order Date]]</f>
        <v>1</v>
      </c>
      <c r="Q920" s="4">
        <v>0.69599999999999995</v>
      </c>
      <c r="R920">
        <v>21</v>
      </c>
      <c r="S920" s="4">
        <v>4881.84</v>
      </c>
      <c r="T920">
        <v>86725</v>
      </c>
      <c r="U920" s="10">
        <f>(Table1[[#This Row],[Profit]]/Table1[[#This Row],[Sales]])</f>
        <v>1.4256919522147386E-4</v>
      </c>
    </row>
    <row r="921" spans="1:21" ht="12.75" customHeight="1">
      <c r="A921">
        <v>0.02</v>
      </c>
      <c r="B921">
        <v>284.98</v>
      </c>
      <c r="C921">
        <v>69.55</v>
      </c>
      <c r="D921" t="s">
        <v>26</v>
      </c>
      <c r="E921" t="s">
        <v>39</v>
      </c>
      <c r="F921" t="s">
        <v>28</v>
      </c>
      <c r="G921" t="s">
        <v>29</v>
      </c>
      <c r="H921" t="s">
        <v>30</v>
      </c>
      <c r="I921" t="s">
        <v>486</v>
      </c>
      <c r="J921">
        <v>0.6</v>
      </c>
      <c r="K921" t="s">
        <v>87</v>
      </c>
      <c r="L921" t="s">
        <v>88</v>
      </c>
      <c r="M921" s="3">
        <v>42162</v>
      </c>
      <c r="N921" s="3">
        <v>42167</v>
      </c>
      <c r="O921" s="8" t="str">
        <f>TEXT(Table1[[#This Row],[Order Date]], "MMM")</f>
        <v>Jun</v>
      </c>
      <c r="P921">
        <f>Table1[[#This Row],[Ship Date]]-Table1[[#This Row],[Order Date]]</f>
        <v>5</v>
      </c>
      <c r="Q921" s="4">
        <v>15.527999999999999</v>
      </c>
      <c r="R921">
        <v>3</v>
      </c>
      <c r="S921" s="4">
        <v>926.3</v>
      </c>
      <c r="T921">
        <v>86723</v>
      </c>
      <c r="U921" s="10">
        <f>(Table1[[#This Row],[Profit]]/Table1[[#This Row],[Sales]])</f>
        <v>1.676346755910612E-2</v>
      </c>
    </row>
    <row r="922" spans="1:21" ht="12.75" customHeight="1">
      <c r="A922">
        <v>0.08</v>
      </c>
      <c r="B922">
        <v>55.48</v>
      </c>
      <c r="C922">
        <v>14.3</v>
      </c>
      <c r="D922" t="s">
        <v>33</v>
      </c>
      <c r="E922" t="s">
        <v>39</v>
      </c>
      <c r="F922" t="s">
        <v>20</v>
      </c>
      <c r="G922" t="s">
        <v>62</v>
      </c>
      <c r="H922" t="s">
        <v>40</v>
      </c>
      <c r="I922" t="s">
        <v>63</v>
      </c>
      <c r="J922">
        <v>0.37</v>
      </c>
      <c r="K922" t="s">
        <v>87</v>
      </c>
      <c r="L922" t="s">
        <v>88</v>
      </c>
      <c r="M922" s="3">
        <v>42162</v>
      </c>
      <c r="N922" s="3">
        <v>42164</v>
      </c>
      <c r="O922" s="8" t="str">
        <f>TEXT(Table1[[#This Row],[Order Date]], "MMM")</f>
        <v>Jun</v>
      </c>
      <c r="P922">
        <f>Table1[[#This Row],[Ship Date]]-Table1[[#This Row],[Order Date]]</f>
        <v>2</v>
      </c>
      <c r="Q922" s="4">
        <v>-225.56379999999999</v>
      </c>
      <c r="R922">
        <v>17</v>
      </c>
      <c r="S922" s="4">
        <v>942.53</v>
      </c>
      <c r="T922">
        <v>86723</v>
      </c>
      <c r="U922" s="10">
        <f>(Table1[[#This Row],[Profit]]/Table1[[#This Row],[Sales]])</f>
        <v>-0.23931736920840715</v>
      </c>
    </row>
    <row r="923" spans="1:21" ht="12.75" customHeight="1">
      <c r="A923">
        <v>7.0000000000000007E-2</v>
      </c>
      <c r="B923">
        <v>13.73</v>
      </c>
      <c r="C923">
        <v>6.85</v>
      </c>
      <c r="D923" t="s">
        <v>33</v>
      </c>
      <c r="E923" t="s">
        <v>74</v>
      </c>
      <c r="F923" t="s">
        <v>28</v>
      </c>
      <c r="G923" t="s">
        <v>34</v>
      </c>
      <c r="H923" t="s">
        <v>22</v>
      </c>
      <c r="I923" t="s">
        <v>316</v>
      </c>
      <c r="J923">
        <v>0.54</v>
      </c>
      <c r="K923" t="s">
        <v>37</v>
      </c>
      <c r="L923" t="s">
        <v>98</v>
      </c>
      <c r="M923" s="3">
        <v>42083</v>
      </c>
      <c r="N923" s="3">
        <v>42084</v>
      </c>
      <c r="O923" s="8" t="str">
        <f>TEXT(Table1[[#This Row],[Order Date]], "MMM")</f>
        <v>Mar</v>
      </c>
      <c r="P923">
        <f>Table1[[#This Row],[Ship Date]]-Table1[[#This Row],[Order Date]]</f>
        <v>1</v>
      </c>
      <c r="Q923" s="4">
        <v>-22.72</v>
      </c>
      <c r="R923">
        <v>21</v>
      </c>
      <c r="S923" s="4">
        <v>276.64</v>
      </c>
      <c r="T923">
        <v>86646</v>
      </c>
      <c r="U923" s="10">
        <f>(Table1[[#This Row],[Profit]]/Table1[[#This Row],[Sales]])</f>
        <v>-8.2128397917871604E-2</v>
      </c>
    </row>
    <row r="924" spans="1:21" ht="12.75" customHeight="1">
      <c r="A924">
        <v>0.09</v>
      </c>
      <c r="B924">
        <v>30.98</v>
      </c>
      <c r="C924">
        <v>19.510000000000002</v>
      </c>
      <c r="D924" t="s">
        <v>33</v>
      </c>
      <c r="E924" t="s">
        <v>74</v>
      </c>
      <c r="F924" t="s">
        <v>20</v>
      </c>
      <c r="G924" t="s">
        <v>48</v>
      </c>
      <c r="H924" t="s">
        <v>40</v>
      </c>
      <c r="I924" t="s">
        <v>687</v>
      </c>
      <c r="J924">
        <v>0.36</v>
      </c>
      <c r="K924" t="s">
        <v>37</v>
      </c>
      <c r="L924" t="s">
        <v>98</v>
      </c>
      <c r="M924" s="3">
        <v>42127</v>
      </c>
      <c r="N924" s="3">
        <v>42129</v>
      </c>
      <c r="O924" s="8" t="str">
        <f>TEXT(Table1[[#This Row],[Order Date]], "MMM")</f>
        <v>May</v>
      </c>
      <c r="P924">
        <f>Table1[[#This Row],[Ship Date]]-Table1[[#This Row],[Order Date]]</f>
        <v>2</v>
      </c>
      <c r="Q924" s="4">
        <v>-163.53</v>
      </c>
      <c r="R924">
        <v>18</v>
      </c>
      <c r="S924" s="4">
        <v>514.62</v>
      </c>
      <c r="T924">
        <v>86645</v>
      </c>
      <c r="U924" s="10">
        <f>(Table1[[#This Row],[Profit]]/Table1[[#This Row],[Sales]])</f>
        <v>-0.31776845050717034</v>
      </c>
    </row>
    <row r="925" spans="1:21" ht="12.75" customHeight="1">
      <c r="A925">
        <v>0.03</v>
      </c>
      <c r="B925">
        <v>49.34</v>
      </c>
      <c r="C925">
        <v>10.25</v>
      </c>
      <c r="D925" t="s">
        <v>33</v>
      </c>
      <c r="E925" t="s">
        <v>74</v>
      </c>
      <c r="F925" t="s">
        <v>28</v>
      </c>
      <c r="G925" t="s">
        <v>34</v>
      </c>
      <c r="H925" t="s">
        <v>139</v>
      </c>
      <c r="I925" t="s">
        <v>688</v>
      </c>
      <c r="J925">
        <v>0.56999999999999995</v>
      </c>
      <c r="K925" t="s">
        <v>37</v>
      </c>
      <c r="L925" t="s">
        <v>98</v>
      </c>
      <c r="M925" s="3">
        <v>42127</v>
      </c>
      <c r="N925" s="3">
        <v>42129</v>
      </c>
      <c r="O925" s="8" t="str">
        <f>TEXT(Table1[[#This Row],[Order Date]], "MMM")</f>
        <v>May</v>
      </c>
      <c r="P925">
        <f>Table1[[#This Row],[Ship Date]]-Table1[[#This Row],[Order Date]]</f>
        <v>2</v>
      </c>
      <c r="Q925" s="4">
        <v>554.77</v>
      </c>
      <c r="R925">
        <v>17</v>
      </c>
      <c r="S925" s="4">
        <v>817.32</v>
      </c>
      <c r="T925">
        <v>86645</v>
      </c>
      <c r="U925" s="10">
        <f>(Table1[[#This Row],[Profit]]/Table1[[#This Row],[Sales]])</f>
        <v>0.67876719032936905</v>
      </c>
    </row>
    <row r="926" spans="1:21" ht="12.75" customHeight="1">
      <c r="A926">
        <v>0.04</v>
      </c>
      <c r="B926">
        <v>6.28</v>
      </c>
      <c r="C926">
        <v>5.41</v>
      </c>
      <c r="D926" t="s">
        <v>33</v>
      </c>
      <c r="E926" t="s">
        <v>74</v>
      </c>
      <c r="F926" t="s">
        <v>28</v>
      </c>
      <c r="G926" t="s">
        <v>34</v>
      </c>
      <c r="H926" t="s">
        <v>40</v>
      </c>
      <c r="I926" t="s">
        <v>689</v>
      </c>
      <c r="J926">
        <v>0.53</v>
      </c>
      <c r="K926" t="s">
        <v>42</v>
      </c>
      <c r="L926" t="s">
        <v>112</v>
      </c>
      <c r="M926" s="3">
        <v>42049</v>
      </c>
      <c r="N926" s="3">
        <v>42051</v>
      </c>
      <c r="O926" s="8" t="str">
        <f>TEXT(Table1[[#This Row],[Order Date]], "MMM")</f>
        <v>Feb</v>
      </c>
      <c r="P926">
        <f>Table1[[#This Row],[Ship Date]]-Table1[[#This Row],[Order Date]]</f>
        <v>2</v>
      </c>
      <c r="Q926" s="4">
        <v>-38.380000000000003</v>
      </c>
      <c r="R926">
        <v>43</v>
      </c>
      <c r="S926" s="4">
        <v>284.48</v>
      </c>
      <c r="T926">
        <v>14115</v>
      </c>
      <c r="U926" s="10">
        <f>(Table1[[#This Row],[Profit]]/Table1[[#This Row],[Sales]])</f>
        <v>-0.13491282339707536</v>
      </c>
    </row>
    <row r="927" spans="1:21" ht="12.75" customHeight="1">
      <c r="A927">
        <v>0.08</v>
      </c>
      <c r="B927">
        <v>4.9800000000000004</v>
      </c>
      <c r="C927">
        <v>4.7</v>
      </c>
      <c r="D927" t="s">
        <v>33</v>
      </c>
      <c r="E927" t="s">
        <v>74</v>
      </c>
      <c r="F927" t="s">
        <v>20</v>
      </c>
      <c r="G927" t="s">
        <v>62</v>
      </c>
      <c r="H927" t="s">
        <v>40</v>
      </c>
      <c r="I927" t="s">
        <v>690</v>
      </c>
      <c r="J927">
        <v>0.38</v>
      </c>
      <c r="K927" t="s">
        <v>42</v>
      </c>
      <c r="L927" t="s">
        <v>112</v>
      </c>
      <c r="M927" s="3">
        <v>42077</v>
      </c>
      <c r="N927" s="3">
        <v>42078</v>
      </c>
      <c r="O927" s="8" t="str">
        <f>TEXT(Table1[[#This Row],[Order Date]], "MMM")</f>
        <v>Mar</v>
      </c>
      <c r="P927">
        <f>Table1[[#This Row],[Ship Date]]-Table1[[#This Row],[Order Date]]</f>
        <v>1</v>
      </c>
      <c r="Q927" s="4">
        <v>-56.35</v>
      </c>
      <c r="R927">
        <v>47</v>
      </c>
      <c r="S927" s="4">
        <v>225.98</v>
      </c>
      <c r="T927">
        <v>38080</v>
      </c>
      <c r="U927" s="10">
        <f>(Table1[[#This Row],[Profit]]/Table1[[#This Row],[Sales]])</f>
        <v>-0.24935835029648643</v>
      </c>
    </row>
    <row r="928" spans="1:21" ht="12.75" customHeight="1">
      <c r="A928">
        <v>0.04</v>
      </c>
      <c r="B928">
        <v>6.28</v>
      </c>
      <c r="C928">
        <v>5.41</v>
      </c>
      <c r="D928" t="s">
        <v>33</v>
      </c>
      <c r="E928" t="s">
        <v>74</v>
      </c>
      <c r="F928" t="s">
        <v>28</v>
      </c>
      <c r="G928" t="s">
        <v>34</v>
      </c>
      <c r="H928" t="s">
        <v>40</v>
      </c>
      <c r="I928" t="s">
        <v>689</v>
      </c>
      <c r="J928">
        <v>0.53</v>
      </c>
      <c r="K928" t="s">
        <v>42</v>
      </c>
      <c r="L928" t="s">
        <v>83</v>
      </c>
      <c r="M928" s="3">
        <v>42049</v>
      </c>
      <c r="N928" s="3">
        <v>42051</v>
      </c>
      <c r="O928" s="8" t="str">
        <f>TEXT(Table1[[#This Row],[Order Date]], "MMM")</f>
        <v>Feb</v>
      </c>
      <c r="P928">
        <f>Table1[[#This Row],[Ship Date]]-Table1[[#This Row],[Order Date]]</f>
        <v>2</v>
      </c>
      <c r="Q928" s="4">
        <v>-19.957600000000003</v>
      </c>
      <c r="R928">
        <v>11</v>
      </c>
      <c r="S928" s="4">
        <v>72.77</v>
      </c>
      <c r="T928">
        <v>90612</v>
      </c>
      <c r="U928" s="10">
        <f>(Table1[[#This Row],[Profit]]/Table1[[#This Row],[Sales]])</f>
        <v>-0.27425587467362927</v>
      </c>
    </row>
    <row r="929" spans="1:21" ht="12.75" customHeight="1">
      <c r="A929">
        <v>0.08</v>
      </c>
      <c r="B929">
        <v>4.9800000000000004</v>
      </c>
      <c r="C929">
        <v>4.7</v>
      </c>
      <c r="D929" t="s">
        <v>33</v>
      </c>
      <c r="E929" t="s">
        <v>74</v>
      </c>
      <c r="F929" t="s">
        <v>20</v>
      </c>
      <c r="G929" t="s">
        <v>62</v>
      </c>
      <c r="H929" t="s">
        <v>40</v>
      </c>
      <c r="I929" t="s">
        <v>690</v>
      </c>
      <c r="J929">
        <v>0.38</v>
      </c>
      <c r="K929" t="s">
        <v>42</v>
      </c>
      <c r="L929" t="s">
        <v>83</v>
      </c>
      <c r="M929" s="3">
        <v>42077</v>
      </c>
      <c r="N929" s="3">
        <v>42078</v>
      </c>
      <c r="O929" s="8" t="str">
        <f>TEXT(Table1[[#This Row],[Order Date]], "MMM")</f>
        <v>Mar</v>
      </c>
      <c r="P929">
        <f>Table1[[#This Row],[Ship Date]]-Table1[[#This Row],[Order Date]]</f>
        <v>1</v>
      </c>
      <c r="Q929" s="4">
        <v>-56.35</v>
      </c>
      <c r="R929">
        <v>12</v>
      </c>
      <c r="S929" s="4">
        <v>57.7</v>
      </c>
      <c r="T929">
        <v>90613</v>
      </c>
      <c r="U929" s="10">
        <f>(Table1[[#This Row],[Profit]]/Table1[[#This Row],[Sales]])</f>
        <v>-0.97660311958405543</v>
      </c>
    </row>
    <row r="930" spans="1:21" ht="12.75" customHeight="1">
      <c r="A930">
        <v>0.08</v>
      </c>
      <c r="B930">
        <v>2.08</v>
      </c>
      <c r="C930">
        <v>5.33</v>
      </c>
      <c r="D930" t="s">
        <v>33</v>
      </c>
      <c r="E930" t="s">
        <v>19</v>
      </c>
      <c r="F930" t="s">
        <v>28</v>
      </c>
      <c r="G930" t="s">
        <v>34</v>
      </c>
      <c r="H930" t="s">
        <v>40</v>
      </c>
      <c r="I930" t="s">
        <v>354</v>
      </c>
      <c r="J930">
        <v>0.43</v>
      </c>
      <c r="K930" t="s">
        <v>42</v>
      </c>
      <c r="L930" t="s">
        <v>112</v>
      </c>
      <c r="M930" s="3">
        <v>42066</v>
      </c>
      <c r="N930" s="3">
        <v>42073</v>
      </c>
      <c r="O930" s="8" t="str">
        <f>TEXT(Table1[[#This Row],[Order Date]], "MMM")</f>
        <v>Mar</v>
      </c>
      <c r="P930">
        <f>Table1[[#This Row],[Ship Date]]-Table1[[#This Row],[Order Date]]</f>
        <v>7</v>
      </c>
      <c r="Q930" s="4">
        <v>-129.01</v>
      </c>
      <c r="R930">
        <v>9</v>
      </c>
      <c r="S930" s="4">
        <v>19.670000000000002</v>
      </c>
      <c r="T930">
        <v>86973</v>
      </c>
      <c r="U930" s="10">
        <f>(Table1[[#This Row],[Profit]]/Table1[[#This Row],[Sales]])</f>
        <v>-6.5587188612099636</v>
      </c>
    </row>
    <row r="931" spans="1:21" ht="12.75" customHeight="1">
      <c r="A931">
        <v>0</v>
      </c>
      <c r="B931">
        <v>48.91</v>
      </c>
      <c r="C931">
        <v>35</v>
      </c>
      <c r="D931" t="s">
        <v>33</v>
      </c>
      <c r="E931" t="s">
        <v>19</v>
      </c>
      <c r="F931" t="s">
        <v>20</v>
      </c>
      <c r="G931" t="s">
        <v>90</v>
      </c>
      <c r="H931" t="s">
        <v>139</v>
      </c>
      <c r="I931" t="s">
        <v>691</v>
      </c>
      <c r="J931">
        <v>0.83</v>
      </c>
      <c r="K931" t="s">
        <v>42</v>
      </c>
      <c r="L931" t="s">
        <v>338</v>
      </c>
      <c r="M931" s="3">
        <v>42087</v>
      </c>
      <c r="N931" s="3">
        <v>42088</v>
      </c>
      <c r="O931" s="8" t="str">
        <f>TEXT(Table1[[#This Row],[Order Date]], "MMM")</f>
        <v>Mar</v>
      </c>
      <c r="P931">
        <f>Table1[[#This Row],[Ship Date]]-Table1[[#This Row],[Order Date]]</f>
        <v>1</v>
      </c>
      <c r="Q931" s="4">
        <v>-628.38</v>
      </c>
      <c r="R931">
        <v>10</v>
      </c>
      <c r="S931" s="4">
        <v>514.79</v>
      </c>
      <c r="T931">
        <v>91077</v>
      </c>
      <c r="U931" s="10">
        <f>(Table1[[#This Row],[Profit]]/Table1[[#This Row],[Sales]])</f>
        <v>-1.2206530818391967</v>
      </c>
    </row>
    <row r="932" spans="1:21" ht="12.75" customHeight="1">
      <c r="A932">
        <v>0.05</v>
      </c>
      <c r="B932">
        <v>115.99</v>
      </c>
      <c r="C932">
        <v>5.26</v>
      </c>
      <c r="D932" t="s">
        <v>33</v>
      </c>
      <c r="E932" t="s">
        <v>19</v>
      </c>
      <c r="F932" t="s">
        <v>53</v>
      </c>
      <c r="G932" t="s">
        <v>54</v>
      </c>
      <c r="H932" t="s">
        <v>40</v>
      </c>
      <c r="I932" t="s">
        <v>692</v>
      </c>
      <c r="J932">
        <v>0.56999999999999995</v>
      </c>
      <c r="K932" t="s">
        <v>37</v>
      </c>
      <c r="L932" t="s">
        <v>138</v>
      </c>
      <c r="M932" s="3">
        <v>42028</v>
      </c>
      <c r="N932" s="3">
        <v>42032</v>
      </c>
      <c r="O932" s="8" t="str">
        <f>TEXT(Table1[[#This Row],[Order Date]], "MMM")</f>
        <v>Jan</v>
      </c>
      <c r="P932">
        <f>Table1[[#This Row],[Ship Date]]-Table1[[#This Row],[Order Date]]</f>
        <v>4</v>
      </c>
      <c r="Q932" s="4">
        <v>616.53569999999991</v>
      </c>
      <c r="R932">
        <v>9</v>
      </c>
      <c r="S932" s="4">
        <v>893.53</v>
      </c>
      <c r="T932">
        <v>91076</v>
      </c>
      <c r="U932" s="10">
        <f>(Table1[[#This Row],[Profit]]/Table1[[#This Row],[Sales]])</f>
        <v>0.69</v>
      </c>
    </row>
    <row r="933" spans="1:21" ht="12.75" customHeight="1">
      <c r="A933">
        <v>0.09</v>
      </c>
      <c r="B933">
        <v>95.43</v>
      </c>
      <c r="C933">
        <v>19.989999999999998</v>
      </c>
      <c r="D933" t="s">
        <v>33</v>
      </c>
      <c r="E933" t="s">
        <v>19</v>
      </c>
      <c r="F933" t="s">
        <v>20</v>
      </c>
      <c r="G933" t="s">
        <v>90</v>
      </c>
      <c r="H933" t="s">
        <v>40</v>
      </c>
      <c r="I933" t="s">
        <v>396</v>
      </c>
      <c r="J933">
        <v>0.79</v>
      </c>
      <c r="K933" t="s">
        <v>37</v>
      </c>
      <c r="L933" t="s">
        <v>138</v>
      </c>
      <c r="M933" s="3">
        <v>42156</v>
      </c>
      <c r="N933" s="3">
        <v>42157</v>
      </c>
      <c r="O933" s="8" t="str">
        <f>TEXT(Table1[[#This Row],[Order Date]], "MMM")</f>
        <v>Jun</v>
      </c>
      <c r="P933">
        <f>Table1[[#This Row],[Ship Date]]-Table1[[#This Row],[Order Date]]</f>
        <v>1</v>
      </c>
      <c r="Q933" s="4">
        <v>-143.23500000000001</v>
      </c>
      <c r="R933">
        <v>22</v>
      </c>
      <c r="S933" s="4">
        <v>2053.6</v>
      </c>
      <c r="T933">
        <v>91078</v>
      </c>
      <c r="U933" s="10">
        <f>(Table1[[#This Row],[Profit]]/Table1[[#This Row],[Sales]])</f>
        <v>-6.9748246980911574E-2</v>
      </c>
    </row>
    <row r="934" spans="1:21" ht="12.75" customHeight="1">
      <c r="A934">
        <v>0</v>
      </c>
      <c r="B934">
        <v>6.84</v>
      </c>
      <c r="C934">
        <v>8.3699999999999992</v>
      </c>
      <c r="D934" t="s">
        <v>33</v>
      </c>
      <c r="E934" t="s">
        <v>74</v>
      </c>
      <c r="F934" t="s">
        <v>20</v>
      </c>
      <c r="G934" t="s">
        <v>109</v>
      </c>
      <c r="H934" t="s">
        <v>35</v>
      </c>
      <c r="I934" t="s">
        <v>693</v>
      </c>
      <c r="J934">
        <v>0.57999999999999996</v>
      </c>
      <c r="K934" t="s">
        <v>42</v>
      </c>
      <c r="L934" t="s">
        <v>115</v>
      </c>
      <c r="M934" s="3">
        <v>42027</v>
      </c>
      <c r="N934" s="3">
        <v>42028</v>
      </c>
      <c r="O934" s="8" t="str">
        <f>TEXT(Table1[[#This Row],[Order Date]], "MMM")</f>
        <v>Jan</v>
      </c>
      <c r="P934">
        <f>Table1[[#This Row],[Ship Date]]-Table1[[#This Row],[Order Date]]</f>
        <v>1</v>
      </c>
      <c r="Q934" s="4">
        <v>-123.1816</v>
      </c>
      <c r="R934">
        <v>5</v>
      </c>
      <c r="S934" s="4">
        <v>37.89</v>
      </c>
      <c r="T934">
        <v>90189</v>
      </c>
      <c r="U934" s="10">
        <f>(Table1[[#This Row],[Profit]]/Table1[[#This Row],[Sales]])</f>
        <v>-3.2510319345473739</v>
      </c>
    </row>
    <row r="935" spans="1:21" ht="12.75" customHeight="1">
      <c r="A935">
        <v>7.0000000000000007E-2</v>
      </c>
      <c r="B935">
        <v>30.98</v>
      </c>
      <c r="C935">
        <v>5.76</v>
      </c>
      <c r="D935" t="s">
        <v>33</v>
      </c>
      <c r="E935" t="s">
        <v>74</v>
      </c>
      <c r="F935" t="s">
        <v>20</v>
      </c>
      <c r="G935" t="s">
        <v>62</v>
      </c>
      <c r="H935" t="s">
        <v>40</v>
      </c>
      <c r="I935" t="s">
        <v>576</v>
      </c>
      <c r="J935">
        <v>0.4</v>
      </c>
      <c r="K935" t="s">
        <v>87</v>
      </c>
      <c r="L935" t="s">
        <v>88</v>
      </c>
      <c r="M935" s="3">
        <v>42027</v>
      </c>
      <c r="N935" s="3">
        <v>42029</v>
      </c>
      <c r="O935" s="8" t="str">
        <f>TEXT(Table1[[#This Row],[Order Date]], "MMM")</f>
        <v>Jan</v>
      </c>
      <c r="P935">
        <f>Table1[[#This Row],[Ship Date]]-Table1[[#This Row],[Order Date]]</f>
        <v>2</v>
      </c>
      <c r="Q935" s="4">
        <v>-28.798000000000002</v>
      </c>
      <c r="R935">
        <v>11</v>
      </c>
      <c r="S935" s="4">
        <v>343.79</v>
      </c>
      <c r="T935">
        <v>90189</v>
      </c>
      <c r="U935" s="10">
        <f>(Table1[[#This Row],[Profit]]/Table1[[#This Row],[Sales]])</f>
        <v>-8.3766252654236595E-2</v>
      </c>
    </row>
    <row r="936" spans="1:21" ht="12.75" customHeight="1">
      <c r="A936">
        <v>0.01</v>
      </c>
      <c r="B936">
        <v>15.67</v>
      </c>
      <c r="C936">
        <v>1.39</v>
      </c>
      <c r="D936" t="s">
        <v>18</v>
      </c>
      <c r="E936" t="s">
        <v>74</v>
      </c>
      <c r="F936" t="s">
        <v>20</v>
      </c>
      <c r="G936" t="s">
        <v>48</v>
      </c>
      <c r="H936" t="s">
        <v>40</v>
      </c>
      <c r="I936" t="s">
        <v>694</v>
      </c>
      <c r="J936">
        <v>0.38</v>
      </c>
      <c r="K936" t="s">
        <v>87</v>
      </c>
      <c r="L936" t="s">
        <v>88</v>
      </c>
      <c r="M936" s="3">
        <v>42135</v>
      </c>
      <c r="N936" s="3">
        <v>42135</v>
      </c>
      <c r="O936" s="8" t="str">
        <f>TEXT(Table1[[#This Row],[Order Date]], "MMM")</f>
        <v>May</v>
      </c>
      <c r="P936">
        <f>Table1[[#This Row],[Ship Date]]-Table1[[#This Row],[Order Date]]</f>
        <v>0</v>
      </c>
      <c r="Q936" s="4">
        <v>-273.98</v>
      </c>
      <c r="R936">
        <v>11</v>
      </c>
      <c r="S936" s="4">
        <v>188.09</v>
      </c>
      <c r="T936">
        <v>90190</v>
      </c>
      <c r="U936" s="10">
        <f>(Table1[[#This Row],[Profit]]/Table1[[#This Row],[Sales]])</f>
        <v>-1.4566430963900261</v>
      </c>
    </row>
    <row r="937" spans="1:21" ht="12.75" customHeight="1">
      <c r="A937">
        <v>0</v>
      </c>
      <c r="B937">
        <v>13.43</v>
      </c>
      <c r="C937">
        <v>5.5</v>
      </c>
      <c r="D937" t="s">
        <v>33</v>
      </c>
      <c r="E937" t="s">
        <v>27</v>
      </c>
      <c r="F937" t="s">
        <v>20</v>
      </c>
      <c r="G937" t="s">
        <v>90</v>
      </c>
      <c r="H937" t="s">
        <v>40</v>
      </c>
      <c r="I937" t="s">
        <v>695</v>
      </c>
      <c r="J937">
        <v>0.56999999999999995</v>
      </c>
      <c r="K937" t="s">
        <v>87</v>
      </c>
      <c r="L937" t="s">
        <v>439</v>
      </c>
      <c r="M937" s="3">
        <v>42020</v>
      </c>
      <c r="N937" s="3">
        <v>42021</v>
      </c>
      <c r="O937" s="8" t="str">
        <f>TEXT(Table1[[#This Row],[Order Date]], "MMM")</f>
        <v>Jan</v>
      </c>
      <c r="P937">
        <f>Table1[[#This Row],[Ship Date]]-Table1[[#This Row],[Order Date]]</f>
        <v>1</v>
      </c>
      <c r="Q937" s="4">
        <v>-253.77800000000002</v>
      </c>
      <c r="R937">
        <v>9</v>
      </c>
      <c r="S937" s="4">
        <v>129.54</v>
      </c>
      <c r="T937">
        <v>86338</v>
      </c>
      <c r="U937" s="10">
        <f>(Table1[[#This Row],[Profit]]/Table1[[#This Row],[Sales]])</f>
        <v>-1.9590705573568012</v>
      </c>
    </row>
    <row r="938" spans="1:21" ht="12.75" customHeight="1">
      <c r="A938">
        <v>0.05</v>
      </c>
      <c r="B938">
        <v>3.98</v>
      </c>
      <c r="C938">
        <v>5.26</v>
      </c>
      <c r="D938" t="s">
        <v>33</v>
      </c>
      <c r="E938" t="s">
        <v>39</v>
      </c>
      <c r="F938" t="s">
        <v>20</v>
      </c>
      <c r="G938" t="s">
        <v>71</v>
      </c>
      <c r="H938" t="s">
        <v>40</v>
      </c>
      <c r="I938" t="s">
        <v>696</v>
      </c>
      <c r="J938">
        <v>0.38</v>
      </c>
      <c r="K938" t="s">
        <v>37</v>
      </c>
      <c r="L938" t="s">
        <v>138</v>
      </c>
      <c r="M938" s="3">
        <v>42088</v>
      </c>
      <c r="N938" s="3">
        <v>42092</v>
      </c>
      <c r="O938" s="8" t="str">
        <f>TEXT(Table1[[#This Row],[Order Date]], "MMM")</f>
        <v>Mar</v>
      </c>
      <c r="P938">
        <f>Table1[[#This Row],[Ship Date]]-Table1[[#This Row],[Order Date]]</f>
        <v>4</v>
      </c>
      <c r="Q938" s="4">
        <v>-152.52449999999999</v>
      </c>
      <c r="R938">
        <v>12</v>
      </c>
      <c r="S938" s="4">
        <v>49.44</v>
      </c>
      <c r="T938">
        <v>87345</v>
      </c>
      <c r="U938" s="10">
        <f>(Table1[[#This Row],[Profit]]/Table1[[#This Row],[Sales]])</f>
        <v>-3.0850424757281552</v>
      </c>
    </row>
    <row r="939" spans="1:21" ht="12.75" customHeight="1">
      <c r="A939">
        <v>0.01</v>
      </c>
      <c r="B939">
        <v>6.48</v>
      </c>
      <c r="C939">
        <v>5.4</v>
      </c>
      <c r="D939" t="s">
        <v>33</v>
      </c>
      <c r="E939" t="s">
        <v>39</v>
      </c>
      <c r="F939" t="s">
        <v>20</v>
      </c>
      <c r="G939" t="s">
        <v>62</v>
      </c>
      <c r="H939" t="s">
        <v>40</v>
      </c>
      <c r="I939" t="s">
        <v>697</v>
      </c>
      <c r="J939">
        <v>0.37</v>
      </c>
      <c r="K939" t="s">
        <v>37</v>
      </c>
      <c r="L939" t="s">
        <v>138</v>
      </c>
      <c r="M939" s="3">
        <v>42088</v>
      </c>
      <c r="N939" s="3">
        <v>42088</v>
      </c>
      <c r="O939" s="8" t="str">
        <f>TEXT(Table1[[#This Row],[Order Date]], "MMM")</f>
        <v>Mar</v>
      </c>
      <c r="P939">
        <f>Table1[[#This Row],[Ship Date]]-Table1[[#This Row],[Order Date]]</f>
        <v>0</v>
      </c>
      <c r="Q939" s="4">
        <v>-18.850000000000001</v>
      </c>
      <c r="R939">
        <v>2</v>
      </c>
      <c r="S939" s="4">
        <v>14.29</v>
      </c>
      <c r="T939">
        <v>87345</v>
      </c>
      <c r="U939" s="10">
        <f>(Table1[[#This Row],[Profit]]/Table1[[#This Row],[Sales]])</f>
        <v>-1.3191042687193844</v>
      </c>
    </row>
    <row r="940" spans="1:21" ht="12.75" customHeight="1">
      <c r="A940">
        <v>0.05</v>
      </c>
      <c r="B940">
        <v>14.81</v>
      </c>
      <c r="C940">
        <v>13.32</v>
      </c>
      <c r="D940" t="s">
        <v>33</v>
      </c>
      <c r="E940" t="s">
        <v>27</v>
      </c>
      <c r="F940" t="s">
        <v>20</v>
      </c>
      <c r="G940" t="s">
        <v>152</v>
      </c>
      <c r="H940" t="s">
        <v>40</v>
      </c>
      <c r="I940" t="s">
        <v>389</v>
      </c>
      <c r="J940">
        <v>0.43</v>
      </c>
      <c r="K940" t="s">
        <v>87</v>
      </c>
      <c r="L940" t="s">
        <v>326</v>
      </c>
      <c r="M940" s="3">
        <v>42021</v>
      </c>
      <c r="N940" s="3">
        <v>42024</v>
      </c>
      <c r="O940" s="8" t="str">
        <f>TEXT(Table1[[#This Row],[Order Date]], "MMM")</f>
        <v>Jan</v>
      </c>
      <c r="P940">
        <f>Table1[[#This Row],[Ship Date]]-Table1[[#This Row],[Order Date]]</f>
        <v>3</v>
      </c>
      <c r="Q940" s="4">
        <v>-220.05200000000002</v>
      </c>
      <c r="R940">
        <v>3</v>
      </c>
      <c r="S940" s="4">
        <v>45.28</v>
      </c>
      <c r="T940">
        <v>90473</v>
      </c>
      <c r="U940" s="10">
        <f>(Table1[[#This Row],[Profit]]/Table1[[#This Row],[Sales]])</f>
        <v>-4.8598056537102474</v>
      </c>
    </row>
    <row r="941" spans="1:21" ht="12.75" customHeight="1">
      <c r="A941">
        <v>0.05</v>
      </c>
      <c r="B941">
        <v>4.2</v>
      </c>
      <c r="C941">
        <v>2.2599999999999998</v>
      </c>
      <c r="D941" t="s">
        <v>18</v>
      </c>
      <c r="E941" t="s">
        <v>27</v>
      </c>
      <c r="F941" t="s">
        <v>20</v>
      </c>
      <c r="G941" t="s">
        <v>62</v>
      </c>
      <c r="H941" t="s">
        <v>22</v>
      </c>
      <c r="I941" t="s">
        <v>541</v>
      </c>
      <c r="J941">
        <v>0.36</v>
      </c>
      <c r="K941" t="s">
        <v>87</v>
      </c>
      <c r="L941" t="s">
        <v>326</v>
      </c>
      <c r="M941" s="3">
        <v>42021</v>
      </c>
      <c r="N941" s="3">
        <v>42023</v>
      </c>
      <c r="O941" s="8" t="str">
        <f>TEXT(Table1[[#This Row],[Order Date]], "MMM")</f>
        <v>Jan</v>
      </c>
      <c r="P941">
        <f>Table1[[#This Row],[Ship Date]]-Table1[[#This Row],[Order Date]]</f>
        <v>2</v>
      </c>
      <c r="Q941" s="4">
        <v>20.393369999999997</v>
      </c>
      <c r="R941">
        <v>3</v>
      </c>
      <c r="S941" s="4">
        <v>13.57</v>
      </c>
      <c r="T941">
        <v>90473</v>
      </c>
      <c r="U941" s="10">
        <f>(Table1[[#This Row],[Profit]]/Table1[[#This Row],[Sales]])</f>
        <v>1.502827560795873</v>
      </c>
    </row>
    <row r="942" spans="1:21" ht="12.75" customHeight="1">
      <c r="A942">
        <v>0.05</v>
      </c>
      <c r="B942">
        <v>5.68</v>
      </c>
      <c r="C942">
        <v>1.39</v>
      </c>
      <c r="D942" t="s">
        <v>33</v>
      </c>
      <c r="E942" t="s">
        <v>39</v>
      </c>
      <c r="F942" t="s">
        <v>20</v>
      </c>
      <c r="G942" t="s">
        <v>48</v>
      </c>
      <c r="H942" t="s">
        <v>40</v>
      </c>
      <c r="I942" t="s">
        <v>454</v>
      </c>
      <c r="J942">
        <v>0.38</v>
      </c>
      <c r="K942" t="s">
        <v>37</v>
      </c>
      <c r="L942" t="s">
        <v>98</v>
      </c>
      <c r="M942" s="3">
        <v>42021</v>
      </c>
      <c r="N942" s="3">
        <v>42022</v>
      </c>
      <c r="O942" s="8" t="str">
        <f>TEXT(Table1[[#This Row],[Order Date]], "MMM")</f>
        <v>Jan</v>
      </c>
      <c r="P942">
        <f>Table1[[#This Row],[Ship Date]]-Table1[[#This Row],[Order Date]]</f>
        <v>1</v>
      </c>
      <c r="Q942" s="4">
        <v>38.281199999999998</v>
      </c>
      <c r="R942">
        <v>10</v>
      </c>
      <c r="S942" s="4">
        <v>55.48</v>
      </c>
      <c r="T942">
        <v>88781</v>
      </c>
      <c r="U942" s="10">
        <f>(Table1[[#This Row],[Profit]]/Table1[[#This Row],[Sales]])</f>
        <v>0.69000000000000006</v>
      </c>
    </row>
    <row r="943" spans="1:21" ht="12.75" customHeight="1">
      <c r="A943">
        <v>0.03</v>
      </c>
      <c r="B943">
        <v>205.99</v>
      </c>
      <c r="C943">
        <v>3</v>
      </c>
      <c r="D943" t="s">
        <v>33</v>
      </c>
      <c r="E943" t="s">
        <v>39</v>
      </c>
      <c r="F943" t="s">
        <v>53</v>
      </c>
      <c r="G943" t="s">
        <v>54</v>
      </c>
      <c r="H943" t="s">
        <v>40</v>
      </c>
      <c r="I943" t="s">
        <v>129</v>
      </c>
      <c r="J943">
        <v>0.57999999999999996</v>
      </c>
      <c r="K943" t="s">
        <v>37</v>
      </c>
      <c r="L943" t="s">
        <v>98</v>
      </c>
      <c r="M943" s="3">
        <v>42144</v>
      </c>
      <c r="N943" s="3">
        <v>42145</v>
      </c>
      <c r="O943" s="8" t="str">
        <f>TEXT(Table1[[#This Row],[Order Date]], "MMM")</f>
        <v>May</v>
      </c>
      <c r="P943">
        <f>Table1[[#This Row],[Ship Date]]-Table1[[#This Row],[Order Date]]</f>
        <v>1</v>
      </c>
      <c r="Q943" s="4">
        <v>3670.3514999999998</v>
      </c>
      <c r="R943">
        <v>29</v>
      </c>
      <c r="S943" s="4">
        <v>5319.35</v>
      </c>
      <c r="T943">
        <v>88784</v>
      </c>
      <c r="U943" s="10">
        <f>(Table1[[#This Row],[Profit]]/Table1[[#This Row],[Sales]])</f>
        <v>0.69</v>
      </c>
    </row>
    <row r="944" spans="1:21" ht="12.75" customHeight="1">
      <c r="A944">
        <v>0.01</v>
      </c>
      <c r="B944">
        <v>14.28</v>
      </c>
      <c r="C944">
        <v>2.99</v>
      </c>
      <c r="D944" t="s">
        <v>33</v>
      </c>
      <c r="E944" t="s">
        <v>74</v>
      </c>
      <c r="F944" t="s">
        <v>20</v>
      </c>
      <c r="G944" t="s">
        <v>71</v>
      </c>
      <c r="H944" t="s">
        <v>40</v>
      </c>
      <c r="I944" t="s">
        <v>698</v>
      </c>
      <c r="J944">
        <v>0.39</v>
      </c>
      <c r="K944" t="s">
        <v>37</v>
      </c>
      <c r="L944" t="s">
        <v>138</v>
      </c>
      <c r="M944" s="3">
        <v>42025</v>
      </c>
      <c r="N944" s="3">
        <v>42026</v>
      </c>
      <c r="O944" s="8" t="str">
        <f>TEXT(Table1[[#This Row],[Order Date]], "MMM")</f>
        <v>Jan</v>
      </c>
      <c r="P944">
        <f>Table1[[#This Row],[Ship Date]]-Table1[[#This Row],[Order Date]]</f>
        <v>1</v>
      </c>
      <c r="Q944" s="4">
        <v>21.003500000000003</v>
      </c>
      <c r="R944">
        <v>2</v>
      </c>
      <c r="S944" s="4">
        <v>30.44</v>
      </c>
      <c r="T944">
        <v>88782</v>
      </c>
      <c r="U944" s="10">
        <f>(Table1[[#This Row],[Profit]]/Table1[[#This Row],[Sales]])</f>
        <v>0.68999671484888314</v>
      </c>
    </row>
    <row r="945" spans="1:21" ht="12.75" customHeight="1">
      <c r="A945">
        <v>0.04</v>
      </c>
      <c r="B945">
        <v>95.43</v>
      </c>
      <c r="C945">
        <v>19.989999999999998</v>
      </c>
      <c r="D945" t="s">
        <v>33</v>
      </c>
      <c r="E945" t="s">
        <v>39</v>
      </c>
      <c r="F945" t="s">
        <v>20</v>
      </c>
      <c r="G945" t="s">
        <v>90</v>
      </c>
      <c r="H945" t="s">
        <v>40</v>
      </c>
      <c r="I945" t="s">
        <v>396</v>
      </c>
      <c r="J945">
        <v>0.79</v>
      </c>
      <c r="K945" t="s">
        <v>37</v>
      </c>
      <c r="L945" t="s">
        <v>138</v>
      </c>
      <c r="M945" s="3">
        <v>42134</v>
      </c>
      <c r="N945" s="3">
        <v>42136</v>
      </c>
      <c r="O945" s="8" t="str">
        <f>TEXT(Table1[[#This Row],[Order Date]], "MMM")</f>
        <v>May</v>
      </c>
      <c r="P945">
        <f>Table1[[#This Row],[Ship Date]]-Table1[[#This Row],[Order Date]]</f>
        <v>2</v>
      </c>
      <c r="Q945" s="4">
        <v>13.536000000000016</v>
      </c>
      <c r="R945">
        <v>33</v>
      </c>
      <c r="S945" s="4">
        <v>3251.76</v>
      </c>
      <c r="T945">
        <v>88783</v>
      </c>
      <c r="U945" s="10">
        <f>(Table1[[#This Row],[Profit]]/Table1[[#This Row],[Sales]])</f>
        <v>4.1626688316480963E-3</v>
      </c>
    </row>
    <row r="946" spans="1:21" ht="12.75" customHeight="1">
      <c r="A946">
        <v>7.0000000000000007E-2</v>
      </c>
      <c r="B946">
        <v>7.59</v>
      </c>
      <c r="C946">
        <v>4</v>
      </c>
      <c r="D946" t="s">
        <v>33</v>
      </c>
      <c r="E946" t="s">
        <v>19</v>
      </c>
      <c r="F946" t="s">
        <v>28</v>
      </c>
      <c r="G946" t="s">
        <v>34</v>
      </c>
      <c r="H946" t="s">
        <v>22</v>
      </c>
      <c r="I946" t="s">
        <v>235</v>
      </c>
      <c r="J946">
        <v>0.42</v>
      </c>
      <c r="K946" t="s">
        <v>87</v>
      </c>
      <c r="L946" t="s">
        <v>216</v>
      </c>
      <c r="M946" s="3">
        <v>42079</v>
      </c>
      <c r="N946" s="3">
        <v>42081</v>
      </c>
      <c r="O946" s="8" t="str">
        <f>TEXT(Table1[[#This Row],[Order Date]], "MMM")</f>
        <v>Mar</v>
      </c>
      <c r="P946">
        <f>Table1[[#This Row],[Ship Date]]-Table1[[#This Row],[Order Date]]</f>
        <v>2</v>
      </c>
      <c r="Q946" s="4">
        <v>-167.048</v>
      </c>
      <c r="R946">
        <v>3</v>
      </c>
      <c r="S946" s="4">
        <v>22.48</v>
      </c>
      <c r="T946">
        <v>87747</v>
      </c>
      <c r="U946" s="10">
        <f>(Table1[[#This Row],[Profit]]/Table1[[#This Row],[Sales]])</f>
        <v>-7.4309608540925263</v>
      </c>
    </row>
    <row r="947" spans="1:21" ht="12.75" customHeight="1">
      <c r="A947">
        <v>0.03</v>
      </c>
      <c r="B947">
        <v>11.66</v>
      </c>
      <c r="C947">
        <v>7.95</v>
      </c>
      <c r="D947" t="s">
        <v>33</v>
      </c>
      <c r="E947" t="s">
        <v>19</v>
      </c>
      <c r="F947" t="s">
        <v>20</v>
      </c>
      <c r="G947" t="s">
        <v>21</v>
      </c>
      <c r="H947" t="s">
        <v>35</v>
      </c>
      <c r="I947" t="s">
        <v>699</v>
      </c>
      <c r="J947">
        <v>0.57999999999999996</v>
      </c>
      <c r="K947" t="s">
        <v>87</v>
      </c>
      <c r="L947" t="s">
        <v>216</v>
      </c>
      <c r="M947" s="3">
        <v>42105</v>
      </c>
      <c r="N947" s="3">
        <v>42114</v>
      </c>
      <c r="O947" s="8" t="str">
        <f>TEXT(Table1[[#This Row],[Order Date]], "MMM")</f>
        <v>Apr</v>
      </c>
      <c r="P947">
        <f>Table1[[#This Row],[Ship Date]]-Table1[[#This Row],[Order Date]]</f>
        <v>9</v>
      </c>
      <c r="Q947" s="4">
        <v>-31.094000000000001</v>
      </c>
      <c r="R947">
        <v>22</v>
      </c>
      <c r="S947" s="4">
        <v>267.32</v>
      </c>
      <c r="T947">
        <v>87749</v>
      </c>
      <c r="U947" s="10">
        <f>(Table1[[#This Row],[Profit]]/Table1[[#This Row],[Sales]])</f>
        <v>-0.11631752207092624</v>
      </c>
    </row>
    <row r="948" spans="1:21" ht="12.75" customHeight="1">
      <c r="A948">
        <v>0.01</v>
      </c>
      <c r="B948">
        <v>23.99</v>
      </c>
      <c r="C948">
        <v>6.3</v>
      </c>
      <c r="D948" t="s">
        <v>33</v>
      </c>
      <c r="E948" t="s">
        <v>19</v>
      </c>
      <c r="F948" t="s">
        <v>53</v>
      </c>
      <c r="G948" t="s">
        <v>58</v>
      </c>
      <c r="H948" t="s">
        <v>59</v>
      </c>
      <c r="I948" t="s">
        <v>700</v>
      </c>
      <c r="J948">
        <v>0.38</v>
      </c>
      <c r="K948" t="s">
        <v>87</v>
      </c>
      <c r="L948" t="s">
        <v>216</v>
      </c>
      <c r="M948" s="3">
        <v>42153</v>
      </c>
      <c r="N948" s="3">
        <v>42155</v>
      </c>
      <c r="O948" s="8" t="str">
        <f>TEXT(Table1[[#This Row],[Order Date]], "MMM")</f>
        <v>May</v>
      </c>
      <c r="P948">
        <f>Table1[[#This Row],[Ship Date]]-Table1[[#This Row],[Order Date]]</f>
        <v>2</v>
      </c>
      <c r="Q948" s="4">
        <v>-6.202</v>
      </c>
      <c r="R948">
        <v>11</v>
      </c>
      <c r="S948" s="4">
        <v>284.39</v>
      </c>
      <c r="T948">
        <v>87748</v>
      </c>
      <c r="U948" s="10">
        <f>(Table1[[#This Row],[Profit]]/Table1[[#This Row],[Sales]])</f>
        <v>-2.1808080452899187E-2</v>
      </c>
    </row>
    <row r="949" spans="1:21" ht="12.75" customHeight="1">
      <c r="A949">
        <v>0.01</v>
      </c>
      <c r="B949">
        <v>300.98</v>
      </c>
      <c r="C949">
        <v>64.73</v>
      </c>
      <c r="D949" t="s">
        <v>26</v>
      </c>
      <c r="E949" t="s">
        <v>74</v>
      </c>
      <c r="F949" t="s">
        <v>28</v>
      </c>
      <c r="G949" t="s">
        <v>29</v>
      </c>
      <c r="H949" t="s">
        <v>30</v>
      </c>
      <c r="I949" t="s">
        <v>623</v>
      </c>
      <c r="J949">
        <v>0.56000000000000005</v>
      </c>
      <c r="K949" t="s">
        <v>87</v>
      </c>
      <c r="L949" t="s">
        <v>183</v>
      </c>
      <c r="M949" s="3">
        <v>42071</v>
      </c>
      <c r="N949" s="3">
        <v>42078</v>
      </c>
      <c r="O949" s="8" t="str">
        <f>TEXT(Table1[[#This Row],[Order Date]], "MMM")</f>
        <v>Mar</v>
      </c>
      <c r="P949">
        <f>Table1[[#This Row],[Ship Date]]-Table1[[#This Row],[Order Date]]</f>
        <v>7</v>
      </c>
      <c r="Q949" s="4">
        <v>-48.873999999999995</v>
      </c>
      <c r="R949">
        <v>3</v>
      </c>
      <c r="S949" s="4">
        <v>974.14</v>
      </c>
      <c r="T949">
        <v>90621</v>
      </c>
      <c r="U949" s="10">
        <f>(Table1[[#This Row],[Profit]]/Table1[[#This Row],[Sales]])</f>
        <v>-5.0171433264212535E-2</v>
      </c>
    </row>
    <row r="950" spans="1:21" ht="12.75" customHeight="1">
      <c r="A950">
        <v>0.06</v>
      </c>
      <c r="B950">
        <v>16.48</v>
      </c>
      <c r="C950">
        <v>1.99</v>
      </c>
      <c r="D950" t="s">
        <v>33</v>
      </c>
      <c r="E950" t="s">
        <v>19</v>
      </c>
      <c r="F950" t="s">
        <v>53</v>
      </c>
      <c r="G950" t="s">
        <v>113</v>
      </c>
      <c r="H950" t="s">
        <v>35</v>
      </c>
      <c r="I950" t="s">
        <v>620</v>
      </c>
      <c r="J950">
        <v>0.42</v>
      </c>
      <c r="K950" t="s">
        <v>87</v>
      </c>
      <c r="L950" t="s">
        <v>555</v>
      </c>
      <c r="M950" s="3">
        <v>42021</v>
      </c>
      <c r="N950" s="3">
        <v>42023</v>
      </c>
      <c r="O950" s="8" t="str">
        <f>TEXT(Table1[[#This Row],[Order Date]], "MMM")</f>
        <v>Jan</v>
      </c>
      <c r="P950">
        <f>Table1[[#This Row],[Ship Date]]-Table1[[#This Row],[Order Date]]</f>
        <v>2</v>
      </c>
      <c r="Q950" s="4">
        <v>-144.59200000000001</v>
      </c>
      <c r="R950">
        <v>8</v>
      </c>
      <c r="S950" s="4">
        <v>128.13</v>
      </c>
      <c r="T950">
        <v>90786</v>
      </c>
      <c r="U950" s="10">
        <f>(Table1[[#This Row],[Profit]]/Table1[[#This Row],[Sales]])</f>
        <v>-1.1284788886287367</v>
      </c>
    </row>
    <row r="951" spans="1:21" ht="12.75" customHeight="1">
      <c r="A951">
        <v>0.04</v>
      </c>
      <c r="B951">
        <v>12.44</v>
      </c>
      <c r="C951">
        <v>6.27</v>
      </c>
      <c r="D951" t="s">
        <v>33</v>
      </c>
      <c r="E951" t="s">
        <v>19</v>
      </c>
      <c r="F951" t="s">
        <v>20</v>
      </c>
      <c r="G951" t="s">
        <v>90</v>
      </c>
      <c r="H951" t="s">
        <v>59</v>
      </c>
      <c r="I951" t="s">
        <v>701</v>
      </c>
      <c r="J951">
        <v>0.56999999999999995</v>
      </c>
      <c r="K951" t="s">
        <v>87</v>
      </c>
      <c r="L951" t="s">
        <v>439</v>
      </c>
      <c r="M951" s="3">
        <v>42140</v>
      </c>
      <c r="N951" s="3">
        <v>42141</v>
      </c>
      <c r="O951" s="8" t="str">
        <f>TEXT(Table1[[#This Row],[Order Date]], "MMM")</f>
        <v>May</v>
      </c>
      <c r="P951">
        <f>Table1[[#This Row],[Ship Date]]-Table1[[#This Row],[Order Date]]</f>
        <v>1</v>
      </c>
      <c r="Q951" s="4">
        <v>-258.56600000000003</v>
      </c>
      <c r="R951">
        <v>37</v>
      </c>
      <c r="S951" s="4">
        <v>464.94</v>
      </c>
      <c r="T951">
        <v>90787</v>
      </c>
      <c r="U951" s="10">
        <f>(Table1[[#This Row],[Profit]]/Table1[[#This Row],[Sales]])</f>
        <v>-0.556127672387835</v>
      </c>
    </row>
    <row r="952" spans="1:21" ht="12.75" customHeight="1">
      <c r="A952">
        <v>0.1</v>
      </c>
      <c r="B952">
        <v>49.99</v>
      </c>
      <c r="C952">
        <v>19.989999999999998</v>
      </c>
      <c r="D952" t="s">
        <v>18</v>
      </c>
      <c r="E952" t="s">
        <v>19</v>
      </c>
      <c r="F952" t="s">
        <v>53</v>
      </c>
      <c r="G952" t="s">
        <v>113</v>
      </c>
      <c r="H952" t="s">
        <v>40</v>
      </c>
      <c r="I952" t="s">
        <v>702</v>
      </c>
      <c r="J952">
        <v>0.45</v>
      </c>
      <c r="K952" t="s">
        <v>24</v>
      </c>
      <c r="L952" t="s">
        <v>32</v>
      </c>
      <c r="M952" s="3">
        <v>42035</v>
      </c>
      <c r="N952" s="3">
        <v>42040</v>
      </c>
      <c r="O952" s="8" t="str">
        <f>TEXT(Table1[[#This Row],[Order Date]], "MMM")</f>
        <v>Jan</v>
      </c>
      <c r="P952">
        <f>Table1[[#This Row],[Ship Date]]-Table1[[#This Row],[Order Date]]</f>
        <v>5</v>
      </c>
      <c r="Q952" s="4">
        <v>13.508000000000003</v>
      </c>
      <c r="R952">
        <v>46</v>
      </c>
      <c r="S952" s="4">
        <v>2188.06</v>
      </c>
      <c r="T952">
        <v>40101</v>
      </c>
      <c r="U952" s="10">
        <f>(Table1[[#This Row],[Profit]]/Table1[[#This Row],[Sales]])</f>
        <v>6.1735052969297015E-3</v>
      </c>
    </row>
    <row r="953" spans="1:21" ht="12.75" customHeight="1">
      <c r="A953">
        <v>0.05</v>
      </c>
      <c r="B953">
        <v>6.68</v>
      </c>
      <c r="C953">
        <v>5.66</v>
      </c>
      <c r="D953" t="s">
        <v>33</v>
      </c>
      <c r="E953" t="s">
        <v>19</v>
      </c>
      <c r="F953" t="s">
        <v>20</v>
      </c>
      <c r="G953" t="s">
        <v>62</v>
      </c>
      <c r="H953" t="s">
        <v>40</v>
      </c>
      <c r="I953" t="s">
        <v>520</v>
      </c>
      <c r="J953">
        <v>0.37</v>
      </c>
      <c r="K953" t="s">
        <v>24</v>
      </c>
      <c r="L953" t="s">
        <v>32</v>
      </c>
      <c r="M953" s="3">
        <v>42042</v>
      </c>
      <c r="N953" s="3">
        <v>42044</v>
      </c>
      <c r="O953" s="8" t="str">
        <f>TEXT(Table1[[#This Row],[Order Date]], "MMM")</f>
        <v>Feb</v>
      </c>
      <c r="P953">
        <f>Table1[[#This Row],[Ship Date]]-Table1[[#This Row],[Order Date]]</f>
        <v>2</v>
      </c>
      <c r="Q953" s="4">
        <v>-66.48</v>
      </c>
      <c r="R953">
        <v>46</v>
      </c>
      <c r="S953" s="4">
        <v>320.93</v>
      </c>
      <c r="T953">
        <v>44002</v>
      </c>
      <c r="U953" s="10">
        <f>(Table1[[#This Row],[Profit]]/Table1[[#This Row],[Sales]])</f>
        <v>-0.20714797619418565</v>
      </c>
    </row>
    <row r="954" spans="1:21" ht="12.75" customHeight="1">
      <c r="A954">
        <v>0.03</v>
      </c>
      <c r="B954">
        <v>17.7</v>
      </c>
      <c r="C954">
        <v>9.4700000000000006</v>
      </c>
      <c r="D954" t="s">
        <v>33</v>
      </c>
      <c r="E954" t="s">
        <v>19</v>
      </c>
      <c r="F954" t="s">
        <v>20</v>
      </c>
      <c r="G954" t="s">
        <v>90</v>
      </c>
      <c r="H954" t="s">
        <v>40</v>
      </c>
      <c r="I954" t="s">
        <v>648</v>
      </c>
      <c r="J954">
        <v>0.59</v>
      </c>
      <c r="K954" t="s">
        <v>24</v>
      </c>
      <c r="L954" t="s">
        <v>32</v>
      </c>
      <c r="M954" s="3">
        <v>42042</v>
      </c>
      <c r="N954" s="3">
        <v>42042</v>
      </c>
      <c r="O954" s="8" t="str">
        <f>TEXT(Table1[[#This Row],[Order Date]], "MMM")</f>
        <v>Feb</v>
      </c>
      <c r="P954">
        <f>Table1[[#This Row],[Ship Date]]-Table1[[#This Row],[Order Date]]</f>
        <v>0</v>
      </c>
      <c r="Q954" s="4">
        <v>-52.33</v>
      </c>
      <c r="R954">
        <v>14</v>
      </c>
      <c r="S954" s="4">
        <v>261.85000000000002</v>
      </c>
      <c r="T954">
        <v>44002</v>
      </c>
      <c r="U954" s="10">
        <f>(Table1[[#This Row],[Profit]]/Table1[[#This Row],[Sales]])</f>
        <v>-0.19984724078670993</v>
      </c>
    </row>
    <row r="955" spans="1:21" ht="12.75" customHeight="1">
      <c r="A955">
        <v>0.04</v>
      </c>
      <c r="B955">
        <v>12.44</v>
      </c>
      <c r="C955">
        <v>6.27</v>
      </c>
      <c r="D955" t="s">
        <v>33</v>
      </c>
      <c r="E955" t="s">
        <v>19</v>
      </c>
      <c r="F955" t="s">
        <v>20</v>
      </c>
      <c r="G955" t="s">
        <v>90</v>
      </c>
      <c r="H955" t="s">
        <v>59</v>
      </c>
      <c r="I955" t="s">
        <v>701</v>
      </c>
      <c r="J955">
        <v>0.56999999999999995</v>
      </c>
      <c r="K955" t="s">
        <v>24</v>
      </c>
      <c r="L955" t="s">
        <v>32</v>
      </c>
      <c r="M955" s="3">
        <v>42140</v>
      </c>
      <c r="N955" s="3">
        <v>42141</v>
      </c>
      <c r="O955" s="8" t="str">
        <f>TEXT(Table1[[#This Row],[Order Date]], "MMM")</f>
        <v>May</v>
      </c>
      <c r="P955">
        <f>Table1[[#This Row],[Ship Date]]-Table1[[#This Row],[Order Date]]</f>
        <v>1</v>
      </c>
      <c r="Q955" s="4">
        <v>-59.06</v>
      </c>
      <c r="R955">
        <v>146</v>
      </c>
      <c r="S955" s="4">
        <v>1834.61</v>
      </c>
      <c r="T955">
        <v>32710</v>
      </c>
      <c r="U955" s="10">
        <f>(Table1[[#This Row],[Profit]]/Table1[[#This Row],[Sales]])</f>
        <v>-3.2192128027210144E-2</v>
      </c>
    </row>
    <row r="956" spans="1:21" ht="12.75" customHeight="1">
      <c r="A956">
        <v>0.05</v>
      </c>
      <c r="B956">
        <v>35.99</v>
      </c>
      <c r="C956">
        <v>1.1000000000000001</v>
      </c>
      <c r="D956" t="s">
        <v>33</v>
      </c>
      <c r="E956" t="s">
        <v>19</v>
      </c>
      <c r="F956" t="s">
        <v>53</v>
      </c>
      <c r="G956" t="s">
        <v>54</v>
      </c>
      <c r="H956" t="s">
        <v>40</v>
      </c>
      <c r="I956" t="s">
        <v>431</v>
      </c>
      <c r="J956">
        <v>0.55000000000000004</v>
      </c>
      <c r="K956" t="s">
        <v>37</v>
      </c>
      <c r="L956" t="s">
        <v>98</v>
      </c>
      <c r="M956" s="3">
        <v>42131</v>
      </c>
      <c r="N956" s="3">
        <v>42133</v>
      </c>
      <c r="O956" s="8" t="str">
        <f>TEXT(Table1[[#This Row],[Order Date]], "MMM")</f>
        <v>May</v>
      </c>
      <c r="P956">
        <f>Table1[[#This Row],[Ship Date]]-Table1[[#This Row],[Order Date]]</f>
        <v>2</v>
      </c>
      <c r="Q956" s="4">
        <v>149.166</v>
      </c>
      <c r="R956">
        <v>9</v>
      </c>
      <c r="S956" s="4">
        <v>261.56</v>
      </c>
      <c r="T956">
        <v>87193</v>
      </c>
      <c r="U956" s="10">
        <f>(Table1[[#This Row],[Profit]]/Table1[[#This Row],[Sales]])</f>
        <v>0.57029362287811591</v>
      </c>
    </row>
    <row r="957" spans="1:21" ht="12.75" customHeight="1">
      <c r="A957">
        <v>0.1</v>
      </c>
      <c r="B957">
        <v>14.98</v>
      </c>
      <c r="C957">
        <v>7.69</v>
      </c>
      <c r="D957" t="s">
        <v>18</v>
      </c>
      <c r="E957" t="s">
        <v>39</v>
      </c>
      <c r="F957" t="s">
        <v>20</v>
      </c>
      <c r="G957" t="s">
        <v>90</v>
      </c>
      <c r="H957" t="s">
        <v>40</v>
      </c>
      <c r="I957" t="s">
        <v>703</v>
      </c>
      <c r="J957">
        <v>0.56999999999999995</v>
      </c>
      <c r="K957" t="s">
        <v>37</v>
      </c>
      <c r="L957" t="s">
        <v>98</v>
      </c>
      <c r="M957" s="3">
        <v>42025</v>
      </c>
      <c r="N957" s="3">
        <v>42027</v>
      </c>
      <c r="O957" s="8" t="str">
        <f>TEXT(Table1[[#This Row],[Order Date]], "MMM")</f>
        <v>Jan</v>
      </c>
      <c r="P957">
        <f>Table1[[#This Row],[Ship Date]]-Table1[[#This Row],[Order Date]]</f>
        <v>2</v>
      </c>
      <c r="Q957" s="4">
        <v>-76.900000000000006</v>
      </c>
      <c r="R957">
        <v>8</v>
      </c>
      <c r="S957" s="4">
        <v>114.81</v>
      </c>
      <c r="T957">
        <v>87194</v>
      </c>
      <c r="U957" s="10">
        <f>(Table1[[#This Row],[Profit]]/Table1[[#This Row],[Sales]])</f>
        <v>-0.66980228203118197</v>
      </c>
    </row>
    <row r="958" spans="1:21" ht="12.75" customHeight="1">
      <c r="A958">
        <v>0.04</v>
      </c>
      <c r="B958">
        <v>55.48</v>
      </c>
      <c r="C958">
        <v>6.79</v>
      </c>
      <c r="D958" t="s">
        <v>33</v>
      </c>
      <c r="E958" t="s">
        <v>19</v>
      </c>
      <c r="F958" t="s">
        <v>20</v>
      </c>
      <c r="G958" t="s">
        <v>62</v>
      </c>
      <c r="H958" t="s">
        <v>40</v>
      </c>
      <c r="I958" t="s">
        <v>677</v>
      </c>
      <c r="J958">
        <v>0.37</v>
      </c>
      <c r="K958" t="s">
        <v>37</v>
      </c>
      <c r="L958" t="s">
        <v>98</v>
      </c>
      <c r="M958" s="3">
        <v>42057</v>
      </c>
      <c r="N958" s="3">
        <v>42059</v>
      </c>
      <c r="O958" s="8" t="str">
        <f>TEXT(Table1[[#This Row],[Order Date]], "MMM")</f>
        <v>Feb</v>
      </c>
      <c r="P958">
        <f>Table1[[#This Row],[Ship Date]]-Table1[[#This Row],[Order Date]]</f>
        <v>2</v>
      </c>
      <c r="Q958" s="4">
        <v>376.88490000000002</v>
      </c>
      <c r="R958">
        <v>10</v>
      </c>
      <c r="S958" s="4">
        <v>546.21</v>
      </c>
      <c r="T958">
        <v>87195</v>
      </c>
      <c r="U958" s="10">
        <f>(Table1[[#This Row],[Profit]]/Table1[[#This Row],[Sales]])</f>
        <v>0.69</v>
      </c>
    </row>
    <row r="959" spans="1:21" ht="12.75" customHeight="1">
      <c r="A959">
        <v>0.1</v>
      </c>
      <c r="B959">
        <v>65.989999999999995</v>
      </c>
      <c r="C959">
        <v>3.99</v>
      </c>
      <c r="D959" t="s">
        <v>18</v>
      </c>
      <c r="E959" t="s">
        <v>39</v>
      </c>
      <c r="F959" t="s">
        <v>53</v>
      </c>
      <c r="G959" t="s">
        <v>54</v>
      </c>
      <c r="H959" t="s">
        <v>40</v>
      </c>
      <c r="I959" t="s">
        <v>477</v>
      </c>
      <c r="J959">
        <v>0.59</v>
      </c>
      <c r="K959" t="s">
        <v>24</v>
      </c>
      <c r="L959" t="s">
        <v>704</v>
      </c>
      <c r="M959" s="3">
        <v>42101</v>
      </c>
      <c r="N959" s="3">
        <v>42103</v>
      </c>
      <c r="O959" s="8" t="str">
        <f>TEXT(Table1[[#This Row],[Order Date]], "MMM")</f>
        <v>Apr</v>
      </c>
      <c r="P959">
        <f>Table1[[#This Row],[Ship Date]]-Table1[[#This Row],[Order Date]]</f>
        <v>2</v>
      </c>
      <c r="Q959" s="4">
        <v>-88.624800000000008</v>
      </c>
      <c r="R959">
        <v>5</v>
      </c>
      <c r="S959" s="4">
        <v>272.86</v>
      </c>
      <c r="T959">
        <v>90653</v>
      </c>
      <c r="U959" s="10">
        <f>(Table1[[#This Row],[Profit]]/Table1[[#This Row],[Sales]])</f>
        <v>-0.32479953089496444</v>
      </c>
    </row>
    <row r="960" spans="1:21" ht="12.75" customHeight="1">
      <c r="A960">
        <v>0.02</v>
      </c>
      <c r="B960">
        <v>60.98</v>
      </c>
      <c r="C960">
        <v>49</v>
      </c>
      <c r="D960" t="s">
        <v>33</v>
      </c>
      <c r="E960" t="s">
        <v>39</v>
      </c>
      <c r="F960" t="s">
        <v>20</v>
      </c>
      <c r="G960" t="s">
        <v>152</v>
      </c>
      <c r="H960" t="s">
        <v>139</v>
      </c>
      <c r="I960" t="s">
        <v>653</v>
      </c>
      <c r="J960">
        <v>0.59</v>
      </c>
      <c r="K960" t="s">
        <v>37</v>
      </c>
      <c r="L960" t="s">
        <v>459</v>
      </c>
      <c r="M960" s="3">
        <v>42098</v>
      </c>
      <c r="N960" s="3">
        <v>42100</v>
      </c>
      <c r="O960" s="8" t="str">
        <f>TEXT(Table1[[#This Row],[Order Date]], "MMM")</f>
        <v>Apr</v>
      </c>
      <c r="P960">
        <f>Table1[[#This Row],[Ship Date]]-Table1[[#This Row],[Order Date]]</f>
        <v>2</v>
      </c>
      <c r="Q960" s="4">
        <v>-662.52</v>
      </c>
      <c r="R960">
        <v>34</v>
      </c>
      <c r="S960" s="4">
        <v>2119.54</v>
      </c>
      <c r="T960">
        <v>3841</v>
      </c>
      <c r="U960" s="10">
        <f>(Table1[[#This Row],[Profit]]/Table1[[#This Row],[Sales]])</f>
        <v>-0.31257725732942054</v>
      </c>
    </row>
    <row r="961" spans="1:21" ht="12.75" customHeight="1">
      <c r="A961">
        <v>0.02</v>
      </c>
      <c r="B961">
        <v>1270.99</v>
      </c>
      <c r="C961">
        <v>19.989999999999998</v>
      </c>
      <c r="D961" t="s">
        <v>33</v>
      </c>
      <c r="E961" t="s">
        <v>39</v>
      </c>
      <c r="F961" t="s">
        <v>20</v>
      </c>
      <c r="G961" t="s">
        <v>71</v>
      </c>
      <c r="H961" t="s">
        <v>40</v>
      </c>
      <c r="I961" t="s">
        <v>309</v>
      </c>
      <c r="J961">
        <v>0.35</v>
      </c>
      <c r="K961" t="s">
        <v>37</v>
      </c>
      <c r="L961" t="s">
        <v>459</v>
      </c>
      <c r="M961" s="3">
        <v>42098</v>
      </c>
      <c r="N961" s="3">
        <v>42100</v>
      </c>
      <c r="O961" s="8" t="str">
        <f>TEXT(Table1[[#This Row],[Order Date]], "MMM")</f>
        <v>Apr</v>
      </c>
      <c r="P961">
        <f>Table1[[#This Row],[Ship Date]]-Table1[[#This Row],[Order Date]]</f>
        <v>2</v>
      </c>
      <c r="Q961" s="4">
        <v>9228.2255999999998</v>
      </c>
      <c r="R961">
        <v>36</v>
      </c>
      <c r="S961" s="4">
        <v>45737.33</v>
      </c>
      <c r="T961">
        <v>3841</v>
      </c>
      <c r="U961" s="10">
        <f>(Table1[[#This Row],[Profit]]/Table1[[#This Row],[Sales]])</f>
        <v>0.20176572615847929</v>
      </c>
    </row>
    <row r="962" spans="1:21" ht="12.75" customHeight="1">
      <c r="A962">
        <v>0.02</v>
      </c>
      <c r="B962">
        <v>30.98</v>
      </c>
      <c r="C962">
        <v>17.079999999999998</v>
      </c>
      <c r="D962" t="s">
        <v>33</v>
      </c>
      <c r="E962" t="s">
        <v>39</v>
      </c>
      <c r="F962" t="s">
        <v>20</v>
      </c>
      <c r="G962" t="s">
        <v>62</v>
      </c>
      <c r="H962" t="s">
        <v>40</v>
      </c>
      <c r="I962" t="s">
        <v>705</v>
      </c>
      <c r="J962">
        <v>0.4</v>
      </c>
      <c r="K962" t="s">
        <v>37</v>
      </c>
      <c r="L962" t="s">
        <v>459</v>
      </c>
      <c r="M962" s="3">
        <v>42183</v>
      </c>
      <c r="N962" s="3">
        <v>42184</v>
      </c>
      <c r="O962" s="8" t="str">
        <f>TEXT(Table1[[#This Row],[Order Date]], "MMM")</f>
        <v>Jun</v>
      </c>
      <c r="P962">
        <f>Table1[[#This Row],[Ship Date]]-Table1[[#This Row],[Order Date]]</f>
        <v>1</v>
      </c>
      <c r="Q962" s="4">
        <v>-32.28</v>
      </c>
      <c r="R962">
        <v>13</v>
      </c>
      <c r="S962" s="4">
        <v>438.25</v>
      </c>
      <c r="T962">
        <v>59937</v>
      </c>
      <c r="U962" s="10">
        <f>(Table1[[#This Row],[Profit]]/Table1[[#This Row],[Sales]])</f>
        <v>-7.365658870507702E-2</v>
      </c>
    </row>
    <row r="963" spans="1:21" ht="12.75" customHeight="1">
      <c r="A963">
        <v>0.02</v>
      </c>
      <c r="B963">
        <v>60.98</v>
      </c>
      <c r="C963">
        <v>49</v>
      </c>
      <c r="D963" t="s">
        <v>33</v>
      </c>
      <c r="E963" t="s">
        <v>39</v>
      </c>
      <c r="F963" t="s">
        <v>20</v>
      </c>
      <c r="G963" t="s">
        <v>152</v>
      </c>
      <c r="H963" t="s">
        <v>139</v>
      </c>
      <c r="I963" t="s">
        <v>653</v>
      </c>
      <c r="J963">
        <v>0.59</v>
      </c>
      <c r="K963" t="s">
        <v>37</v>
      </c>
      <c r="L963" t="s">
        <v>50</v>
      </c>
      <c r="M963" s="3">
        <v>42098</v>
      </c>
      <c r="N963" s="3">
        <v>42100</v>
      </c>
      <c r="O963" s="8" t="str">
        <f>TEXT(Table1[[#This Row],[Order Date]], "MMM")</f>
        <v>Apr</v>
      </c>
      <c r="P963">
        <f>Table1[[#This Row],[Ship Date]]-Table1[[#This Row],[Order Date]]</f>
        <v>2</v>
      </c>
      <c r="Q963" s="4">
        <v>-596.26800000000003</v>
      </c>
      <c r="R963">
        <v>9</v>
      </c>
      <c r="S963" s="4">
        <v>561.05999999999995</v>
      </c>
      <c r="T963">
        <v>88443</v>
      </c>
      <c r="U963" s="10">
        <f>(Table1[[#This Row],[Profit]]/Table1[[#This Row],[Sales]])</f>
        <v>-1.062752646775746</v>
      </c>
    </row>
    <row r="964" spans="1:21" ht="12.75" customHeight="1">
      <c r="A964">
        <v>0.02</v>
      </c>
      <c r="B964">
        <v>1270.99</v>
      </c>
      <c r="C964">
        <v>19.989999999999998</v>
      </c>
      <c r="D964" t="s">
        <v>33</v>
      </c>
      <c r="E964" t="s">
        <v>39</v>
      </c>
      <c r="F964" t="s">
        <v>20</v>
      </c>
      <c r="G964" t="s">
        <v>71</v>
      </c>
      <c r="H964" t="s">
        <v>40</v>
      </c>
      <c r="I964" t="s">
        <v>309</v>
      </c>
      <c r="J964">
        <v>0.35</v>
      </c>
      <c r="K964" t="s">
        <v>37</v>
      </c>
      <c r="L964" t="s">
        <v>50</v>
      </c>
      <c r="M964" s="3">
        <v>42098</v>
      </c>
      <c r="N964" s="3">
        <v>42100</v>
      </c>
      <c r="O964" s="8" t="str">
        <f>TEXT(Table1[[#This Row],[Order Date]], "MMM")</f>
        <v>Apr</v>
      </c>
      <c r="P964">
        <f>Table1[[#This Row],[Ship Date]]-Table1[[#This Row],[Order Date]]</f>
        <v>2</v>
      </c>
      <c r="Q964" s="4">
        <v>7889.6876999999995</v>
      </c>
      <c r="R964">
        <v>9</v>
      </c>
      <c r="S964" s="4">
        <v>11434.33</v>
      </c>
      <c r="T964">
        <v>88443</v>
      </c>
      <c r="U964" s="10">
        <f>(Table1[[#This Row],[Profit]]/Table1[[#This Row],[Sales]])</f>
        <v>0.69</v>
      </c>
    </row>
    <row r="965" spans="1:21" ht="12.75" customHeight="1">
      <c r="A965">
        <v>0.05</v>
      </c>
      <c r="B965">
        <v>205.99</v>
      </c>
      <c r="C965">
        <v>8.99</v>
      </c>
      <c r="D965" t="s">
        <v>18</v>
      </c>
      <c r="E965" t="s">
        <v>39</v>
      </c>
      <c r="F965" t="s">
        <v>53</v>
      </c>
      <c r="G965" t="s">
        <v>54</v>
      </c>
      <c r="H965" t="s">
        <v>40</v>
      </c>
      <c r="I965" t="s">
        <v>641</v>
      </c>
      <c r="J965">
        <v>0.6</v>
      </c>
      <c r="K965" t="s">
        <v>37</v>
      </c>
      <c r="L965" t="s">
        <v>50</v>
      </c>
      <c r="M965" s="3">
        <v>42098</v>
      </c>
      <c r="N965" s="3">
        <v>42100</v>
      </c>
      <c r="O965" s="8" t="str">
        <f>TEXT(Table1[[#This Row],[Order Date]], "MMM")</f>
        <v>Apr</v>
      </c>
      <c r="P965">
        <f>Table1[[#This Row],[Ship Date]]-Table1[[#This Row],[Order Date]]</f>
        <v>2</v>
      </c>
      <c r="Q965" s="4">
        <v>1545.8097600000001</v>
      </c>
      <c r="R965">
        <v>19</v>
      </c>
      <c r="S965" s="4">
        <v>3229.24</v>
      </c>
      <c r="T965">
        <v>88443</v>
      </c>
      <c r="U965" s="10">
        <f>(Table1[[#This Row],[Profit]]/Table1[[#This Row],[Sales]])</f>
        <v>0.47869150636062979</v>
      </c>
    </row>
    <row r="966" spans="1:21" ht="12.75" customHeight="1">
      <c r="A966">
        <v>0.02</v>
      </c>
      <c r="B966">
        <v>30.98</v>
      </c>
      <c r="C966">
        <v>17.079999999999998</v>
      </c>
      <c r="D966" t="s">
        <v>33</v>
      </c>
      <c r="E966" t="s">
        <v>39</v>
      </c>
      <c r="F966" t="s">
        <v>20</v>
      </c>
      <c r="G966" t="s">
        <v>62</v>
      </c>
      <c r="H966" t="s">
        <v>40</v>
      </c>
      <c r="I966" t="s">
        <v>705</v>
      </c>
      <c r="J966">
        <v>0.4</v>
      </c>
      <c r="K966" t="s">
        <v>37</v>
      </c>
      <c r="L966" t="s">
        <v>50</v>
      </c>
      <c r="M966" s="3">
        <v>42183</v>
      </c>
      <c r="N966" s="3">
        <v>42184</v>
      </c>
      <c r="O966" s="8" t="str">
        <f>TEXT(Table1[[#This Row],[Order Date]], "MMM")</f>
        <v>Jun</v>
      </c>
      <c r="P966">
        <f>Table1[[#This Row],[Ship Date]]-Table1[[#This Row],[Order Date]]</f>
        <v>1</v>
      </c>
      <c r="Q966" s="4">
        <v>-16.14</v>
      </c>
      <c r="R966">
        <v>3</v>
      </c>
      <c r="S966" s="4">
        <v>101.13</v>
      </c>
      <c r="T966">
        <v>88444</v>
      </c>
      <c r="U966" s="10">
        <f>(Table1[[#This Row],[Profit]]/Table1[[#This Row],[Sales]])</f>
        <v>-0.159596558884604</v>
      </c>
    </row>
    <row r="967" spans="1:21" ht="12.75" customHeight="1">
      <c r="A967">
        <v>0.09</v>
      </c>
      <c r="B967">
        <v>30.93</v>
      </c>
      <c r="C967">
        <v>3.92</v>
      </c>
      <c r="D967" t="s">
        <v>33</v>
      </c>
      <c r="E967" t="s">
        <v>19</v>
      </c>
      <c r="F967" t="s">
        <v>28</v>
      </c>
      <c r="G967" t="s">
        <v>34</v>
      </c>
      <c r="H967" t="s">
        <v>35</v>
      </c>
      <c r="I967" t="s">
        <v>706</v>
      </c>
      <c r="J967">
        <v>0.44</v>
      </c>
      <c r="K967" t="s">
        <v>87</v>
      </c>
      <c r="L967" t="s">
        <v>183</v>
      </c>
      <c r="M967" s="3">
        <v>42158</v>
      </c>
      <c r="N967" s="3">
        <v>42160</v>
      </c>
      <c r="O967" s="8" t="str">
        <f>TEXT(Table1[[#This Row],[Order Date]], "MMM")</f>
        <v>Jun</v>
      </c>
      <c r="P967">
        <f>Table1[[#This Row],[Ship Date]]-Table1[[#This Row],[Order Date]]</f>
        <v>2</v>
      </c>
      <c r="Q967" s="4">
        <v>-130.42400000000001</v>
      </c>
      <c r="R967">
        <v>16</v>
      </c>
      <c r="S967" s="4">
        <v>451.83</v>
      </c>
      <c r="T967">
        <v>85866</v>
      </c>
      <c r="U967" s="10">
        <f>(Table1[[#This Row],[Profit]]/Table1[[#This Row],[Sales]])</f>
        <v>-0.28865723834185425</v>
      </c>
    </row>
    <row r="968" spans="1:21" ht="12.75" customHeight="1">
      <c r="A968">
        <v>0.03</v>
      </c>
      <c r="B968">
        <v>1.68</v>
      </c>
      <c r="C968">
        <v>0.7</v>
      </c>
      <c r="D968" t="s">
        <v>18</v>
      </c>
      <c r="E968" t="s">
        <v>19</v>
      </c>
      <c r="F968" t="s">
        <v>20</v>
      </c>
      <c r="G968" t="s">
        <v>21</v>
      </c>
      <c r="H968" t="s">
        <v>22</v>
      </c>
      <c r="I968" t="s">
        <v>707</v>
      </c>
      <c r="J968">
        <v>0.6</v>
      </c>
      <c r="K968" t="s">
        <v>87</v>
      </c>
      <c r="L968" t="s">
        <v>183</v>
      </c>
      <c r="M968" s="3">
        <v>42158</v>
      </c>
      <c r="N968" s="3">
        <v>42160</v>
      </c>
      <c r="O968" s="8" t="str">
        <f>TEXT(Table1[[#This Row],[Order Date]], "MMM")</f>
        <v>Jun</v>
      </c>
      <c r="P968">
        <f>Table1[[#This Row],[Ship Date]]-Table1[[#This Row],[Order Date]]</f>
        <v>2</v>
      </c>
      <c r="Q968" s="4">
        <v>-106.42100000000001</v>
      </c>
      <c r="R968">
        <v>11</v>
      </c>
      <c r="S968" s="4">
        <v>20.239999999999998</v>
      </c>
      <c r="T968">
        <v>85866</v>
      </c>
      <c r="U968" s="10">
        <f>(Table1[[#This Row],[Profit]]/Table1[[#This Row],[Sales]])</f>
        <v>-5.2579545454545462</v>
      </c>
    </row>
    <row r="969" spans="1:21" ht="12.75" customHeight="1">
      <c r="A969">
        <v>0.08</v>
      </c>
      <c r="B969">
        <v>175.99</v>
      </c>
      <c r="C969">
        <v>4.99</v>
      </c>
      <c r="D969" t="s">
        <v>33</v>
      </c>
      <c r="E969" t="s">
        <v>19</v>
      </c>
      <c r="F969" t="s">
        <v>53</v>
      </c>
      <c r="G969" t="s">
        <v>54</v>
      </c>
      <c r="H969" t="s">
        <v>40</v>
      </c>
      <c r="I969" t="s">
        <v>89</v>
      </c>
      <c r="J969">
        <v>0.59</v>
      </c>
      <c r="K969" t="s">
        <v>87</v>
      </c>
      <c r="L969" t="s">
        <v>183</v>
      </c>
      <c r="M969" s="3">
        <v>42091</v>
      </c>
      <c r="N969" s="3">
        <v>42091</v>
      </c>
      <c r="O969" s="8" t="str">
        <f>TEXT(Table1[[#This Row],[Order Date]], "MMM")</f>
        <v>Mar</v>
      </c>
      <c r="P969">
        <f>Table1[[#This Row],[Ship Date]]-Table1[[#This Row],[Order Date]]</f>
        <v>0</v>
      </c>
      <c r="Q969" s="4">
        <v>-16476.838</v>
      </c>
      <c r="R969">
        <v>10</v>
      </c>
      <c r="S969" s="4">
        <v>1486.34</v>
      </c>
      <c r="T969">
        <v>85865</v>
      </c>
      <c r="U969" s="10">
        <f>(Table1[[#This Row],[Profit]]/Table1[[#This Row],[Sales]])</f>
        <v>-11.085510717601625</v>
      </c>
    </row>
    <row r="970" spans="1:21" ht="12.75" customHeight="1">
      <c r="A970">
        <v>0.04</v>
      </c>
      <c r="B970">
        <v>35.44</v>
      </c>
      <c r="C970">
        <v>19.989999999999998</v>
      </c>
      <c r="D970" t="s">
        <v>33</v>
      </c>
      <c r="E970" t="s">
        <v>19</v>
      </c>
      <c r="F970" t="s">
        <v>20</v>
      </c>
      <c r="G970" t="s">
        <v>62</v>
      </c>
      <c r="H970" t="s">
        <v>40</v>
      </c>
      <c r="I970" t="s">
        <v>708</v>
      </c>
      <c r="J970">
        <v>0.38</v>
      </c>
      <c r="K970" t="s">
        <v>87</v>
      </c>
      <c r="L970" t="s">
        <v>183</v>
      </c>
      <c r="M970" s="3">
        <v>42169</v>
      </c>
      <c r="N970" s="3">
        <v>42176</v>
      </c>
      <c r="O970" s="8" t="str">
        <f>TEXT(Table1[[#This Row],[Order Date]], "MMM")</f>
        <v>Jun</v>
      </c>
      <c r="P970">
        <f>Table1[[#This Row],[Ship Date]]-Table1[[#This Row],[Order Date]]</f>
        <v>7</v>
      </c>
      <c r="Q970" s="4">
        <v>-108.27250000000001</v>
      </c>
      <c r="R970">
        <v>11</v>
      </c>
      <c r="S970" s="4">
        <v>406.26</v>
      </c>
      <c r="T970">
        <v>85868</v>
      </c>
      <c r="U970" s="10">
        <f>(Table1[[#This Row],[Profit]]/Table1[[#This Row],[Sales]])</f>
        <v>-0.26651036282183826</v>
      </c>
    </row>
    <row r="971" spans="1:21" ht="12.75" customHeight="1">
      <c r="A971">
        <v>0</v>
      </c>
      <c r="B971">
        <v>55.99</v>
      </c>
      <c r="C971">
        <v>2.5</v>
      </c>
      <c r="D971" t="s">
        <v>33</v>
      </c>
      <c r="E971" t="s">
        <v>74</v>
      </c>
      <c r="F971" t="s">
        <v>53</v>
      </c>
      <c r="G971" t="s">
        <v>54</v>
      </c>
      <c r="H971" t="s">
        <v>35</v>
      </c>
      <c r="I971" t="s">
        <v>709</v>
      </c>
      <c r="J971">
        <v>0.83</v>
      </c>
      <c r="K971" t="s">
        <v>42</v>
      </c>
      <c r="L971" t="s">
        <v>83</v>
      </c>
      <c r="M971" s="3">
        <v>42047</v>
      </c>
      <c r="N971" s="3">
        <v>42049</v>
      </c>
      <c r="O971" s="8" t="str">
        <f>TEXT(Table1[[#This Row],[Order Date]], "MMM")</f>
        <v>Feb</v>
      </c>
      <c r="P971">
        <f>Table1[[#This Row],[Ship Date]]-Table1[[#This Row],[Order Date]]</f>
        <v>2</v>
      </c>
      <c r="Q971" s="4">
        <v>-121.05807999999999</v>
      </c>
      <c r="R971">
        <v>1</v>
      </c>
      <c r="S971" s="4">
        <v>52.1</v>
      </c>
      <c r="T971">
        <v>91025</v>
      </c>
      <c r="U971" s="10">
        <f>(Table1[[#This Row],[Profit]]/Table1[[#This Row],[Sales]])</f>
        <v>-2.323571593090211</v>
      </c>
    </row>
    <row r="972" spans="1:21" ht="12.75" customHeight="1">
      <c r="A972">
        <v>0.02</v>
      </c>
      <c r="B972">
        <v>4.13</v>
      </c>
      <c r="C972">
        <v>6.89</v>
      </c>
      <c r="D972" t="s">
        <v>33</v>
      </c>
      <c r="E972" t="s">
        <v>27</v>
      </c>
      <c r="F972" t="s">
        <v>20</v>
      </c>
      <c r="G972" t="s">
        <v>85</v>
      </c>
      <c r="H972" t="s">
        <v>40</v>
      </c>
      <c r="I972" t="s">
        <v>710</v>
      </c>
      <c r="J972">
        <v>0.39</v>
      </c>
      <c r="K972" t="s">
        <v>87</v>
      </c>
      <c r="L972" t="s">
        <v>216</v>
      </c>
      <c r="M972" s="3">
        <v>42013</v>
      </c>
      <c r="N972" s="3">
        <v>42014</v>
      </c>
      <c r="O972" s="8" t="str">
        <f>TEXT(Table1[[#This Row],[Order Date]], "MMM")</f>
        <v>Jan</v>
      </c>
      <c r="P972">
        <f>Table1[[#This Row],[Ship Date]]-Table1[[#This Row],[Order Date]]</f>
        <v>1</v>
      </c>
      <c r="Q972" s="4">
        <v>-51.736999999999995</v>
      </c>
      <c r="R972">
        <v>9</v>
      </c>
      <c r="S972" s="4">
        <v>45.87</v>
      </c>
      <c r="T972">
        <v>18561</v>
      </c>
      <c r="U972" s="10">
        <f>(Table1[[#This Row],[Profit]]/Table1[[#This Row],[Sales]])</f>
        <v>-1.127904948768258</v>
      </c>
    </row>
    <row r="973" spans="1:21" ht="12.75" customHeight="1">
      <c r="A973">
        <v>0.04</v>
      </c>
      <c r="B973">
        <v>60.65</v>
      </c>
      <c r="C973">
        <v>12.23</v>
      </c>
      <c r="D973" t="s">
        <v>33</v>
      </c>
      <c r="E973" t="s">
        <v>27</v>
      </c>
      <c r="F973" t="s">
        <v>28</v>
      </c>
      <c r="G973" t="s">
        <v>34</v>
      </c>
      <c r="H973" t="s">
        <v>59</v>
      </c>
      <c r="I973" t="s">
        <v>711</v>
      </c>
      <c r="J973">
        <v>0.64</v>
      </c>
      <c r="K973" t="s">
        <v>87</v>
      </c>
      <c r="L973" t="s">
        <v>216</v>
      </c>
      <c r="M973" s="3">
        <v>42049</v>
      </c>
      <c r="N973" s="3">
        <v>42051</v>
      </c>
      <c r="O973" s="8" t="str">
        <f>TEXT(Table1[[#This Row],[Order Date]], "MMM")</f>
        <v>Feb</v>
      </c>
      <c r="P973">
        <f>Table1[[#This Row],[Ship Date]]-Table1[[#This Row],[Order Date]]</f>
        <v>2</v>
      </c>
      <c r="Q973" s="4">
        <v>116.50629999999998</v>
      </c>
      <c r="R973">
        <v>4</v>
      </c>
      <c r="S973" s="4">
        <v>256.77</v>
      </c>
      <c r="T973">
        <v>13408</v>
      </c>
      <c r="U973" s="10">
        <f>(Table1[[#This Row],[Profit]]/Table1[[#This Row],[Sales]])</f>
        <v>0.45373797562020479</v>
      </c>
    </row>
    <row r="974" spans="1:21" ht="12.75" customHeight="1">
      <c r="A974">
        <v>0.04</v>
      </c>
      <c r="B974">
        <v>124.49</v>
      </c>
      <c r="C974">
        <v>51.94</v>
      </c>
      <c r="D974" t="s">
        <v>26</v>
      </c>
      <c r="E974" t="s">
        <v>74</v>
      </c>
      <c r="F974" t="s">
        <v>28</v>
      </c>
      <c r="G974" t="s">
        <v>96</v>
      </c>
      <c r="H974" t="s">
        <v>77</v>
      </c>
      <c r="I974" t="s">
        <v>241</v>
      </c>
      <c r="J974">
        <v>0.63</v>
      </c>
      <c r="K974" t="s">
        <v>87</v>
      </c>
      <c r="L974" t="s">
        <v>216</v>
      </c>
      <c r="M974" s="3">
        <v>42167</v>
      </c>
      <c r="N974" s="3">
        <v>42169</v>
      </c>
      <c r="O974" s="8" t="str">
        <f>TEXT(Table1[[#This Row],[Order Date]], "MMM")</f>
        <v>Jun</v>
      </c>
      <c r="P974">
        <f>Table1[[#This Row],[Ship Date]]-Table1[[#This Row],[Order Date]]</f>
        <v>2</v>
      </c>
      <c r="Q974" s="4">
        <v>-247.55157000000003</v>
      </c>
      <c r="R974">
        <v>4</v>
      </c>
      <c r="S974" s="4">
        <v>605.82000000000005</v>
      </c>
      <c r="T974">
        <v>12224</v>
      </c>
      <c r="U974" s="10">
        <f>(Table1[[#This Row],[Profit]]/Table1[[#This Row],[Sales]])</f>
        <v>-0.40862231355848272</v>
      </c>
    </row>
    <row r="975" spans="1:21" ht="12.75" customHeight="1">
      <c r="A975">
        <v>0.1</v>
      </c>
      <c r="B975">
        <v>35.99</v>
      </c>
      <c r="C975">
        <v>5</v>
      </c>
      <c r="D975" t="s">
        <v>33</v>
      </c>
      <c r="E975" t="s">
        <v>74</v>
      </c>
      <c r="F975" t="s">
        <v>53</v>
      </c>
      <c r="G975" t="s">
        <v>54</v>
      </c>
      <c r="H975" t="s">
        <v>22</v>
      </c>
      <c r="I975" t="s">
        <v>712</v>
      </c>
      <c r="J975">
        <v>0.82</v>
      </c>
      <c r="K975" t="s">
        <v>87</v>
      </c>
      <c r="L975" t="s">
        <v>216</v>
      </c>
      <c r="M975" s="3">
        <v>42167</v>
      </c>
      <c r="N975" s="3">
        <v>42167</v>
      </c>
      <c r="O975" s="8" t="str">
        <f>TEXT(Table1[[#This Row],[Order Date]], "MMM")</f>
        <v>Jun</v>
      </c>
      <c r="P975">
        <f>Table1[[#This Row],[Ship Date]]-Table1[[#This Row],[Order Date]]</f>
        <v>0</v>
      </c>
      <c r="Q975" s="4">
        <v>-277.20924000000002</v>
      </c>
      <c r="R975">
        <v>54</v>
      </c>
      <c r="S975" s="4">
        <v>1569</v>
      </c>
      <c r="T975">
        <v>12224</v>
      </c>
      <c r="U975" s="10">
        <f>(Table1[[#This Row],[Profit]]/Table1[[#This Row],[Sales]])</f>
        <v>-0.17667892925430212</v>
      </c>
    </row>
    <row r="976" spans="1:21" ht="12.75" customHeight="1">
      <c r="A976">
        <v>0.04</v>
      </c>
      <c r="B976">
        <v>124.49</v>
      </c>
      <c r="C976">
        <v>51.94</v>
      </c>
      <c r="D976" t="s">
        <v>26</v>
      </c>
      <c r="E976" t="s">
        <v>74</v>
      </c>
      <c r="F976" t="s">
        <v>28</v>
      </c>
      <c r="G976" t="s">
        <v>96</v>
      </c>
      <c r="H976" t="s">
        <v>77</v>
      </c>
      <c r="I976" t="s">
        <v>241</v>
      </c>
      <c r="J976">
        <v>0.63</v>
      </c>
      <c r="K976" t="s">
        <v>42</v>
      </c>
      <c r="L976" t="s">
        <v>173</v>
      </c>
      <c r="M976" s="3">
        <v>42167</v>
      </c>
      <c r="N976" s="3">
        <v>42169</v>
      </c>
      <c r="O976" s="8" t="str">
        <f>TEXT(Table1[[#This Row],[Order Date]], "MMM")</f>
        <v>Jun</v>
      </c>
      <c r="P976">
        <f>Table1[[#This Row],[Ship Date]]-Table1[[#This Row],[Order Date]]</f>
        <v>2</v>
      </c>
      <c r="Q976" s="4">
        <v>-93.06450000000001</v>
      </c>
      <c r="R976">
        <v>1</v>
      </c>
      <c r="S976" s="4">
        <v>151.46</v>
      </c>
      <c r="T976">
        <v>87245</v>
      </c>
      <c r="U976" s="10">
        <f>(Table1[[#This Row],[Profit]]/Table1[[#This Row],[Sales]])</f>
        <v>-0.6144493595668824</v>
      </c>
    </row>
    <row r="977" spans="1:21" ht="12.75" customHeight="1">
      <c r="A977">
        <v>0.02</v>
      </c>
      <c r="B977">
        <v>4.13</v>
      </c>
      <c r="C977">
        <v>6.89</v>
      </c>
      <c r="D977" t="s">
        <v>33</v>
      </c>
      <c r="E977" t="s">
        <v>27</v>
      </c>
      <c r="F977" t="s">
        <v>20</v>
      </c>
      <c r="G977" t="s">
        <v>85</v>
      </c>
      <c r="H977" t="s">
        <v>40</v>
      </c>
      <c r="I977" t="s">
        <v>710</v>
      </c>
      <c r="J977">
        <v>0.39</v>
      </c>
      <c r="K977" t="s">
        <v>42</v>
      </c>
      <c r="L977" t="s">
        <v>173</v>
      </c>
      <c r="M977" s="3">
        <v>42013</v>
      </c>
      <c r="N977" s="3">
        <v>42014</v>
      </c>
      <c r="O977" s="8" t="str">
        <f>TEXT(Table1[[#This Row],[Order Date]], "MMM")</f>
        <v>Jan</v>
      </c>
      <c r="P977">
        <f>Table1[[#This Row],[Ship Date]]-Table1[[#This Row],[Order Date]]</f>
        <v>1</v>
      </c>
      <c r="Q977" s="4">
        <v>-48.235999999999997</v>
      </c>
      <c r="R977">
        <v>2</v>
      </c>
      <c r="S977" s="4">
        <v>10.19</v>
      </c>
      <c r="T977">
        <v>87243</v>
      </c>
      <c r="U977" s="10">
        <f>(Table1[[#This Row],[Profit]]/Table1[[#This Row],[Sales]])</f>
        <v>-4.7336604514229634</v>
      </c>
    </row>
    <row r="978" spans="1:21" ht="12.75" customHeight="1">
      <c r="A978">
        <v>0.04</v>
      </c>
      <c r="B978">
        <v>60.65</v>
      </c>
      <c r="C978">
        <v>12.23</v>
      </c>
      <c r="D978" t="s">
        <v>33</v>
      </c>
      <c r="E978" t="s">
        <v>27</v>
      </c>
      <c r="F978" t="s">
        <v>28</v>
      </c>
      <c r="G978" t="s">
        <v>34</v>
      </c>
      <c r="H978" t="s">
        <v>59</v>
      </c>
      <c r="I978" t="s">
        <v>711</v>
      </c>
      <c r="J978">
        <v>0.64</v>
      </c>
      <c r="K978" t="s">
        <v>42</v>
      </c>
      <c r="L978" t="s">
        <v>173</v>
      </c>
      <c r="M978" s="3">
        <v>42049</v>
      </c>
      <c r="N978" s="3">
        <v>42051</v>
      </c>
      <c r="O978" s="8" t="str">
        <f>TEXT(Table1[[#This Row],[Order Date]], "MMM")</f>
        <v>Feb</v>
      </c>
      <c r="P978">
        <f>Table1[[#This Row],[Ship Date]]-Table1[[#This Row],[Order Date]]</f>
        <v>2</v>
      </c>
      <c r="Q978" s="4">
        <v>44.291099999999993</v>
      </c>
      <c r="R978">
        <v>1</v>
      </c>
      <c r="S978" s="4">
        <v>64.19</v>
      </c>
      <c r="T978">
        <v>87244</v>
      </c>
      <c r="U978" s="10">
        <f>(Table1[[#This Row],[Profit]]/Table1[[#This Row],[Sales]])</f>
        <v>0.69</v>
      </c>
    </row>
    <row r="979" spans="1:21" ht="12.75" customHeight="1">
      <c r="A979">
        <v>0.04</v>
      </c>
      <c r="B979">
        <v>8.5</v>
      </c>
      <c r="C979">
        <v>1.99</v>
      </c>
      <c r="D979" t="s">
        <v>33</v>
      </c>
      <c r="E979" t="s">
        <v>74</v>
      </c>
      <c r="F979" t="s">
        <v>53</v>
      </c>
      <c r="G979" t="s">
        <v>113</v>
      </c>
      <c r="H979" t="s">
        <v>35</v>
      </c>
      <c r="I979" t="s">
        <v>395</v>
      </c>
      <c r="J979">
        <v>0.49</v>
      </c>
      <c r="K979" t="s">
        <v>24</v>
      </c>
      <c r="L979" t="s">
        <v>32</v>
      </c>
      <c r="M979" s="3">
        <v>42062</v>
      </c>
      <c r="N979" s="3">
        <v>42063</v>
      </c>
      <c r="O979" s="8" t="str">
        <f>TEXT(Table1[[#This Row],[Order Date]], "MMM")</f>
        <v>Feb</v>
      </c>
      <c r="P979">
        <f>Table1[[#This Row],[Ship Date]]-Table1[[#This Row],[Order Date]]</f>
        <v>1</v>
      </c>
      <c r="Q979" s="4">
        <v>43.275199999999998</v>
      </c>
      <c r="R979">
        <v>14</v>
      </c>
      <c r="S979" s="4">
        <v>118.57</v>
      </c>
      <c r="T979">
        <v>90178</v>
      </c>
      <c r="U979" s="10">
        <f>(Table1[[#This Row],[Profit]]/Table1[[#This Row],[Sales]])</f>
        <v>0.36497596356582612</v>
      </c>
    </row>
    <row r="980" spans="1:21" ht="12.75" customHeight="1">
      <c r="A980">
        <v>0.1</v>
      </c>
      <c r="B980">
        <v>15.99</v>
      </c>
      <c r="C980">
        <v>9.4</v>
      </c>
      <c r="D980" t="s">
        <v>33</v>
      </c>
      <c r="E980" t="s">
        <v>74</v>
      </c>
      <c r="F980" t="s">
        <v>53</v>
      </c>
      <c r="G980" t="s">
        <v>58</v>
      </c>
      <c r="H980" t="s">
        <v>40</v>
      </c>
      <c r="I980" t="s">
        <v>713</v>
      </c>
      <c r="J980">
        <v>0.49</v>
      </c>
      <c r="K980" t="s">
        <v>24</v>
      </c>
      <c r="L980" t="s">
        <v>32</v>
      </c>
      <c r="M980" s="3">
        <v>42062</v>
      </c>
      <c r="N980" s="3">
        <v>42062</v>
      </c>
      <c r="O980" s="8" t="str">
        <f>TEXT(Table1[[#This Row],[Order Date]], "MMM")</f>
        <v>Feb</v>
      </c>
      <c r="P980">
        <f>Table1[[#This Row],[Ship Date]]-Table1[[#This Row],[Order Date]]</f>
        <v>0</v>
      </c>
      <c r="Q980" s="4">
        <v>-36.214620000000004</v>
      </c>
      <c r="R980">
        <v>5</v>
      </c>
      <c r="S980" s="4">
        <v>79.47</v>
      </c>
      <c r="T980">
        <v>90178</v>
      </c>
      <c r="U980" s="10">
        <f>(Table1[[#This Row],[Profit]]/Table1[[#This Row],[Sales]])</f>
        <v>-0.4557017742544357</v>
      </c>
    </row>
    <row r="981" spans="1:21" ht="12.75" customHeight="1">
      <c r="A981">
        <v>0.09</v>
      </c>
      <c r="B981">
        <v>95.99</v>
      </c>
      <c r="C981">
        <v>8.99</v>
      </c>
      <c r="D981" t="s">
        <v>33</v>
      </c>
      <c r="E981" t="s">
        <v>74</v>
      </c>
      <c r="F981" t="s">
        <v>53</v>
      </c>
      <c r="G981" t="s">
        <v>54</v>
      </c>
      <c r="H981" t="s">
        <v>40</v>
      </c>
      <c r="I981" t="s">
        <v>714</v>
      </c>
      <c r="J981">
        <v>0.56999999999999995</v>
      </c>
      <c r="K981" t="s">
        <v>24</v>
      </c>
      <c r="L981" t="s">
        <v>32</v>
      </c>
      <c r="M981" s="3">
        <v>42062</v>
      </c>
      <c r="N981" s="3">
        <v>42066</v>
      </c>
      <c r="O981" s="8" t="str">
        <f>TEXT(Table1[[#This Row],[Order Date]], "MMM")</f>
        <v>Feb</v>
      </c>
      <c r="P981">
        <f>Table1[[#This Row],[Ship Date]]-Table1[[#This Row],[Order Date]]</f>
        <v>4</v>
      </c>
      <c r="Q981" s="4">
        <v>7.032960000000001</v>
      </c>
      <c r="R981">
        <v>8</v>
      </c>
      <c r="S981" s="4">
        <v>627.28</v>
      </c>
      <c r="T981">
        <v>90178</v>
      </c>
      <c r="U981" s="10">
        <f>(Table1[[#This Row],[Profit]]/Table1[[#This Row],[Sales]])</f>
        <v>1.1211835225098842E-2</v>
      </c>
    </row>
    <row r="982" spans="1:21" ht="12.75" customHeight="1">
      <c r="A982">
        <v>0</v>
      </c>
      <c r="B982">
        <v>115.99</v>
      </c>
      <c r="C982">
        <v>5.92</v>
      </c>
      <c r="D982" t="s">
        <v>33</v>
      </c>
      <c r="E982" t="s">
        <v>74</v>
      </c>
      <c r="F982" t="s">
        <v>53</v>
      </c>
      <c r="G982" t="s">
        <v>54</v>
      </c>
      <c r="H982" t="s">
        <v>40</v>
      </c>
      <c r="I982" t="s">
        <v>715</v>
      </c>
      <c r="J982">
        <v>0.57999999999999996</v>
      </c>
      <c r="K982" t="s">
        <v>87</v>
      </c>
      <c r="L982" t="s">
        <v>203</v>
      </c>
      <c r="M982" s="3">
        <v>42026</v>
      </c>
      <c r="N982" s="3">
        <v>42026</v>
      </c>
      <c r="O982" s="8" t="str">
        <f>TEXT(Table1[[#This Row],[Order Date]], "MMM")</f>
        <v>Jan</v>
      </c>
      <c r="P982">
        <f>Table1[[#This Row],[Ship Date]]-Table1[[#This Row],[Order Date]]</f>
        <v>0</v>
      </c>
      <c r="Q982" s="4">
        <v>-16.772000000000002</v>
      </c>
      <c r="R982">
        <v>11</v>
      </c>
      <c r="S982" s="4">
        <v>1160.42</v>
      </c>
      <c r="T982">
        <v>89775</v>
      </c>
      <c r="U982" s="10">
        <f>(Table1[[#This Row],[Profit]]/Table1[[#This Row],[Sales]])</f>
        <v>-1.4453387566570726E-2</v>
      </c>
    </row>
    <row r="983" spans="1:21" ht="12.75" customHeight="1">
      <c r="A983">
        <v>0.06</v>
      </c>
      <c r="B983">
        <v>19.98</v>
      </c>
      <c r="C983">
        <v>10.49</v>
      </c>
      <c r="D983" t="s">
        <v>33</v>
      </c>
      <c r="E983" t="s">
        <v>74</v>
      </c>
      <c r="F983" t="s">
        <v>28</v>
      </c>
      <c r="G983" t="s">
        <v>34</v>
      </c>
      <c r="H983" t="s">
        <v>40</v>
      </c>
      <c r="I983" t="s">
        <v>716</v>
      </c>
      <c r="J983">
        <v>0.49</v>
      </c>
      <c r="K983" t="s">
        <v>87</v>
      </c>
      <c r="L983" t="s">
        <v>203</v>
      </c>
      <c r="M983" s="3">
        <v>42064</v>
      </c>
      <c r="N983" s="3">
        <v>42066</v>
      </c>
      <c r="O983" s="8" t="str">
        <f>TEXT(Table1[[#This Row],[Order Date]], "MMM")</f>
        <v>Mar</v>
      </c>
      <c r="P983">
        <f>Table1[[#This Row],[Ship Date]]-Table1[[#This Row],[Order Date]]</f>
        <v>2</v>
      </c>
      <c r="Q983" s="4">
        <v>514.17719999999997</v>
      </c>
      <c r="R983">
        <v>5</v>
      </c>
      <c r="S983" s="4">
        <v>103.37</v>
      </c>
      <c r="T983">
        <v>89776</v>
      </c>
      <c r="U983" s="10">
        <f>(Table1[[#This Row],[Profit]]/Table1[[#This Row],[Sales]])</f>
        <v>4.9741433684821512</v>
      </c>
    </row>
    <row r="984" spans="1:21" ht="12.75" customHeight="1">
      <c r="A984">
        <v>0.08</v>
      </c>
      <c r="B984">
        <v>1.76</v>
      </c>
      <c r="C984">
        <v>4.8600000000000003</v>
      </c>
      <c r="D984" t="s">
        <v>33</v>
      </c>
      <c r="E984" t="s">
        <v>74</v>
      </c>
      <c r="F984" t="s">
        <v>28</v>
      </c>
      <c r="G984" t="s">
        <v>34</v>
      </c>
      <c r="H984" t="s">
        <v>40</v>
      </c>
      <c r="I984" t="s">
        <v>717</v>
      </c>
      <c r="J984">
        <v>0.41</v>
      </c>
      <c r="K984" t="s">
        <v>87</v>
      </c>
      <c r="L984" t="s">
        <v>203</v>
      </c>
      <c r="M984" s="3">
        <v>42064</v>
      </c>
      <c r="N984" s="3">
        <v>42065</v>
      </c>
      <c r="O984" s="8" t="str">
        <f>TEXT(Table1[[#This Row],[Order Date]], "MMM")</f>
        <v>Mar</v>
      </c>
      <c r="P984">
        <f>Table1[[#This Row],[Ship Date]]-Table1[[#This Row],[Order Date]]</f>
        <v>1</v>
      </c>
      <c r="Q984" s="4">
        <v>235.65599999999998</v>
      </c>
      <c r="R984">
        <v>23</v>
      </c>
      <c r="S984" s="4">
        <v>40.22</v>
      </c>
      <c r="T984">
        <v>89776</v>
      </c>
      <c r="U984" s="10">
        <f>(Table1[[#This Row],[Profit]]/Table1[[#This Row],[Sales]])</f>
        <v>5.8591745400298354</v>
      </c>
    </row>
    <row r="985" spans="1:21" ht="12.75" customHeight="1">
      <c r="A985">
        <v>0</v>
      </c>
      <c r="B985">
        <v>5.77</v>
      </c>
      <c r="C985">
        <v>4.97</v>
      </c>
      <c r="D985" t="s">
        <v>33</v>
      </c>
      <c r="E985" t="s">
        <v>74</v>
      </c>
      <c r="F985" t="s">
        <v>20</v>
      </c>
      <c r="G985" t="s">
        <v>71</v>
      </c>
      <c r="H985" t="s">
        <v>40</v>
      </c>
      <c r="I985" t="s">
        <v>718</v>
      </c>
      <c r="J985">
        <v>0.35</v>
      </c>
      <c r="K985" t="s">
        <v>42</v>
      </c>
      <c r="L985" t="s">
        <v>259</v>
      </c>
      <c r="M985" s="3">
        <v>42128</v>
      </c>
      <c r="N985" s="3">
        <v>42129</v>
      </c>
      <c r="O985" s="8" t="str">
        <f>TEXT(Table1[[#This Row],[Order Date]], "MMM")</f>
        <v>May</v>
      </c>
      <c r="P985">
        <f>Table1[[#This Row],[Ship Date]]-Table1[[#This Row],[Order Date]]</f>
        <v>1</v>
      </c>
      <c r="Q985" s="4">
        <v>3.5581000000000031</v>
      </c>
      <c r="R985">
        <v>8</v>
      </c>
      <c r="S985" s="4">
        <v>52.43</v>
      </c>
      <c r="T985">
        <v>89777</v>
      </c>
      <c r="U985" s="10">
        <f>(Table1[[#This Row],[Profit]]/Table1[[#This Row],[Sales]])</f>
        <v>6.7863818424566152E-2</v>
      </c>
    </row>
    <row r="986" spans="1:21" ht="12.75" customHeight="1">
      <c r="A986">
        <v>0.01</v>
      </c>
      <c r="B986">
        <v>50.98</v>
      </c>
      <c r="C986">
        <v>6.5</v>
      </c>
      <c r="D986" t="s">
        <v>33</v>
      </c>
      <c r="E986" t="s">
        <v>27</v>
      </c>
      <c r="F986" t="s">
        <v>53</v>
      </c>
      <c r="G986" t="s">
        <v>113</v>
      </c>
      <c r="H986" t="s">
        <v>40</v>
      </c>
      <c r="I986" t="s">
        <v>432</v>
      </c>
      <c r="J986">
        <v>0.73</v>
      </c>
      <c r="K986" t="s">
        <v>87</v>
      </c>
      <c r="L986" t="s">
        <v>216</v>
      </c>
      <c r="M986" s="3">
        <v>42089</v>
      </c>
      <c r="N986" s="3">
        <v>42090</v>
      </c>
      <c r="O986" s="8" t="str">
        <f>TEXT(Table1[[#This Row],[Order Date]], "MMM")</f>
        <v>Mar</v>
      </c>
      <c r="P986">
        <f>Table1[[#This Row],[Ship Date]]-Table1[[#This Row],[Order Date]]</f>
        <v>1</v>
      </c>
      <c r="Q986" s="4">
        <v>5.3396999999999997</v>
      </c>
      <c r="R986">
        <v>16</v>
      </c>
      <c r="S986" s="4">
        <v>818.49</v>
      </c>
      <c r="T986">
        <v>89211</v>
      </c>
      <c r="U986" s="10">
        <f>(Table1[[#This Row],[Profit]]/Table1[[#This Row],[Sales]])</f>
        <v>6.5238426859216356E-3</v>
      </c>
    </row>
    <row r="987" spans="1:21" ht="12.75" customHeight="1">
      <c r="A987">
        <v>7.0000000000000007E-2</v>
      </c>
      <c r="B987">
        <v>60.98</v>
      </c>
      <c r="C987">
        <v>49</v>
      </c>
      <c r="D987" t="s">
        <v>33</v>
      </c>
      <c r="E987" t="s">
        <v>27</v>
      </c>
      <c r="F987" t="s">
        <v>20</v>
      </c>
      <c r="G987" t="s">
        <v>152</v>
      </c>
      <c r="H987" t="s">
        <v>139</v>
      </c>
      <c r="I987" t="s">
        <v>653</v>
      </c>
      <c r="J987">
        <v>0.59</v>
      </c>
      <c r="K987" t="s">
        <v>42</v>
      </c>
      <c r="L987" t="s">
        <v>112</v>
      </c>
      <c r="M987" s="3">
        <v>42069</v>
      </c>
      <c r="N987" s="3">
        <v>42070</v>
      </c>
      <c r="O987" s="8" t="str">
        <f>TEXT(Table1[[#This Row],[Order Date]], "MMM")</f>
        <v>Mar</v>
      </c>
      <c r="P987">
        <f>Table1[[#This Row],[Ship Date]]-Table1[[#This Row],[Order Date]]</f>
        <v>1</v>
      </c>
      <c r="Q987" s="4">
        <v>-807.89</v>
      </c>
      <c r="R987">
        <v>7</v>
      </c>
      <c r="S987" s="4">
        <v>410.17</v>
      </c>
      <c r="T987">
        <v>89106</v>
      </c>
      <c r="U987" s="10">
        <f>(Table1[[#This Row],[Profit]]/Table1[[#This Row],[Sales]])</f>
        <v>-1.9696467318428943</v>
      </c>
    </row>
    <row r="988" spans="1:21" ht="12.75" customHeight="1">
      <c r="A988">
        <v>0.09</v>
      </c>
      <c r="B988">
        <v>12.95</v>
      </c>
      <c r="C988">
        <v>4.9800000000000004</v>
      </c>
      <c r="D988" t="s">
        <v>33</v>
      </c>
      <c r="E988" t="s">
        <v>74</v>
      </c>
      <c r="F988" t="s">
        <v>20</v>
      </c>
      <c r="G988" t="s">
        <v>71</v>
      </c>
      <c r="H988" t="s">
        <v>40</v>
      </c>
      <c r="I988" t="s">
        <v>628</v>
      </c>
      <c r="J988">
        <v>0.4</v>
      </c>
      <c r="K988" t="s">
        <v>42</v>
      </c>
      <c r="L988" t="s">
        <v>338</v>
      </c>
      <c r="M988" s="3">
        <v>42169</v>
      </c>
      <c r="N988" s="3">
        <v>42176</v>
      </c>
      <c r="O988" s="8" t="str">
        <f>TEXT(Table1[[#This Row],[Order Date]], "MMM")</f>
        <v>Jun</v>
      </c>
      <c r="P988">
        <f>Table1[[#This Row],[Ship Date]]-Table1[[#This Row],[Order Date]]</f>
        <v>7</v>
      </c>
      <c r="Q988" s="4">
        <v>123.89175</v>
      </c>
      <c r="R988">
        <v>21</v>
      </c>
      <c r="S988" s="4">
        <v>269.54000000000002</v>
      </c>
      <c r="T988">
        <v>89944</v>
      </c>
      <c r="U988" s="10">
        <f>(Table1[[#This Row],[Profit]]/Table1[[#This Row],[Sales]])</f>
        <v>0.45964142613341247</v>
      </c>
    </row>
    <row r="989" spans="1:21" ht="12.75" customHeight="1">
      <c r="A989">
        <v>0.08</v>
      </c>
      <c r="B989">
        <v>5.78</v>
      </c>
      <c r="C989">
        <v>5.67</v>
      </c>
      <c r="D989" t="s">
        <v>33</v>
      </c>
      <c r="E989" t="s">
        <v>74</v>
      </c>
      <c r="F989" t="s">
        <v>20</v>
      </c>
      <c r="G989" t="s">
        <v>62</v>
      </c>
      <c r="H989" t="s">
        <v>40</v>
      </c>
      <c r="I989" t="s">
        <v>311</v>
      </c>
      <c r="J989">
        <v>0.36</v>
      </c>
      <c r="K989" t="s">
        <v>42</v>
      </c>
      <c r="L989" t="s">
        <v>338</v>
      </c>
      <c r="M989" s="3">
        <v>42039</v>
      </c>
      <c r="N989" s="3">
        <v>42040</v>
      </c>
      <c r="O989" s="8" t="str">
        <f>TEXT(Table1[[#This Row],[Order Date]], "MMM")</f>
        <v>Feb</v>
      </c>
      <c r="P989">
        <f>Table1[[#This Row],[Ship Date]]-Table1[[#This Row],[Order Date]]</f>
        <v>1</v>
      </c>
      <c r="Q989" s="4">
        <v>-53.898000000000003</v>
      </c>
      <c r="R989">
        <v>19</v>
      </c>
      <c r="S989" s="4">
        <v>106.57</v>
      </c>
      <c r="T989">
        <v>89941</v>
      </c>
      <c r="U989" s="10">
        <f>(Table1[[#This Row],[Profit]]/Table1[[#This Row],[Sales]])</f>
        <v>-0.50575208782959569</v>
      </c>
    </row>
    <row r="990" spans="1:21" ht="12.75" customHeight="1">
      <c r="A990">
        <v>7.0000000000000007E-2</v>
      </c>
      <c r="B990">
        <v>5.43</v>
      </c>
      <c r="C990">
        <v>0.95</v>
      </c>
      <c r="D990" t="s">
        <v>33</v>
      </c>
      <c r="E990" t="s">
        <v>74</v>
      </c>
      <c r="F990" t="s">
        <v>20</v>
      </c>
      <c r="G990" t="s">
        <v>62</v>
      </c>
      <c r="H990" t="s">
        <v>22</v>
      </c>
      <c r="I990" t="s">
        <v>307</v>
      </c>
      <c r="J990">
        <v>0.36</v>
      </c>
      <c r="K990" t="s">
        <v>42</v>
      </c>
      <c r="L990" t="s">
        <v>338</v>
      </c>
      <c r="M990" s="3">
        <v>42116</v>
      </c>
      <c r="N990" s="3">
        <v>42120</v>
      </c>
      <c r="O990" s="8" t="str">
        <f>TEXT(Table1[[#This Row],[Order Date]], "MMM")</f>
        <v>Apr</v>
      </c>
      <c r="P990">
        <f>Table1[[#This Row],[Ship Date]]-Table1[[#This Row],[Order Date]]</f>
        <v>4</v>
      </c>
      <c r="Q990" s="4">
        <v>26.502899999999997</v>
      </c>
      <c r="R990">
        <v>7</v>
      </c>
      <c r="S990" s="4">
        <v>38.409999999999997</v>
      </c>
      <c r="T990">
        <v>89939</v>
      </c>
      <c r="U990" s="10">
        <f>(Table1[[#This Row],[Profit]]/Table1[[#This Row],[Sales]])</f>
        <v>0.69</v>
      </c>
    </row>
    <row r="991" spans="1:21" ht="12.75" customHeight="1">
      <c r="A991">
        <v>0.02</v>
      </c>
      <c r="B991">
        <v>10.06</v>
      </c>
      <c r="C991">
        <v>2.06</v>
      </c>
      <c r="D991" t="s">
        <v>33</v>
      </c>
      <c r="E991" t="s">
        <v>74</v>
      </c>
      <c r="F991" t="s">
        <v>20</v>
      </c>
      <c r="G991" t="s">
        <v>62</v>
      </c>
      <c r="H991" t="s">
        <v>22</v>
      </c>
      <c r="I991" t="s">
        <v>162</v>
      </c>
      <c r="J991">
        <v>0.39</v>
      </c>
      <c r="K991" t="s">
        <v>42</v>
      </c>
      <c r="L991" t="s">
        <v>338</v>
      </c>
      <c r="M991" s="3">
        <v>42007</v>
      </c>
      <c r="N991" s="3">
        <v>42012</v>
      </c>
      <c r="O991" s="8" t="str">
        <f>TEXT(Table1[[#This Row],[Order Date]], "MMM")</f>
        <v>Jan</v>
      </c>
      <c r="P991">
        <f>Table1[[#This Row],[Ship Date]]-Table1[[#This Row],[Order Date]]</f>
        <v>5</v>
      </c>
      <c r="Q991" s="4">
        <v>90.624600000000001</v>
      </c>
      <c r="R991">
        <v>13</v>
      </c>
      <c r="S991" s="4">
        <v>131.34</v>
      </c>
      <c r="T991">
        <v>89940</v>
      </c>
      <c r="U991" s="10">
        <f>(Table1[[#This Row],[Profit]]/Table1[[#This Row],[Sales]])</f>
        <v>0.69</v>
      </c>
    </row>
    <row r="992" spans="1:21" ht="12.75" customHeight="1">
      <c r="A992">
        <v>0.03</v>
      </c>
      <c r="B992">
        <v>19.989999999999998</v>
      </c>
      <c r="C992">
        <v>11.17</v>
      </c>
      <c r="D992" t="s">
        <v>33</v>
      </c>
      <c r="E992" t="s">
        <v>19</v>
      </c>
      <c r="F992" t="s">
        <v>28</v>
      </c>
      <c r="G992" t="s">
        <v>34</v>
      </c>
      <c r="H992" t="s">
        <v>139</v>
      </c>
      <c r="I992" t="s">
        <v>260</v>
      </c>
      <c r="J992">
        <v>0.6</v>
      </c>
      <c r="K992" t="s">
        <v>42</v>
      </c>
      <c r="L992" t="s">
        <v>338</v>
      </c>
      <c r="M992" s="3">
        <v>42096</v>
      </c>
      <c r="N992" s="3">
        <v>42097</v>
      </c>
      <c r="O992" s="8" t="str">
        <f>TEXT(Table1[[#This Row],[Order Date]], "MMM")</f>
        <v>Apr</v>
      </c>
      <c r="P992">
        <f>Table1[[#This Row],[Ship Date]]-Table1[[#This Row],[Order Date]]</f>
        <v>1</v>
      </c>
      <c r="Q992" s="4">
        <v>-20.876399999999997</v>
      </c>
      <c r="R992">
        <v>12</v>
      </c>
      <c r="S992" s="4">
        <v>251.61</v>
      </c>
      <c r="T992">
        <v>89942</v>
      </c>
      <c r="U992" s="10">
        <f>(Table1[[#This Row],[Profit]]/Table1[[#This Row],[Sales]])</f>
        <v>-8.2971265053058282E-2</v>
      </c>
    </row>
    <row r="993" spans="1:21" ht="12.75" customHeight="1">
      <c r="A993">
        <v>0.06</v>
      </c>
      <c r="B993">
        <v>13.99</v>
      </c>
      <c r="C993">
        <v>7.51</v>
      </c>
      <c r="D993" t="s">
        <v>33</v>
      </c>
      <c r="E993" t="s">
        <v>74</v>
      </c>
      <c r="F993" t="s">
        <v>53</v>
      </c>
      <c r="G993" t="s">
        <v>58</v>
      </c>
      <c r="H993" t="s">
        <v>59</v>
      </c>
      <c r="I993" t="s">
        <v>587</v>
      </c>
      <c r="J993">
        <v>0.39</v>
      </c>
      <c r="K993" t="s">
        <v>42</v>
      </c>
      <c r="L993" t="s">
        <v>338</v>
      </c>
      <c r="M993" s="3">
        <v>42134</v>
      </c>
      <c r="N993" s="3">
        <v>42136</v>
      </c>
      <c r="O993" s="8" t="str">
        <f>TEXT(Table1[[#This Row],[Order Date]], "MMM")</f>
        <v>May</v>
      </c>
      <c r="P993">
        <f>Table1[[#This Row],[Ship Date]]-Table1[[#This Row],[Order Date]]</f>
        <v>2</v>
      </c>
      <c r="Q993" s="4">
        <v>6.4832400000000021</v>
      </c>
      <c r="R993">
        <v>21</v>
      </c>
      <c r="S993" s="4">
        <v>287.99</v>
      </c>
      <c r="T993">
        <v>89943</v>
      </c>
      <c r="U993" s="10">
        <f>(Table1[[#This Row],[Profit]]/Table1[[#This Row],[Sales]])</f>
        <v>2.2512031667766247E-2</v>
      </c>
    </row>
    <row r="994" spans="1:21" ht="12.75" customHeight="1">
      <c r="A994">
        <v>0.06</v>
      </c>
      <c r="B994">
        <v>15.04</v>
      </c>
      <c r="C994">
        <v>1.97</v>
      </c>
      <c r="D994" t="s">
        <v>33</v>
      </c>
      <c r="E994" t="s">
        <v>74</v>
      </c>
      <c r="F994" t="s">
        <v>20</v>
      </c>
      <c r="G994" t="s">
        <v>62</v>
      </c>
      <c r="H994" t="s">
        <v>22</v>
      </c>
      <c r="I994" t="s">
        <v>322</v>
      </c>
      <c r="J994">
        <v>0.39</v>
      </c>
      <c r="K994" t="s">
        <v>42</v>
      </c>
      <c r="L994" t="s">
        <v>338</v>
      </c>
      <c r="M994" s="3">
        <v>42134</v>
      </c>
      <c r="N994" s="3">
        <v>42134</v>
      </c>
      <c r="O994" s="8" t="str">
        <f>TEXT(Table1[[#This Row],[Order Date]], "MMM")</f>
        <v>May</v>
      </c>
      <c r="P994">
        <f>Table1[[#This Row],[Ship Date]]-Table1[[#This Row],[Order Date]]</f>
        <v>0</v>
      </c>
      <c r="Q994" s="4">
        <v>2.3320000000000003</v>
      </c>
      <c r="R994">
        <v>3</v>
      </c>
      <c r="S994" s="4">
        <v>46.86</v>
      </c>
      <c r="T994">
        <v>89943</v>
      </c>
      <c r="U994" s="10">
        <f>(Table1[[#This Row],[Profit]]/Table1[[#This Row],[Sales]])</f>
        <v>4.9765258215962449E-2</v>
      </c>
    </row>
    <row r="995" spans="1:21" ht="12.75" customHeight="1">
      <c r="A995">
        <v>0</v>
      </c>
      <c r="B995">
        <v>55.48</v>
      </c>
      <c r="C995">
        <v>14.3</v>
      </c>
      <c r="D995" t="s">
        <v>33</v>
      </c>
      <c r="E995" t="s">
        <v>19</v>
      </c>
      <c r="F995" t="s">
        <v>20</v>
      </c>
      <c r="G995" t="s">
        <v>62</v>
      </c>
      <c r="H995" t="s">
        <v>40</v>
      </c>
      <c r="I995" t="s">
        <v>63</v>
      </c>
      <c r="J995">
        <v>0.37</v>
      </c>
      <c r="K995" t="s">
        <v>24</v>
      </c>
      <c r="L995" t="s">
        <v>32</v>
      </c>
      <c r="M995" s="3">
        <v>42167</v>
      </c>
      <c r="N995" s="3">
        <v>42169</v>
      </c>
      <c r="O995" s="8" t="str">
        <f>TEXT(Table1[[#This Row],[Order Date]], "MMM")</f>
        <v>Jun</v>
      </c>
      <c r="P995">
        <f>Table1[[#This Row],[Ship Date]]-Table1[[#This Row],[Order Date]]</f>
        <v>2</v>
      </c>
      <c r="Q995" s="4">
        <v>454.44779999999997</v>
      </c>
      <c r="R995">
        <v>11</v>
      </c>
      <c r="S995" s="4">
        <v>658.62</v>
      </c>
      <c r="T995">
        <v>89857</v>
      </c>
      <c r="U995" s="10">
        <f>(Table1[[#This Row],[Profit]]/Table1[[#This Row],[Sales]])</f>
        <v>0.69</v>
      </c>
    </row>
    <row r="996" spans="1:21" ht="12.75" customHeight="1">
      <c r="A996">
        <v>0.03</v>
      </c>
      <c r="B996">
        <v>5.08</v>
      </c>
      <c r="C996">
        <v>2.0299999999999998</v>
      </c>
      <c r="D996" t="s">
        <v>33</v>
      </c>
      <c r="E996" t="s">
        <v>27</v>
      </c>
      <c r="F996" t="s">
        <v>28</v>
      </c>
      <c r="G996" t="s">
        <v>34</v>
      </c>
      <c r="H996" t="s">
        <v>22</v>
      </c>
      <c r="I996" t="s">
        <v>719</v>
      </c>
      <c r="J996">
        <v>0.51</v>
      </c>
      <c r="K996" t="s">
        <v>24</v>
      </c>
      <c r="L996" t="s">
        <v>32</v>
      </c>
      <c r="M996" s="3">
        <v>42011</v>
      </c>
      <c r="N996" s="3">
        <v>42016</v>
      </c>
      <c r="O996" s="8" t="str">
        <f>TEXT(Table1[[#This Row],[Order Date]], "MMM")</f>
        <v>Jan</v>
      </c>
      <c r="P996">
        <f>Table1[[#This Row],[Ship Date]]-Table1[[#This Row],[Order Date]]</f>
        <v>5</v>
      </c>
      <c r="Q996" s="4">
        <v>15.1524</v>
      </c>
      <c r="R996">
        <v>4</v>
      </c>
      <c r="S996" s="4">
        <v>21.96</v>
      </c>
      <c r="T996">
        <v>89858</v>
      </c>
      <c r="U996" s="10">
        <f>(Table1[[#This Row],[Profit]]/Table1[[#This Row],[Sales]])</f>
        <v>0.69</v>
      </c>
    </row>
    <row r="997" spans="1:21" ht="12.75" customHeight="1">
      <c r="A997">
        <v>0.03</v>
      </c>
      <c r="B997">
        <v>3.28</v>
      </c>
      <c r="C997">
        <v>3.97</v>
      </c>
      <c r="D997" t="s">
        <v>33</v>
      </c>
      <c r="E997" t="s">
        <v>27</v>
      </c>
      <c r="F997" t="s">
        <v>20</v>
      </c>
      <c r="G997" t="s">
        <v>21</v>
      </c>
      <c r="H997" t="s">
        <v>22</v>
      </c>
      <c r="I997" t="s">
        <v>720</v>
      </c>
      <c r="J997">
        <v>0.56000000000000005</v>
      </c>
      <c r="K997" t="s">
        <v>24</v>
      </c>
      <c r="L997" t="s">
        <v>32</v>
      </c>
      <c r="M997" s="3">
        <v>42010</v>
      </c>
      <c r="N997" s="3">
        <v>42012</v>
      </c>
      <c r="O997" s="8" t="str">
        <f>TEXT(Table1[[#This Row],[Order Date]], "MMM")</f>
        <v>Jan</v>
      </c>
      <c r="P997">
        <f>Table1[[#This Row],[Ship Date]]-Table1[[#This Row],[Order Date]]</f>
        <v>2</v>
      </c>
      <c r="Q997" s="4">
        <v>-90.755600000000001</v>
      </c>
      <c r="R997">
        <v>7</v>
      </c>
      <c r="S997" s="4">
        <v>24.57</v>
      </c>
      <c r="T997">
        <v>89856</v>
      </c>
      <c r="U997" s="10">
        <f>(Table1[[#This Row],[Profit]]/Table1[[#This Row],[Sales]])</f>
        <v>-3.6937566137566136</v>
      </c>
    </row>
    <row r="998" spans="1:21" ht="12.75" customHeight="1">
      <c r="A998">
        <v>0.04</v>
      </c>
      <c r="B998">
        <v>205.99</v>
      </c>
      <c r="C998">
        <v>8.99</v>
      </c>
      <c r="D998" t="s">
        <v>33</v>
      </c>
      <c r="E998" t="s">
        <v>74</v>
      </c>
      <c r="F998" t="s">
        <v>53</v>
      </c>
      <c r="G998" t="s">
        <v>54</v>
      </c>
      <c r="H998" t="s">
        <v>40</v>
      </c>
      <c r="I998" t="s">
        <v>70</v>
      </c>
      <c r="J998">
        <v>0.56000000000000005</v>
      </c>
      <c r="K998" t="s">
        <v>87</v>
      </c>
      <c r="L998" t="s">
        <v>216</v>
      </c>
      <c r="M998" s="3">
        <v>42025</v>
      </c>
      <c r="N998" s="3">
        <v>42026</v>
      </c>
      <c r="O998" s="8" t="str">
        <f>TEXT(Table1[[#This Row],[Order Date]], "MMM")</f>
        <v>Jan</v>
      </c>
      <c r="P998">
        <f>Table1[[#This Row],[Ship Date]]-Table1[[#This Row],[Order Date]]</f>
        <v>1</v>
      </c>
      <c r="Q998" s="4">
        <v>960.98400000000004</v>
      </c>
      <c r="R998">
        <v>6</v>
      </c>
      <c r="S998" s="4">
        <v>1008.53</v>
      </c>
      <c r="T998">
        <v>88256</v>
      </c>
      <c r="U998" s="10">
        <f>(Table1[[#This Row],[Profit]]/Table1[[#This Row],[Sales]])</f>
        <v>0.95285613715010964</v>
      </c>
    </row>
    <row r="999" spans="1:21" ht="12.75" customHeight="1">
      <c r="A999">
        <v>0.04</v>
      </c>
      <c r="B999">
        <v>880.98</v>
      </c>
      <c r="C999">
        <v>44.55</v>
      </c>
      <c r="D999" t="s">
        <v>26</v>
      </c>
      <c r="E999" t="s">
        <v>27</v>
      </c>
      <c r="F999" t="s">
        <v>28</v>
      </c>
      <c r="G999" t="s">
        <v>119</v>
      </c>
      <c r="H999" t="s">
        <v>77</v>
      </c>
      <c r="I999" t="s">
        <v>363</v>
      </c>
      <c r="J999">
        <v>0.62</v>
      </c>
      <c r="K999" t="s">
        <v>42</v>
      </c>
      <c r="L999" t="s">
        <v>112</v>
      </c>
      <c r="M999" s="3">
        <v>42010</v>
      </c>
      <c r="N999" s="3">
        <v>42011</v>
      </c>
      <c r="O999" s="8" t="str">
        <f>TEXT(Table1[[#This Row],[Order Date]], "MMM")</f>
        <v>Jan</v>
      </c>
      <c r="P999">
        <f>Table1[[#This Row],[Ship Date]]-Table1[[#This Row],[Order Date]]</f>
        <v>1</v>
      </c>
      <c r="Q999" s="4">
        <v>-13706.464</v>
      </c>
      <c r="R999">
        <v>8</v>
      </c>
      <c r="S999" s="4">
        <v>6968.9</v>
      </c>
      <c r="T999">
        <v>87853</v>
      </c>
      <c r="U999" s="10">
        <f>(Table1[[#This Row],[Profit]]/Table1[[#This Row],[Sales]])</f>
        <v>-1.9668045172121857</v>
      </c>
    </row>
    <row r="1000" spans="1:21" ht="12.75" customHeight="1">
      <c r="A1000">
        <v>0.04</v>
      </c>
      <c r="B1000">
        <v>3.68</v>
      </c>
      <c r="C1000">
        <v>1.32</v>
      </c>
      <c r="D1000" t="s">
        <v>33</v>
      </c>
      <c r="E1000" t="s">
        <v>19</v>
      </c>
      <c r="F1000" t="s">
        <v>20</v>
      </c>
      <c r="G1000" t="s">
        <v>109</v>
      </c>
      <c r="H1000" t="s">
        <v>22</v>
      </c>
      <c r="I1000" t="s">
        <v>393</v>
      </c>
      <c r="J1000">
        <v>0.83</v>
      </c>
      <c r="K1000" t="s">
        <v>87</v>
      </c>
      <c r="L1000" t="s">
        <v>203</v>
      </c>
      <c r="M1000" s="3">
        <v>42156</v>
      </c>
      <c r="N1000" s="3">
        <v>42157</v>
      </c>
      <c r="O1000" s="8" t="str">
        <f>TEXT(Table1[[#This Row],[Order Date]], "MMM")</f>
        <v>Jun</v>
      </c>
      <c r="P1000">
        <f>Table1[[#This Row],[Ship Date]]-Table1[[#This Row],[Order Date]]</f>
        <v>1</v>
      </c>
      <c r="Q1000" s="4">
        <v>300.92579999999998</v>
      </c>
      <c r="R1000">
        <v>11</v>
      </c>
      <c r="S1000" s="4">
        <v>41.29</v>
      </c>
      <c r="T1000">
        <v>91543</v>
      </c>
      <c r="U1000" s="10">
        <f>(Table1[[#This Row],[Profit]]/Table1[[#This Row],[Sales]])</f>
        <v>7.2881036570598203</v>
      </c>
    </row>
    <row r="1001" spans="1:21" ht="12.75" customHeight="1">
      <c r="A1001">
        <v>0.01</v>
      </c>
      <c r="B1001">
        <v>8.1199999999999992</v>
      </c>
      <c r="C1001">
        <v>2.83</v>
      </c>
      <c r="D1001" t="s">
        <v>18</v>
      </c>
      <c r="E1001" t="s">
        <v>27</v>
      </c>
      <c r="F1001" t="s">
        <v>53</v>
      </c>
      <c r="G1001" t="s">
        <v>113</v>
      </c>
      <c r="H1001" t="s">
        <v>35</v>
      </c>
      <c r="I1001" t="s">
        <v>386</v>
      </c>
      <c r="J1001">
        <v>0.77</v>
      </c>
      <c r="K1001" t="s">
        <v>37</v>
      </c>
      <c r="L1001" t="s">
        <v>317</v>
      </c>
      <c r="M1001" s="3">
        <v>42080</v>
      </c>
      <c r="N1001" s="3">
        <v>42081</v>
      </c>
      <c r="O1001" s="8" t="str">
        <f>TEXT(Table1[[#This Row],[Order Date]], "MMM")</f>
        <v>Mar</v>
      </c>
      <c r="P1001">
        <f>Table1[[#This Row],[Ship Date]]-Table1[[#This Row],[Order Date]]</f>
        <v>1</v>
      </c>
      <c r="Q1001" s="4">
        <v>-40.76</v>
      </c>
      <c r="R1001">
        <v>10</v>
      </c>
      <c r="S1001" s="4">
        <v>88.64</v>
      </c>
      <c r="T1001">
        <v>89251</v>
      </c>
      <c r="U1001" s="10">
        <f>(Table1[[#This Row],[Profit]]/Table1[[#This Row],[Sales]])</f>
        <v>-0.45983754512635377</v>
      </c>
    </row>
    <row r="1002" spans="1:21" ht="12.75" customHeight="1">
      <c r="A1002">
        <v>0.09</v>
      </c>
      <c r="B1002">
        <v>77.510000000000005</v>
      </c>
      <c r="C1002">
        <v>4</v>
      </c>
      <c r="D1002" t="s">
        <v>18</v>
      </c>
      <c r="E1002" t="s">
        <v>27</v>
      </c>
      <c r="F1002" t="s">
        <v>53</v>
      </c>
      <c r="G1002" t="s">
        <v>113</v>
      </c>
      <c r="H1002" t="s">
        <v>40</v>
      </c>
      <c r="I1002" t="s">
        <v>721</v>
      </c>
      <c r="J1002">
        <v>0.76</v>
      </c>
      <c r="K1002" t="s">
        <v>87</v>
      </c>
      <c r="L1002" t="s">
        <v>326</v>
      </c>
      <c r="M1002" s="3">
        <v>42147</v>
      </c>
      <c r="N1002" s="3">
        <v>42149</v>
      </c>
      <c r="O1002" s="8" t="str">
        <f>TEXT(Table1[[#This Row],[Order Date]], "MMM")</f>
        <v>May</v>
      </c>
      <c r="P1002">
        <f>Table1[[#This Row],[Ship Date]]-Table1[[#This Row],[Order Date]]</f>
        <v>2</v>
      </c>
      <c r="Q1002" s="4">
        <v>-986.52399999999989</v>
      </c>
      <c r="R1002">
        <v>17</v>
      </c>
      <c r="S1002" s="4">
        <v>1300.54</v>
      </c>
      <c r="T1002">
        <v>90524</v>
      </c>
      <c r="U1002" s="10">
        <f>(Table1[[#This Row],[Profit]]/Table1[[#This Row],[Sales]])</f>
        <v>-0.75854952558168143</v>
      </c>
    </row>
    <row r="1003" spans="1:21" ht="12.75" customHeight="1">
      <c r="A1003">
        <v>0</v>
      </c>
      <c r="B1003">
        <v>2.88</v>
      </c>
      <c r="C1003">
        <v>0.7</v>
      </c>
      <c r="D1003" t="s">
        <v>33</v>
      </c>
      <c r="E1003" t="s">
        <v>27</v>
      </c>
      <c r="F1003" t="s">
        <v>20</v>
      </c>
      <c r="G1003" t="s">
        <v>21</v>
      </c>
      <c r="H1003" t="s">
        <v>22</v>
      </c>
      <c r="I1003" t="s">
        <v>204</v>
      </c>
      <c r="J1003">
        <v>0.56000000000000005</v>
      </c>
      <c r="K1003" t="s">
        <v>87</v>
      </c>
      <c r="L1003" t="s">
        <v>326</v>
      </c>
      <c r="M1003" s="3">
        <v>42147</v>
      </c>
      <c r="N1003" s="3">
        <v>42149</v>
      </c>
      <c r="O1003" s="8" t="str">
        <f>TEXT(Table1[[#This Row],[Order Date]], "MMM")</f>
        <v>May</v>
      </c>
      <c r="P1003">
        <f>Table1[[#This Row],[Ship Date]]-Table1[[#This Row],[Order Date]]</f>
        <v>2</v>
      </c>
      <c r="Q1003" s="4">
        <v>-141.666</v>
      </c>
      <c r="R1003">
        <v>13</v>
      </c>
      <c r="S1003" s="4">
        <v>38.06</v>
      </c>
      <c r="T1003">
        <v>90524</v>
      </c>
      <c r="U1003" s="10">
        <f>(Table1[[#This Row],[Profit]]/Table1[[#This Row],[Sales]])</f>
        <v>-3.7221755123489224</v>
      </c>
    </row>
    <row r="1004" spans="1:21" ht="12.75" customHeight="1">
      <c r="A1004">
        <v>0.06</v>
      </c>
      <c r="B1004">
        <v>90.97</v>
      </c>
      <c r="C1004">
        <v>14</v>
      </c>
      <c r="D1004" t="s">
        <v>26</v>
      </c>
      <c r="E1004" t="s">
        <v>27</v>
      </c>
      <c r="F1004" t="s">
        <v>53</v>
      </c>
      <c r="G1004" t="s">
        <v>58</v>
      </c>
      <c r="H1004" t="s">
        <v>30</v>
      </c>
      <c r="I1004" t="s">
        <v>722</v>
      </c>
      <c r="J1004">
        <v>0.36</v>
      </c>
      <c r="K1004" t="s">
        <v>87</v>
      </c>
      <c r="L1004" t="s">
        <v>326</v>
      </c>
      <c r="M1004" s="3">
        <v>42046</v>
      </c>
      <c r="N1004" s="3">
        <v>42047</v>
      </c>
      <c r="O1004" s="8" t="str">
        <f>TEXT(Table1[[#This Row],[Order Date]], "MMM")</f>
        <v>Feb</v>
      </c>
      <c r="P1004">
        <f>Table1[[#This Row],[Ship Date]]-Table1[[#This Row],[Order Date]]</f>
        <v>1</v>
      </c>
      <c r="Q1004" s="4">
        <v>47.334000000000003</v>
      </c>
      <c r="R1004">
        <v>14</v>
      </c>
      <c r="S1004" s="4">
        <v>1263.3499999999999</v>
      </c>
      <c r="T1004">
        <v>90525</v>
      </c>
      <c r="U1004" s="10">
        <f>(Table1[[#This Row],[Profit]]/Table1[[#This Row],[Sales]])</f>
        <v>3.7467051885859033E-2</v>
      </c>
    </row>
    <row r="1005" spans="1:21" ht="12.75" customHeight="1">
      <c r="A1005">
        <v>0.01</v>
      </c>
      <c r="B1005">
        <v>10.48</v>
      </c>
      <c r="C1005">
        <v>2.89</v>
      </c>
      <c r="D1005" t="s">
        <v>33</v>
      </c>
      <c r="E1005" t="s">
        <v>74</v>
      </c>
      <c r="F1005" t="s">
        <v>20</v>
      </c>
      <c r="G1005" t="s">
        <v>21</v>
      </c>
      <c r="H1005" t="s">
        <v>35</v>
      </c>
      <c r="I1005" t="s">
        <v>723</v>
      </c>
      <c r="J1005">
        <v>0.6</v>
      </c>
      <c r="K1005" t="s">
        <v>42</v>
      </c>
      <c r="L1005" t="s">
        <v>171</v>
      </c>
      <c r="M1005" s="3">
        <v>42040</v>
      </c>
      <c r="N1005" s="3">
        <v>42042</v>
      </c>
      <c r="O1005" s="8" t="str">
        <f>TEXT(Table1[[#This Row],[Order Date]], "MMM")</f>
        <v>Feb</v>
      </c>
      <c r="P1005">
        <f>Table1[[#This Row],[Ship Date]]-Table1[[#This Row],[Order Date]]</f>
        <v>2</v>
      </c>
      <c r="Q1005" s="4">
        <v>60.561599999999999</v>
      </c>
      <c r="R1005">
        <v>19</v>
      </c>
      <c r="S1005" s="4">
        <v>202.38</v>
      </c>
      <c r="T1005">
        <v>85990</v>
      </c>
      <c r="U1005" s="10">
        <f>(Table1[[#This Row],[Profit]]/Table1[[#This Row],[Sales]])</f>
        <v>0.2992469611621702</v>
      </c>
    </row>
    <row r="1006" spans="1:21" ht="12.75" customHeight="1">
      <c r="A1006">
        <v>0.06</v>
      </c>
      <c r="B1006">
        <v>17.98</v>
      </c>
      <c r="C1006">
        <v>8.51</v>
      </c>
      <c r="D1006" t="s">
        <v>33</v>
      </c>
      <c r="E1006" t="s">
        <v>74</v>
      </c>
      <c r="F1006" t="s">
        <v>53</v>
      </c>
      <c r="G1006" t="s">
        <v>58</v>
      </c>
      <c r="H1006" t="s">
        <v>59</v>
      </c>
      <c r="I1006" t="s">
        <v>68</v>
      </c>
      <c r="J1006">
        <v>0.4</v>
      </c>
      <c r="K1006" t="s">
        <v>42</v>
      </c>
      <c r="L1006" t="s">
        <v>171</v>
      </c>
      <c r="M1006" s="3">
        <v>42109</v>
      </c>
      <c r="N1006" s="3">
        <v>42111</v>
      </c>
      <c r="O1006" s="8" t="str">
        <f>TEXT(Table1[[#This Row],[Order Date]], "MMM")</f>
        <v>Apr</v>
      </c>
      <c r="P1006">
        <f>Table1[[#This Row],[Ship Date]]-Table1[[#This Row],[Order Date]]</f>
        <v>2</v>
      </c>
      <c r="Q1006" s="4">
        <v>-47.243088</v>
      </c>
      <c r="R1006">
        <v>3</v>
      </c>
      <c r="S1006" s="4">
        <v>56.38</v>
      </c>
      <c r="T1006">
        <v>85991</v>
      </c>
      <c r="U1006" s="10">
        <f>(Table1[[#This Row],[Profit]]/Table1[[#This Row],[Sales]])</f>
        <v>-0.83794054629301162</v>
      </c>
    </row>
    <row r="1007" spans="1:21" ht="12.75" customHeight="1">
      <c r="A1007">
        <v>0.1</v>
      </c>
      <c r="B1007">
        <v>9.99</v>
      </c>
      <c r="C1007">
        <v>4.78</v>
      </c>
      <c r="D1007" t="s">
        <v>18</v>
      </c>
      <c r="E1007" t="s">
        <v>74</v>
      </c>
      <c r="F1007" t="s">
        <v>20</v>
      </c>
      <c r="G1007" t="s">
        <v>62</v>
      </c>
      <c r="H1007" t="s">
        <v>40</v>
      </c>
      <c r="I1007" t="s">
        <v>724</v>
      </c>
      <c r="J1007">
        <v>0.4</v>
      </c>
      <c r="K1007" t="s">
        <v>42</v>
      </c>
      <c r="L1007" t="s">
        <v>171</v>
      </c>
      <c r="M1007" s="3">
        <v>42109</v>
      </c>
      <c r="N1007" s="3">
        <v>42112</v>
      </c>
      <c r="O1007" s="8" t="str">
        <f>TEXT(Table1[[#This Row],[Order Date]], "MMM")</f>
        <v>Apr</v>
      </c>
      <c r="P1007">
        <f>Table1[[#This Row],[Ship Date]]-Table1[[#This Row],[Order Date]]</f>
        <v>3</v>
      </c>
      <c r="Q1007" s="4">
        <v>9.1539999999999999</v>
      </c>
      <c r="R1007">
        <v>12</v>
      </c>
      <c r="S1007" s="4">
        <v>119.13</v>
      </c>
      <c r="T1007">
        <v>85991</v>
      </c>
      <c r="U1007" s="10">
        <f>(Table1[[#This Row],[Profit]]/Table1[[#This Row],[Sales]])</f>
        <v>7.6840426424913968E-2</v>
      </c>
    </row>
    <row r="1008" spans="1:21" ht="12.75" customHeight="1">
      <c r="A1008">
        <v>0.01</v>
      </c>
      <c r="B1008">
        <v>10.48</v>
      </c>
      <c r="C1008">
        <v>2.89</v>
      </c>
      <c r="D1008" t="s">
        <v>33</v>
      </c>
      <c r="E1008" t="s">
        <v>74</v>
      </c>
      <c r="F1008" t="s">
        <v>20</v>
      </c>
      <c r="G1008" t="s">
        <v>21</v>
      </c>
      <c r="H1008" t="s">
        <v>35</v>
      </c>
      <c r="I1008" t="s">
        <v>723</v>
      </c>
      <c r="J1008">
        <v>0.6</v>
      </c>
      <c r="K1008" t="s">
        <v>37</v>
      </c>
      <c r="L1008" t="s">
        <v>50</v>
      </c>
      <c r="M1008" s="3">
        <v>42040</v>
      </c>
      <c r="N1008" s="3">
        <v>42042</v>
      </c>
      <c r="O1008" s="8" t="str">
        <f>TEXT(Table1[[#This Row],[Order Date]], "MMM")</f>
        <v>Feb</v>
      </c>
      <c r="P1008">
        <f>Table1[[#This Row],[Ship Date]]-Table1[[#This Row],[Order Date]]</f>
        <v>2</v>
      </c>
      <c r="Q1008" s="4">
        <v>40.92</v>
      </c>
      <c r="R1008">
        <v>76</v>
      </c>
      <c r="S1008" s="4">
        <v>809.51</v>
      </c>
      <c r="T1008">
        <v>34435</v>
      </c>
      <c r="U1008" s="10">
        <f>(Table1[[#This Row],[Profit]]/Table1[[#This Row],[Sales]])</f>
        <v>5.0549097602253221E-2</v>
      </c>
    </row>
    <row r="1009" spans="1:21" ht="12.75" customHeight="1">
      <c r="A1009">
        <v>7.0000000000000007E-2</v>
      </c>
      <c r="B1009">
        <v>18.649999999999999</v>
      </c>
      <c r="C1009">
        <v>3.77</v>
      </c>
      <c r="D1009" t="s">
        <v>33</v>
      </c>
      <c r="E1009" t="s">
        <v>74</v>
      </c>
      <c r="F1009" t="s">
        <v>28</v>
      </c>
      <c r="G1009" t="s">
        <v>34</v>
      </c>
      <c r="H1009" t="s">
        <v>35</v>
      </c>
      <c r="I1009" t="s">
        <v>725</v>
      </c>
      <c r="J1009">
        <v>0.39</v>
      </c>
      <c r="K1009" t="s">
        <v>37</v>
      </c>
      <c r="L1009" t="s">
        <v>50</v>
      </c>
      <c r="M1009" s="3">
        <v>42109</v>
      </c>
      <c r="N1009" s="3">
        <v>42110</v>
      </c>
      <c r="O1009" s="8" t="str">
        <f>TEXT(Table1[[#This Row],[Order Date]], "MMM")</f>
        <v>Apr</v>
      </c>
      <c r="P1009">
        <f>Table1[[#This Row],[Ship Date]]-Table1[[#This Row],[Order Date]]</f>
        <v>1</v>
      </c>
      <c r="Q1009" s="4">
        <v>149.72</v>
      </c>
      <c r="R1009">
        <v>34</v>
      </c>
      <c r="S1009" s="4">
        <v>643.64</v>
      </c>
      <c r="T1009">
        <v>47108</v>
      </c>
      <c r="U1009" s="10">
        <f>(Table1[[#This Row],[Profit]]/Table1[[#This Row],[Sales]])</f>
        <v>0.2326145050027966</v>
      </c>
    </row>
    <row r="1010" spans="1:21" ht="12.75" customHeight="1">
      <c r="A1010">
        <v>0.06</v>
      </c>
      <c r="B1010">
        <v>17.98</v>
      </c>
      <c r="C1010">
        <v>8.51</v>
      </c>
      <c r="D1010" t="s">
        <v>33</v>
      </c>
      <c r="E1010" t="s">
        <v>74</v>
      </c>
      <c r="F1010" t="s">
        <v>53</v>
      </c>
      <c r="G1010" t="s">
        <v>58</v>
      </c>
      <c r="H1010" t="s">
        <v>59</v>
      </c>
      <c r="I1010" t="s">
        <v>68</v>
      </c>
      <c r="J1010">
        <v>0.4</v>
      </c>
      <c r="K1010" t="s">
        <v>37</v>
      </c>
      <c r="L1010" t="s">
        <v>50</v>
      </c>
      <c r="M1010" s="3">
        <v>42109</v>
      </c>
      <c r="N1010" s="3">
        <v>42111</v>
      </c>
      <c r="O1010" s="8" t="str">
        <f>TEXT(Table1[[#This Row],[Order Date]], "MMM")</f>
        <v>Apr</v>
      </c>
      <c r="P1010">
        <f>Table1[[#This Row],[Ship Date]]-Table1[[#This Row],[Order Date]]</f>
        <v>2</v>
      </c>
      <c r="Q1010" s="4">
        <v>-52.492319999999999</v>
      </c>
      <c r="R1010">
        <v>13</v>
      </c>
      <c r="S1010" s="4">
        <v>244.31</v>
      </c>
      <c r="T1010">
        <v>47108</v>
      </c>
      <c r="U1010" s="10">
        <f>(Table1[[#This Row],[Profit]]/Table1[[#This Row],[Sales]])</f>
        <v>-0.21485948180590234</v>
      </c>
    </row>
    <row r="1011" spans="1:21" ht="12.75" customHeight="1">
      <c r="A1011">
        <v>0.1</v>
      </c>
      <c r="B1011">
        <v>9.99</v>
      </c>
      <c r="C1011">
        <v>4.78</v>
      </c>
      <c r="D1011" t="s">
        <v>18</v>
      </c>
      <c r="E1011" t="s">
        <v>74</v>
      </c>
      <c r="F1011" t="s">
        <v>20</v>
      </c>
      <c r="G1011" t="s">
        <v>62</v>
      </c>
      <c r="H1011" t="s">
        <v>40</v>
      </c>
      <c r="I1011" t="s">
        <v>724</v>
      </c>
      <c r="J1011">
        <v>0.4</v>
      </c>
      <c r="K1011" t="s">
        <v>37</v>
      </c>
      <c r="L1011" t="s">
        <v>50</v>
      </c>
      <c r="M1011" s="3">
        <v>42109</v>
      </c>
      <c r="N1011" s="3">
        <v>42112</v>
      </c>
      <c r="O1011" s="8" t="str">
        <f>TEXT(Table1[[#This Row],[Order Date]], "MMM")</f>
        <v>Apr</v>
      </c>
      <c r="P1011">
        <f>Table1[[#This Row],[Ship Date]]-Table1[[#This Row],[Order Date]]</f>
        <v>3</v>
      </c>
      <c r="Q1011" s="4">
        <v>7.9599999999999991</v>
      </c>
      <c r="R1011">
        <v>47</v>
      </c>
      <c r="S1011" s="4">
        <v>466.58</v>
      </c>
      <c r="T1011">
        <v>47108</v>
      </c>
      <c r="U1011" s="10">
        <f>(Table1[[#This Row],[Profit]]/Table1[[#This Row],[Sales]])</f>
        <v>1.7060311200651549E-2</v>
      </c>
    </row>
    <row r="1012" spans="1:21" ht="12.75" customHeight="1">
      <c r="A1012">
        <v>0.08</v>
      </c>
      <c r="B1012">
        <v>175.99</v>
      </c>
      <c r="C1012">
        <v>8.99</v>
      </c>
      <c r="D1012" t="s">
        <v>18</v>
      </c>
      <c r="E1012" t="s">
        <v>74</v>
      </c>
      <c r="F1012" t="s">
        <v>53</v>
      </c>
      <c r="G1012" t="s">
        <v>54</v>
      </c>
      <c r="H1012" t="s">
        <v>40</v>
      </c>
      <c r="I1012" t="s">
        <v>105</v>
      </c>
      <c r="J1012">
        <v>0.56999999999999995</v>
      </c>
      <c r="K1012" t="s">
        <v>37</v>
      </c>
      <c r="L1012" t="s">
        <v>50</v>
      </c>
      <c r="M1012" s="3">
        <v>42109</v>
      </c>
      <c r="N1012" s="3">
        <v>42110</v>
      </c>
      <c r="O1012" s="8" t="str">
        <f>TEXT(Table1[[#This Row],[Order Date]], "MMM")</f>
        <v>Apr</v>
      </c>
      <c r="P1012">
        <f>Table1[[#This Row],[Ship Date]]-Table1[[#This Row],[Order Date]]</f>
        <v>1</v>
      </c>
      <c r="Q1012" s="4">
        <v>-459.08280000000002</v>
      </c>
      <c r="R1012">
        <v>16</v>
      </c>
      <c r="S1012" s="4">
        <v>2290.69</v>
      </c>
      <c r="T1012">
        <v>47108</v>
      </c>
      <c r="U1012" s="10">
        <f>(Table1[[#This Row],[Profit]]/Table1[[#This Row],[Sales]])</f>
        <v>-0.20041245214324069</v>
      </c>
    </row>
    <row r="1013" spans="1:21" ht="12.75" customHeight="1">
      <c r="A1013">
        <v>0.1</v>
      </c>
      <c r="B1013">
        <v>52.99</v>
      </c>
      <c r="C1013">
        <v>19.989999999999998</v>
      </c>
      <c r="D1013" t="s">
        <v>18</v>
      </c>
      <c r="E1013" t="s">
        <v>19</v>
      </c>
      <c r="F1013" t="s">
        <v>20</v>
      </c>
      <c r="G1013" t="s">
        <v>90</v>
      </c>
      <c r="H1013" t="s">
        <v>40</v>
      </c>
      <c r="I1013" t="s">
        <v>726</v>
      </c>
      <c r="J1013">
        <v>0.81</v>
      </c>
      <c r="K1013" t="s">
        <v>42</v>
      </c>
      <c r="L1013" t="s">
        <v>187</v>
      </c>
      <c r="M1013" s="3">
        <v>42112</v>
      </c>
      <c r="N1013" s="3">
        <v>42113</v>
      </c>
      <c r="O1013" s="8" t="str">
        <f>TEXT(Table1[[#This Row],[Order Date]], "MMM")</f>
        <v>Apr</v>
      </c>
      <c r="P1013">
        <f>Table1[[#This Row],[Ship Date]]-Table1[[#This Row],[Order Date]]</f>
        <v>1</v>
      </c>
      <c r="Q1013" s="4">
        <v>-517.16999999999996</v>
      </c>
      <c r="R1013">
        <v>7</v>
      </c>
      <c r="S1013" s="4">
        <v>337.59</v>
      </c>
      <c r="T1013">
        <v>86958</v>
      </c>
      <c r="U1013" s="10">
        <f>(Table1[[#This Row],[Profit]]/Table1[[#This Row],[Sales]])</f>
        <v>-1.5319470363458634</v>
      </c>
    </row>
    <row r="1014" spans="1:21" ht="12.75" customHeight="1">
      <c r="A1014">
        <v>0</v>
      </c>
      <c r="B1014">
        <v>9.27</v>
      </c>
      <c r="C1014">
        <v>4.3899999999999997</v>
      </c>
      <c r="D1014" t="s">
        <v>33</v>
      </c>
      <c r="E1014" t="s">
        <v>19</v>
      </c>
      <c r="F1014" t="s">
        <v>20</v>
      </c>
      <c r="G1014" t="s">
        <v>62</v>
      </c>
      <c r="H1014" t="s">
        <v>22</v>
      </c>
      <c r="I1014" t="s">
        <v>727</v>
      </c>
      <c r="J1014">
        <v>0.38</v>
      </c>
      <c r="K1014" t="s">
        <v>42</v>
      </c>
      <c r="L1014" t="s">
        <v>187</v>
      </c>
      <c r="M1014" s="3">
        <v>42136</v>
      </c>
      <c r="N1014" s="3">
        <v>42138</v>
      </c>
      <c r="O1014" s="8" t="str">
        <f>TEXT(Table1[[#This Row],[Order Date]], "MMM")</f>
        <v>May</v>
      </c>
      <c r="P1014">
        <f>Table1[[#This Row],[Ship Date]]-Table1[[#This Row],[Order Date]]</f>
        <v>2</v>
      </c>
      <c r="Q1014" s="4">
        <v>-7.61</v>
      </c>
      <c r="R1014">
        <v>1</v>
      </c>
      <c r="S1014" s="4">
        <v>10.65</v>
      </c>
      <c r="T1014">
        <v>86959</v>
      </c>
      <c r="U1014" s="10">
        <f>(Table1[[#This Row],[Profit]]/Table1[[#This Row],[Sales]])</f>
        <v>-0.71455399061032865</v>
      </c>
    </row>
    <row r="1015" spans="1:21" ht="12.75" customHeight="1">
      <c r="A1015">
        <v>0</v>
      </c>
      <c r="B1015">
        <v>5.98</v>
      </c>
      <c r="C1015">
        <v>0.96</v>
      </c>
      <c r="D1015" t="s">
        <v>33</v>
      </c>
      <c r="E1015" t="s">
        <v>19</v>
      </c>
      <c r="F1015" t="s">
        <v>20</v>
      </c>
      <c r="G1015" t="s">
        <v>21</v>
      </c>
      <c r="H1015" t="s">
        <v>22</v>
      </c>
      <c r="I1015" t="s">
        <v>728</v>
      </c>
      <c r="J1015">
        <v>0.6</v>
      </c>
      <c r="K1015" t="s">
        <v>42</v>
      </c>
      <c r="L1015" t="s">
        <v>187</v>
      </c>
      <c r="M1015" s="3">
        <v>42054</v>
      </c>
      <c r="N1015" s="3">
        <v>42055</v>
      </c>
      <c r="O1015" s="8" t="str">
        <f>TEXT(Table1[[#This Row],[Order Date]], "MMM")</f>
        <v>Feb</v>
      </c>
      <c r="P1015">
        <f>Table1[[#This Row],[Ship Date]]-Table1[[#This Row],[Order Date]]</f>
        <v>1</v>
      </c>
      <c r="Q1015" s="4">
        <v>38.039699999999996</v>
      </c>
      <c r="R1015">
        <v>9</v>
      </c>
      <c r="S1015" s="4">
        <v>55.13</v>
      </c>
      <c r="T1015">
        <v>86956</v>
      </c>
      <c r="U1015" s="10">
        <f>(Table1[[#This Row],[Profit]]/Table1[[#This Row],[Sales]])</f>
        <v>0.69</v>
      </c>
    </row>
    <row r="1016" spans="1:21" ht="12.75" customHeight="1">
      <c r="A1016">
        <v>7.0000000000000007E-2</v>
      </c>
      <c r="B1016">
        <v>100.98</v>
      </c>
      <c r="C1016">
        <v>57.38</v>
      </c>
      <c r="D1016" t="s">
        <v>26</v>
      </c>
      <c r="E1016" t="s">
        <v>19</v>
      </c>
      <c r="F1016" t="s">
        <v>28</v>
      </c>
      <c r="G1016" t="s">
        <v>119</v>
      </c>
      <c r="H1016" t="s">
        <v>77</v>
      </c>
      <c r="I1016" t="s">
        <v>729</v>
      </c>
      <c r="J1016">
        <v>0.78</v>
      </c>
      <c r="K1016" t="s">
        <v>42</v>
      </c>
      <c r="L1016" t="s">
        <v>187</v>
      </c>
      <c r="M1016" s="3">
        <v>42112</v>
      </c>
      <c r="N1016" s="3">
        <v>42115</v>
      </c>
      <c r="O1016" s="8" t="str">
        <f>TEXT(Table1[[#This Row],[Order Date]], "MMM")</f>
        <v>Apr</v>
      </c>
      <c r="P1016">
        <f>Table1[[#This Row],[Ship Date]]-Table1[[#This Row],[Order Date]]</f>
        <v>3</v>
      </c>
      <c r="Q1016" s="4">
        <v>-429.86</v>
      </c>
      <c r="R1016">
        <v>2</v>
      </c>
      <c r="S1016" s="4">
        <v>215.32</v>
      </c>
      <c r="T1016">
        <v>86958</v>
      </c>
      <c r="U1016" s="10">
        <f>(Table1[[#This Row],[Profit]]/Table1[[#This Row],[Sales]])</f>
        <v>-1.9963774846739737</v>
      </c>
    </row>
    <row r="1017" spans="1:21" ht="12.75" customHeight="1">
      <c r="A1017">
        <v>0.03</v>
      </c>
      <c r="B1017">
        <v>85.99</v>
      </c>
      <c r="C1017">
        <v>0.99</v>
      </c>
      <c r="D1017" t="s">
        <v>33</v>
      </c>
      <c r="E1017" t="s">
        <v>19</v>
      </c>
      <c r="F1017" t="s">
        <v>53</v>
      </c>
      <c r="G1017" t="s">
        <v>54</v>
      </c>
      <c r="H1017" t="s">
        <v>22</v>
      </c>
      <c r="I1017" t="s">
        <v>227</v>
      </c>
      <c r="J1017">
        <v>0.55000000000000004</v>
      </c>
      <c r="K1017" t="s">
        <v>42</v>
      </c>
      <c r="L1017" t="s">
        <v>187</v>
      </c>
      <c r="M1017" s="3">
        <v>42112</v>
      </c>
      <c r="N1017" s="3">
        <v>42114</v>
      </c>
      <c r="O1017" s="8" t="str">
        <f>TEXT(Table1[[#This Row],[Order Date]], "MMM")</f>
        <v>Apr</v>
      </c>
      <c r="P1017">
        <f>Table1[[#This Row],[Ship Date]]-Table1[[#This Row],[Order Date]]</f>
        <v>2</v>
      </c>
      <c r="Q1017" s="4">
        <v>264.16649999999998</v>
      </c>
      <c r="R1017">
        <v>5</v>
      </c>
      <c r="S1017" s="4">
        <v>382.85</v>
      </c>
      <c r="T1017">
        <v>86958</v>
      </c>
      <c r="U1017" s="10">
        <f>(Table1[[#This Row],[Profit]]/Table1[[#This Row],[Sales]])</f>
        <v>0.69</v>
      </c>
    </row>
    <row r="1018" spans="1:21" ht="12.75" customHeight="1">
      <c r="A1018">
        <v>0.02</v>
      </c>
      <c r="B1018">
        <v>5.98</v>
      </c>
      <c r="C1018">
        <v>5.46</v>
      </c>
      <c r="D1018" t="s">
        <v>33</v>
      </c>
      <c r="E1018" t="s">
        <v>19</v>
      </c>
      <c r="F1018" t="s">
        <v>20</v>
      </c>
      <c r="G1018" t="s">
        <v>62</v>
      </c>
      <c r="H1018" t="s">
        <v>40</v>
      </c>
      <c r="I1018" t="s">
        <v>476</v>
      </c>
      <c r="J1018">
        <v>0.36</v>
      </c>
      <c r="K1018" t="s">
        <v>42</v>
      </c>
      <c r="L1018" t="s">
        <v>187</v>
      </c>
      <c r="M1018" s="3">
        <v>42054</v>
      </c>
      <c r="N1018" s="3">
        <v>42055</v>
      </c>
      <c r="O1018" s="8" t="str">
        <f>TEXT(Table1[[#This Row],[Order Date]], "MMM")</f>
        <v>Feb</v>
      </c>
      <c r="P1018">
        <f>Table1[[#This Row],[Ship Date]]-Table1[[#This Row],[Order Date]]</f>
        <v>1</v>
      </c>
      <c r="Q1018" s="4">
        <v>-47.12</v>
      </c>
      <c r="R1018">
        <v>7</v>
      </c>
      <c r="S1018" s="4">
        <v>44.8</v>
      </c>
      <c r="T1018">
        <v>86956</v>
      </c>
      <c r="U1018" s="10">
        <f>(Table1[[#This Row],[Profit]]/Table1[[#This Row],[Sales]])</f>
        <v>-1.0517857142857143</v>
      </c>
    </row>
    <row r="1019" spans="1:21" ht="12.75" customHeight="1">
      <c r="A1019">
        <v>0.05</v>
      </c>
      <c r="B1019">
        <v>7.1</v>
      </c>
      <c r="C1019">
        <v>6.05</v>
      </c>
      <c r="D1019" t="s">
        <v>33</v>
      </c>
      <c r="E1019" t="s">
        <v>19</v>
      </c>
      <c r="F1019" t="s">
        <v>20</v>
      </c>
      <c r="G1019" t="s">
        <v>71</v>
      </c>
      <c r="H1019" t="s">
        <v>40</v>
      </c>
      <c r="I1019" t="s">
        <v>318</v>
      </c>
      <c r="J1019">
        <v>0.39</v>
      </c>
      <c r="K1019" t="s">
        <v>42</v>
      </c>
      <c r="L1019" t="s">
        <v>187</v>
      </c>
      <c r="M1019" s="3">
        <v>42010</v>
      </c>
      <c r="N1019" s="3">
        <v>42010</v>
      </c>
      <c r="O1019" s="8" t="str">
        <f>TEXT(Table1[[#This Row],[Order Date]], "MMM")</f>
        <v>Jan</v>
      </c>
      <c r="P1019">
        <f>Table1[[#This Row],[Ship Date]]-Table1[[#This Row],[Order Date]]</f>
        <v>0</v>
      </c>
      <c r="Q1019" s="4">
        <v>-101.24600000000001</v>
      </c>
      <c r="R1019">
        <v>14</v>
      </c>
      <c r="S1019" s="4">
        <v>100.99</v>
      </c>
      <c r="T1019">
        <v>86960</v>
      </c>
      <c r="U1019" s="10">
        <f>(Table1[[#This Row],[Profit]]/Table1[[#This Row],[Sales]])</f>
        <v>-1.0025349044459848</v>
      </c>
    </row>
    <row r="1020" spans="1:21" ht="12.75" customHeight="1">
      <c r="A1020">
        <v>0.04</v>
      </c>
      <c r="B1020">
        <v>20.95</v>
      </c>
      <c r="C1020">
        <v>4</v>
      </c>
      <c r="D1020" t="s">
        <v>33</v>
      </c>
      <c r="E1020" t="s">
        <v>19</v>
      </c>
      <c r="F1020" t="s">
        <v>53</v>
      </c>
      <c r="G1020" t="s">
        <v>113</v>
      </c>
      <c r="H1020" t="s">
        <v>40</v>
      </c>
      <c r="I1020" t="s">
        <v>656</v>
      </c>
      <c r="J1020">
        <v>0.6</v>
      </c>
      <c r="K1020" t="s">
        <v>42</v>
      </c>
      <c r="L1020" t="s">
        <v>187</v>
      </c>
      <c r="M1020" s="3">
        <v>42010</v>
      </c>
      <c r="N1020" s="3">
        <v>42015</v>
      </c>
      <c r="O1020" s="8" t="str">
        <f>TEXT(Table1[[#This Row],[Order Date]], "MMM")</f>
        <v>Jan</v>
      </c>
      <c r="P1020">
        <f>Table1[[#This Row],[Ship Date]]-Table1[[#This Row],[Order Date]]</f>
        <v>5</v>
      </c>
      <c r="Q1020" s="4">
        <v>-1.88</v>
      </c>
      <c r="R1020">
        <v>7</v>
      </c>
      <c r="S1020" s="4">
        <v>142.06</v>
      </c>
      <c r="T1020">
        <v>86960</v>
      </c>
      <c r="U1020" s="10">
        <f>(Table1[[#This Row],[Profit]]/Table1[[#This Row],[Sales]])</f>
        <v>-1.3233844854286921E-2</v>
      </c>
    </row>
    <row r="1021" spans="1:21" ht="12.75" customHeight="1">
      <c r="A1021">
        <v>0.01</v>
      </c>
      <c r="B1021">
        <v>10.64</v>
      </c>
      <c r="C1021">
        <v>5.16</v>
      </c>
      <c r="D1021" t="s">
        <v>18</v>
      </c>
      <c r="E1021" t="s">
        <v>19</v>
      </c>
      <c r="F1021" t="s">
        <v>28</v>
      </c>
      <c r="G1021" t="s">
        <v>34</v>
      </c>
      <c r="H1021" t="s">
        <v>40</v>
      </c>
      <c r="I1021" t="s">
        <v>397</v>
      </c>
      <c r="J1021">
        <v>0.56999999999999995</v>
      </c>
      <c r="K1021" t="s">
        <v>42</v>
      </c>
      <c r="L1021" t="s">
        <v>187</v>
      </c>
      <c r="M1021" s="3">
        <v>42088</v>
      </c>
      <c r="N1021" s="3">
        <v>42090</v>
      </c>
      <c r="O1021" s="8" t="str">
        <f>TEXT(Table1[[#This Row],[Order Date]], "MMM")</f>
        <v>Mar</v>
      </c>
      <c r="P1021">
        <f>Table1[[#This Row],[Ship Date]]-Table1[[#This Row],[Order Date]]</f>
        <v>2</v>
      </c>
      <c r="Q1021" s="4">
        <v>-11.69</v>
      </c>
      <c r="R1021">
        <v>5</v>
      </c>
      <c r="S1021" s="4">
        <v>58.52</v>
      </c>
      <c r="T1021">
        <v>86957</v>
      </c>
      <c r="U1021" s="10">
        <f>(Table1[[#This Row],[Profit]]/Table1[[#This Row],[Sales]])</f>
        <v>-0.19976076555023922</v>
      </c>
    </row>
    <row r="1022" spans="1:21" ht="12.75" customHeight="1">
      <c r="A1022">
        <v>0.05</v>
      </c>
      <c r="B1022">
        <v>39.06</v>
      </c>
      <c r="C1022">
        <v>10.55</v>
      </c>
      <c r="D1022" t="s">
        <v>33</v>
      </c>
      <c r="E1022" t="s">
        <v>19</v>
      </c>
      <c r="F1022" t="s">
        <v>20</v>
      </c>
      <c r="G1022" t="s">
        <v>71</v>
      </c>
      <c r="H1022" t="s">
        <v>40</v>
      </c>
      <c r="I1022" t="s">
        <v>505</v>
      </c>
      <c r="J1022">
        <v>0.37</v>
      </c>
      <c r="K1022" t="s">
        <v>42</v>
      </c>
      <c r="L1022" t="s">
        <v>187</v>
      </c>
      <c r="M1022" s="3">
        <v>42010</v>
      </c>
      <c r="N1022" s="3">
        <v>42017</v>
      </c>
      <c r="O1022" s="8" t="str">
        <f>TEXT(Table1[[#This Row],[Order Date]], "MMM")</f>
        <v>Jan</v>
      </c>
      <c r="P1022">
        <f>Table1[[#This Row],[Ship Date]]-Table1[[#This Row],[Order Date]]</f>
        <v>7</v>
      </c>
      <c r="Q1022" s="4">
        <v>250.98059999999998</v>
      </c>
      <c r="R1022">
        <v>9</v>
      </c>
      <c r="S1022" s="4">
        <v>363.74</v>
      </c>
      <c r="T1022">
        <v>86960</v>
      </c>
      <c r="U1022" s="10">
        <f>(Table1[[#This Row],[Profit]]/Table1[[#This Row],[Sales]])</f>
        <v>0.69</v>
      </c>
    </row>
    <row r="1023" spans="1:21" ht="12.75" customHeight="1">
      <c r="A1023">
        <v>0.04</v>
      </c>
      <c r="B1023">
        <v>3.52</v>
      </c>
      <c r="C1023">
        <v>6.83</v>
      </c>
      <c r="D1023" t="s">
        <v>33</v>
      </c>
      <c r="E1023" t="s">
        <v>19</v>
      </c>
      <c r="F1023" t="s">
        <v>20</v>
      </c>
      <c r="G1023" t="s">
        <v>71</v>
      </c>
      <c r="H1023" t="s">
        <v>40</v>
      </c>
      <c r="I1023" t="s">
        <v>730</v>
      </c>
      <c r="J1023">
        <v>0.38</v>
      </c>
      <c r="K1023" t="s">
        <v>42</v>
      </c>
      <c r="L1023" t="s">
        <v>187</v>
      </c>
      <c r="M1023" s="3">
        <v>42010</v>
      </c>
      <c r="N1023" s="3">
        <v>42019</v>
      </c>
      <c r="O1023" s="8" t="str">
        <f>TEXT(Table1[[#This Row],[Order Date]], "MMM")</f>
        <v>Jan</v>
      </c>
      <c r="P1023">
        <f>Table1[[#This Row],[Ship Date]]-Table1[[#This Row],[Order Date]]</f>
        <v>9</v>
      </c>
      <c r="Q1023" s="4">
        <v>-57.753</v>
      </c>
      <c r="R1023">
        <v>4</v>
      </c>
      <c r="S1023" s="4">
        <v>15.93</v>
      </c>
      <c r="T1023">
        <v>86960</v>
      </c>
      <c r="U1023" s="10">
        <f>(Table1[[#This Row],[Profit]]/Table1[[#This Row],[Sales]])</f>
        <v>-3.6254237288135593</v>
      </c>
    </row>
    <row r="1024" spans="1:21" ht="12.75" customHeight="1">
      <c r="A1024">
        <v>0.02</v>
      </c>
      <c r="B1024">
        <v>15.51</v>
      </c>
      <c r="C1024">
        <v>17.78</v>
      </c>
      <c r="D1024" t="s">
        <v>33</v>
      </c>
      <c r="E1024" t="s">
        <v>19</v>
      </c>
      <c r="F1024" t="s">
        <v>20</v>
      </c>
      <c r="G1024" t="s">
        <v>90</v>
      </c>
      <c r="H1024" t="s">
        <v>40</v>
      </c>
      <c r="I1024" t="s">
        <v>334</v>
      </c>
      <c r="J1024">
        <v>0.59</v>
      </c>
      <c r="K1024" t="s">
        <v>42</v>
      </c>
      <c r="L1024" t="s">
        <v>187</v>
      </c>
      <c r="M1024" s="3">
        <v>42010</v>
      </c>
      <c r="N1024" s="3">
        <v>42017</v>
      </c>
      <c r="O1024" s="8" t="str">
        <f>TEXT(Table1[[#This Row],[Order Date]], "MMM")</f>
        <v>Jan</v>
      </c>
      <c r="P1024">
        <f>Table1[[#This Row],[Ship Date]]-Table1[[#This Row],[Order Date]]</f>
        <v>7</v>
      </c>
      <c r="Q1024" s="4">
        <v>-47.97</v>
      </c>
      <c r="R1024">
        <v>1</v>
      </c>
      <c r="S1024" s="4">
        <v>21.28</v>
      </c>
      <c r="T1024">
        <v>86960</v>
      </c>
      <c r="U1024" s="10">
        <f>(Table1[[#This Row],[Profit]]/Table1[[#This Row],[Sales]])</f>
        <v>-2.2542293233082704</v>
      </c>
    </row>
    <row r="1025" spans="1:21" ht="12.75" customHeight="1">
      <c r="A1025">
        <v>0.01</v>
      </c>
      <c r="B1025">
        <v>155.99</v>
      </c>
      <c r="C1025">
        <v>8.99</v>
      </c>
      <c r="D1025" t="s">
        <v>18</v>
      </c>
      <c r="E1025" t="s">
        <v>19</v>
      </c>
      <c r="F1025" t="s">
        <v>53</v>
      </c>
      <c r="G1025" t="s">
        <v>54</v>
      </c>
      <c r="H1025" t="s">
        <v>40</v>
      </c>
      <c r="I1025" t="s">
        <v>453</v>
      </c>
      <c r="J1025">
        <v>0.57999999999999996</v>
      </c>
      <c r="K1025" t="s">
        <v>24</v>
      </c>
      <c r="L1025" t="s">
        <v>32</v>
      </c>
      <c r="M1025" s="3">
        <v>42113</v>
      </c>
      <c r="N1025" s="3">
        <v>42114</v>
      </c>
      <c r="O1025" s="8" t="str">
        <f>TEXT(Table1[[#This Row],[Order Date]], "MMM")</f>
        <v>Apr</v>
      </c>
      <c r="P1025">
        <f>Table1[[#This Row],[Ship Date]]-Table1[[#This Row],[Order Date]]</f>
        <v>1</v>
      </c>
      <c r="Q1025" s="4">
        <v>-219.07908</v>
      </c>
      <c r="R1025">
        <v>5</v>
      </c>
      <c r="S1025" s="4">
        <v>675.83</v>
      </c>
      <c r="T1025">
        <v>86600</v>
      </c>
      <c r="U1025" s="10">
        <f>(Table1[[#This Row],[Profit]]/Table1[[#This Row],[Sales]])</f>
        <v>-0.324162999570898</v>
      </c>
    </row>
    <row r="1026" spans="1:21" ht="12.75" customHeight="1">
      <c r="A1026">
        <v>0.01</v>
      </c>
      <c r="B1026">
        <v>5.98</v>
      </c>
      <c r="C1026">
        <v>5.46</v>
      </c>
      <c r="D1026" t="s">
        <v>33</v>
      </c>
      <c r="E1026" t="s">
        <v>19</v>
      </c>
      <c r="F1026" t="s">
        <v>20</v>
      </c>
      <c r="G1026" t="s">
        <v>62</v>
      </c>
      <c r="H1026" t="s">
        <v>40</v>
      </c>
      <c r="I1026" t="s">
        <v>476</v>
      </c>
      <c r="J1026">
        <v>0.36</v>
      </c>
      <c r="K1026" t="s">
        <v>24</v>
      </c>
      <c r="L1026" t="s">
        <v>32</v>
      </c>
      <c r="M1026" s="3">
        <v>42113</v>
      </c>
      <c r="N1026" s="3">
        <v>42115</v>
      </c>
      <c r="O1026" s="8" t="str">
        <f>TEXT(Table1[[#This Row],[Order Date]], "MMM")</f>
        <v>Apr</v>
      </c>
      <c r="P1026">
        <f>Table1[[#This Row],[Ship Date]]-Table1[[#This Row],[Order Date]]</f>
        <v>2</v>
      </c>
      <c r="Q1026" s="4">
        <v>-18.878399999999999</v>
      </c>
      <c r="R1026">
        <v>4</v>
      </c>
      <c r="S1026" s="4">
        <v>28</v>
      </c>
      <c r="T1026">
        <v>86600</v>
      </c>
      <c r="U1026" s="10">
        <f>(Table1[[#This Row],[Profit]]/Table1[[#This Row],[Sales]])</f>
        <v>-0.6742285714285714</v>
      </c>
    </row>
    <row r="1027" spans="1:21" ht="12.75" customHeight="1">
      <c r="A1027">
        <v>7.0000000000000007E-2</v>
      </c>
      <c r="B1027">
        <v>40.98</v>
      </c>
      <c r="C1027">
        <v>2.99</v>
      </c>
      <c r="D1027" t="s">
        <v>33</v>
      </c>
      <c r="E1027" t="s">
        <v>27</v>
      </c>
      <c r="F1027" t="s">
        <v>20</v>
      </c>
      <c r="G1027" t="s">
        <v>71</v>
      </c>
      <c r="H1027" t="s">
        <v>40</v>
      </c>
      <c r="I1027" t="s">
        <v>480</v>
      </c>
      <c r="J1027">
        <v>0.36</v>
      </c>
      <c r="K1027" t="s">
        <v>37</v>
      </c>
      <c r="L1027" t="s">
        <v>121</v>
      </c>
      <c r="M1027" s="3">
        <v>42093</v>
      </c>
      <c r="N1027" s="3">
        <v>42095</v>
      </c>
      <c r="O1027" s="8" t="str">
        <f>TEXT(Table1[[#This Row],[Order Date]], "MMM")</f>
        <v>Mar</v>
      </c>
      <c r="P1027">
        <f>Table1[[#This Row],[Ship Date]]-Table1[[#This Row],[Order Date]]</f>
        <v>2</v>
      </c>
      <c r="Q1027" s="4">
        <v>369.20519999999999</v>
      </c>
      <c r="R1027">
        <v>13</v>
      </c>
      <c r="S1027" s="4">
        <v>535.08000000000004</v>
      </c>
      <c r="T1027">
        <v>86599</v>
      </c>
      <c r="U1027" s="10">
        <f>(Table1[[#This Row],[Profit]]/Table1[[#This Row],[Sales]])</f>
        <v>0.69</v>
      </c>
    </row>
    <row r="1028" spans="1:21" ht="12.75" customHeight="1">
      <c r="A1028">
        <v>0.09</v>
      </c>
      <c r="B1028">
        <v>35.99</v>
      </c>
      <c r="C1028">
        <v>1.1000000000000001</v>
      </c>
      <c r="D1028" t="s">
        <v>33</v>
      </c>
      <c r="E1028" t="s">
        <v>74</v>
      </c>
      <c r="F1028" t="s">
        <v>53</v>
      </c>
      <c r="G1028" t="s">
        <v>54</v>
      </c>
      <c r="H1028" t="s">
        <v>40</v>
      </c>
      <c r="I1028" t="s">
        <v>431</v>
      </c>
      <c r="J1028">
        <v>0.55000000000000004</v>
      </c>
      <c r="K1028" t="s">
        <v>87</v>
      </c>
      <c r="L1028" t="s">
        <v>555</v>
      </c>
      <c r="M1028" s="3">
        <v>42095</v>
      </c>
      <c r="N1028" s="3">
        <v>42097</v>
      </c>
      <c r="O1028" s="8" t="str">
        <f>TEXT(Table1[[#This Row],[Order Date]], "MMM")</f>
        <v>Apr</v>
      </c>
      <c r="P1028">
        <f>Table1[[#This Row],[Ship Date]]-Table1[[#This Row],[Order Date]]</f>
        <v>2</v>
      </c>
      <c r="Q1028" s="4">
        <v>19.350000000000001</v>
      </c>
      <c r="R1028">
        <v>8</v>
      </c>
      <c r="S1028" s="4">
        <v>222.71</v>
      </c>
      <c r="T1028">
        <v>89697</v>
      </c>
      <c r="U1028" s="10">
        <f>(Table1[[#This Row],[Profit]]/Table1[[#This Row],[Sales]])</f>
        <v>8.6884288985676447E-2</v>
      </c>
    </row>
    <row r="1029" spans="1:21" ht="12.75" customHeight="1">
      <c r="A1029">
        <v>0.01</v>
      </c>
      <c r="B1029">
        <v>125.99</v>
      </c>
      <c r="C1029">
        <v>2.5</v>
      </c>
      <c r="D1029" t="s">
        <v>33</v>
      </c>
      <c r="E1029" t="s">
        <v>74</v>
      </c>
      <c r="F1029" t="s">
        <v>53</v>
      </c>
      <c r="G1029" t="s">
        <v>54</v>
      </c>
      <c r="H1029" t="s">
        <v>40</v>
      </c>
      <c r="I1029" t="s">
        <v>513</v>
      </c>
      <c r="J1029">
        <v>0.6</v>
      </c>
      <c r="K1029" t="s">
        <v>87</v>
      </c>
      <c r="L1029" t="s">
        <v>555</v>
      </c>
      <c r="M1029" s="3">
        <v>42095</v>
      </c>
      <c r="N1029" s="3">
        <v>42096</v>
      </c>
      <c r="O1029" s="8" t="str">
        <f>TEXT(Table1[[#This Row],[Order Date]], "MMM")</f>
        <v>Apr</v>
      </c>
      <c r="P1029">
        <f>Table1[[#This Row],[Ship Date]]-Table1[[#This Row],[Order Date]]</f>
        <v>1</v>
      </c>
      <c r="Q1029" s="4">
        <v>-967.83399999999995</v>
      </c>
      <c r="R1029">
        <v>2</v>
      </c>
      <c r="S1029" s="4">
        <v>220.52</v>
      </c>
      <c r="T1029">
        <v>89697</v>
      </c>
      <c r="U1029" s="10">
        <f>(Table1[[#This Row],[Profit]]/Table1[[#This Row],[Sales]])</f>
        <v>-4.3888717576637033</v>
      </c>
    </row>
    <row r="1030" spans="1:21" ht="12.75" customHeight="1">
      <c r="A1030">
        <v>0.06</v>
      </c>
      <c r="B1030">
        <v>6.48</v>
      </c>
      <c r="C1030">
        <v>5.14</v>
      </c>
      <c r="D1030" t="s">
        <v>18</v>
      </c>
      <c r="E1030" t="s">
        <v>27</v>
      </c>
      <c r="F1030" t="s">
        <v>20</v>
      </c>
      <c r="G1030" t="s">
        <v>62</v>
      </c>
      <c r="H1030" t="s">
        <v>40</v>
      </c>
      <c r="I1030" t="s">
        <v>433</v>
      </c>
      <c r="J1030">
        <v>0.37</v>
      </c>
      <c r="K1030" t="s">
        <v>24</v>
      </c>
      <c r="L1030" t="s">
        <v>32</v>
      </c>
      <c r="M1030" s="3">
        <v>42082</v>
      </c>
      <c r="N1030" s="3">
        <v>42084</v>
      </c>
      <c r="O1030" s="8" t="str">
        <f>TEXT(Table1[[#This Row],[Order Date]], "MMM")</f>
        <v>Mar</v>
      </c>
      <c r="P1030">
        <f>Table1[[#This Row],[Ship Date]]-Table1[[#This Row],[Order Date]]</f>
        <v>2</v>
      </c>
      <c r="Q1030" s="4">
        <v>-28.45</v>
      </c>
      <c r="R1030">
        <v>10</v>
      </c>
      <c r="S1030" s="4">
        <v>68.34</v>
      </c>
      <c r="T1030">
        <v>86847</v>
      </c>
      <c r="U1030" s="10">
        <f>(Table1[[#This Row],[Profit]]/Table1[[#This Row],[Sales]])</f>
        <v>-0.41630084869768802</v>
      </c>
    </row>
    <row r="1031" spans="1:21" ht="12.75" customHeight="1">
      <c r="A1031">
        <v>0.02</v>
      </c>
      <c r="B1031">
        <v>30.73</v>
      </c>
      <c r="C1031">
        <v>4</v>
      </c>
      <c r="D1031" t="s">
        <v>33</v>
      </c>
      <c r="E1031" t="s">
        <v>27</v>
      </c>
      <c r="F1031" t="s">
        <v>53</v>
      </c>
      <c r="G1031" t="s">
        <v>113</v>
      </c>
      <c r="H1031" t="s">
        <v>40</v>
      </c>
      <c r="I1031" t="s">
        <v>165</v>
      </c>
      <c r="J1031">
        <v>0.75</v>
      </c>
      <c r="K1031" t="s">
        <v>37</v>
      </c>
      <c r="L1031" t="s">
        <v>136</v>
      </c>
      <c r="M1031" s="3">
        <v>42082</v>
      </c>
      <c r="N1031" s="3">
        <v>42085</v>
      </c>
      <c r="O1031" s="8" t="str">
        <f>TEXT(Table1[[#This Row],[Order Date]], "MMM")</f>
        <v>Mar</v>
      </c>
      <c r="P1031">
        <f>Table1[[#This Row],[Ship Date]]-Table1[[#This Row],[Order Date]]</f>
        <v>3</v>
      </c>
      <c r="Q1031" s="4">
        <v>72.78</v>
      </c>
      <c r="R1031">
        <v>16</v>
      </c>
      <c r="S1031" s="4">
        <v>522.22</v>
      </c>
      <c r="T1031">
        <v>86847</v>
      </c>
      <c r="U1031" s="10">
        <f>(Table1[[#This Row],[Profit]]/Table1[[#This Row],[Sales]])</f>
        <v>0.13936655049595956</v>
      </c>
    </row>
    <row r="1032" spans="1:21" ht="12.75" customHeight="1">
      <c r="A1032">
        <v>0.09</v>
      </c>
      <c r="B1032">
        <v>5.98</v>
      </c>
      <c r="C1032">
        <v>1.49</v>
      </c>
      <c r="D1032" t="s">
        <v>33</v>
      </c>
      <c r="E1032" t="s">
        <v>27</v>
      </c>
      <c r="F1032" t="s">
        <v>20</v>
      </c>
      <c r="G1032" t="s">
        <v>71</v>
      </c>
      <c r="H1032" t="s">
        <v>40</v>
      </c>
      <c r="I1032" t="s">
        <v>465</v>
      </c>
      <c r="J1032">
        <v>0.39</v>
      </c>
      <c r="K1032" t="s">
        <v>37</v>
      </c>
      <c r="L1032" t="s">
        <v>121</v>
      </c>
      <c r="M1032" s="3">
        <v>42170</v>
      </c>
      <c r="N1032" s="3">
        <v>42172</v>
      </c>
      <c r="O1032" s="8" t="str">
        <f>TEXT(Table1[[#This Row],[Order Date]], "MMM")</f>
        <v>Jun</v>
      </c>
      <c r="P1032">
        <f>Table1[[#This Row],[Ship Date]]-Table1[[#This Row],[Order Date]]</f>
        <v>2</v>
      </c>
      <c r="Q1032" s="4">
        <v>13.2294</v>
      </c>
      <c r="R1032">
        <v>5</v>
      </c>
      <c r="S1032" s="4">
        <v>28.01</v>
      </c>
      <c r="T1032">
        <v>86846</v>
      </c>
      <c r="U1032" s="10">
        <f>(Table1[[#This Row],[Profit]]/Table1[[#This Row],[Sales]])</f>
        <v>0.47230988932524098</v>
      </c>
    </row>
    <row r="1033" spans="1:21" ht="12.75" customHeight="1">
      <c r="A1033">
        <v>0.08</v>
      </c>
      <c r="B1033">
        <v>8.09</v>
      </c>
      <c r="C1033">
        <v>7.96</v>
      </c>
      <c r="D1033" t="s">
        <v>33</v>
      </c>
      <c r="E1033" t="s">
        <v>74</v>
      </c>
      <c r="F1033" t="s">
        <v>28</v>
      </c>
      <c r="G1033" t="s">
        <v>34</v>
      </c>
      <c r="H1033" t="s">
        <v>40</v>
      </c>
      <c r="I1033" t="s">
        <v>99</v>
      </c>
      <c r="J1033">
        <v>0.49</v>
      </c>
      <c r="K1033" t="s">
        <v>24</v>
      </c>
      <c r="L1033" t="s">
        <v>205</v>
      </c>
      <c r="M1033" s="3">
        <v>42127</v>
      </c>
      <c r="N1033" s="3">
        <v>42128</v>
      </c>
      <c r="O1033" s="8" t="str">
        <f>TEXT(Table1[[#This Row],[Order Date]], "MMM")</f>
        <v>May</v>
      </c>
      <c r="P1033">
        <f>Table1[[#This Row],[Ship Date]]-Table1[[#This Row],[Order Date]]</f>
        <v>1</v>
      </c>
      <c r="Q1033" s="4">
        <v>-88.82</v>
      </c>
      <c r="R1033">
        <v>10</v>
      </c>
      <c r="S1033" s="4">
        <v>80.349999999999994</v>
      </c>
      <c r="T1033">
        <v>89209</v>
      </c>
      <c r="U1033" s="10">
        <f>(Table1[[#This Row],[Profit]]/Table1[[#This Row],[Sales]])</f>
        <v>-1.1054138145612944</v>
      </c>
    </row>
    <row r="1034" spans="1:21" ht="12.75" customHeight="1">
      <c r="A1034">
        <v>0.03</v>
      </c>
      <c r="B1034">
        <v>90.48</v>
      </c>
      <c r="C1034">
        <v>19.989999999999998</v>
      </c>
      <c r="D1034" t="s">
        <v>33</v>
      </c>
      <c r="E1034" t="s">
        <v>19</v>
      </c>
      <c r="F1034" t="s">
        <v>20</v>
      </c>
      <c r="G1034" t="s">
        <v>48</v>
      </c>
      <c r="H1034" t="s">
        <v>40</v>
      </c>
      <c r="I1034" t="s">
        <v>731</v>
      </c>
      <c r="J1034">
        <v>0.4</v>
      </c>
      <c r="K1034" t="s">
        <v>87</v>
      </c>
      <c r="L1034" t="s">
        <v>203</v>
      </c>
      <c r="M1034" s="3">
        <v>42021</v>
      </c>
      <c r="N1034" s="3">
        <v>42023</v>
      </c>
      <c r="O1034" s="8" t="str">
        <f>TEXT(Table1[[#This Row],[Order Date]], "MMM")</f>
        <v>Jan</v>
      </c>
      <c r="P1034">
        <f>Table1[[#This Row],[Ship Date]]-Table1[[#This Row],[Order Date]]</f>
        <v>2</v>
      </c>
      <c r="Q1034" s="4">
        <v>15.353999999999999</v>
      </c>
      <c r="R1034">
        <v>1</v>
      </c>
      <c r="S1034" s="4">
        <v>99.69</v>
      </c>
      <c r="T1034">
        <v>90099</v>
      </c>
      <c r="U1034" s="10">
        <f>(Table1[[#This Row],[Profit]]/Table1[[#This Row],[Sales]])</f>
        <v>0.15401745410773396</v>
      </c>
    </row>
    <row r="1035" spans="1:21" ht="12.75" customHeight="1">
      <c r="A1035">
        <v>0.06</v>
      </c>
      <c r="B1035">
        <v>22.84</v>
      </c>
      <c r="C1035">
        <v>8.18</v>
      </c>
      <c r="D1035" t="s">
        <v>33</v>
      </c>
      <c r="E1035" t="s">
        <v>19</v>
      </c>
      <c r="F1035" t="s">
        <v>20</v>
      </c>
      <c r="G1035" t="s">
        <v>62</v>
      </c>
      <c r="H1035" t="s">
        <v>40</v>
      </c>
      <c r="I1035" t="s">
        <v>732</v>
      </c>
      <c r="J1035">
        <v>0.39</v>
      </c>
      <c r="K1035" t="s">
        <v>87</v>
      </c>
      <c r="L1035" t="s">
        <v>203</v>
      </c>
      <c r="M1035" s="3">
        <v>42021</v>
      </c>
      <c r="N1035" s="3">
        <v>42021</v>
      </c>
      <c r="O1035" s="8" t="str">
        <f>TEXT(Table1[[#This Row],[Order Date]], "MMM")</f>
        <v>Jan</v>
      </c>
      <c r="P1035">
        <f>Table1[[#This Row],[Ship Date]]-Table1[[#This Row],[Order Date]]</f>
        <v>0</v>
      </c>
      <c r="Q1035" s="4">
        <v>-357.92399999999998</v>
      </c>
      <c r="R1035">
        <v>7</v>
      </c>
      <c r="S1035" s="4">
        <v>152.49</v>
      </c>
      <c r="T1035">
        <v>90099</v>
      </c>
      <c r="U1035" s="10">
        <f>(Table1[[#This Row],[Profit]]/Table1[[#This Row],[Sales]])</f>
        <v>-2.3471965374778669</v>
      </c>
    </row>
    <row r="1036" spans="1:21" ht="12.75" customHeight="1">
      <c r="A1036">
        <v>0.09</v>
      </c>
      <c r="B1036">
        <v>95.99</v>
      </c>
      <c r="C1036">
        <v>4.9000000000000004</v>
      </c>
      <c r="D1036" t="s">
        <v>33</v>
      </c>
      <c r="E1036" t="s">
        <v>74</v>
      </c>
      <c r="F1036" t="s">
        <v>53</v>
      </c>
      <c r="G1036" t="s">
        <v>54</v>
      </c>
      <c r="H1036" t="s">
        <v>40</v>
      </c>
      <c r="I1036" t="s">
        <v>150</v>
      </c>
      <c r="J1036">
        <v>0.56000000000000005</v>
      </c>
      <c r="K1036" t="s">
        <v>87</v>
      </c>
      <c r="L1036" t="s">
        <v>88</v>
      </c>
      <c r="M1036" s="3">
        <v>42033</v>
      </c>
      <c r="N1036" s="3">
        <v>42035</v>
      </c>
      <c r="O1036" s="8" t="str">
        <f>TEXT(Table1[[#This Row],[Order Date]], "MMM")</f>
        <v>Jan</v>
      </c>
      <c r="P1036">
        <f>Table1[[#This Row],[Ship Date]]-Table1[[#This Row],[Order Date]]</f>
        <v>2</v>
      </c>
      <c r="Q1036" s="4">
        <v>34.302</v>
      </c>
      <c r="R1036">
        <v>4</v>
      </c>
      <c r="S1036" s="4">
        <v>320.75</v>
      </c>
      <c r="T1036">
        <v>90899</v>
      </c>
      <c r="U1036" s="10">
        <f>(Table1[[#This Row],[Profit]]/Table1[[#This Row],[Sales]])</f>
        <v>0.10694310210444272</v>
      </c>
    </row>
    <row r="1037" spans="1:21" ht="12.75" customHeight="1">
      <c r="A1037">
        <v>0.09</v>
      </c>
      <c r="B1037">
        <v>5.78</v>
      </c>
      <c r="C1037">
        <v>5.67</v>
      </c>
      <c r="D1037" t="s">
        <v>33</v>
      </c>
      <c r="E1037" t="s">
        <v>27</v>
      </c>
      <c r="F1037" t="s">
        <v>20</v>
      </c>
      <c r="G1037" t="s">
        <v>62</v>
      </c>
      <c r="H1037" t="s">
        <v>40</v>
      </c>
      <c r="I1037" t="s">
        <v>311</v>
      </c>
      <c r="J1037">
        <v>0.36</v>
      </c>
      <c r="K1037" t="s">
        <v>37</v>
      </c>
      <c r="L1037" t="s">
        <v>38</v>
      </c>
      <c r="M1037" s="3">
        <v>42064</v>
      </c>
      <c r="N1037" s="3">
        <v>42066</v>
      </c>
      <c r="O1037" s="8" t="str">
        <f>TEXT(Table1[[#This Row],[Order Date]], "MMM")</f>
        <v>Mar</v>
      </c>
      <c r="P1037">
        <f>Table1[[#This Row],[Ship Date]]-Table1[[#This Row],[Order Date]]</f>
        <v>2</v>
      </c>
      <c r="Q1037" s="4">
        <v>-7.96</v>
      </c>
      <c r="R1037">
        <v>1</v>
      </c>
      <c r="S1037" s="4">
        <v>11.35</v>
      </c>
      <c r="T1037">
        <v>87378</v>
      </c>
      <c r="U1037" s="10">
        <f>(Table1[[#This Row],[Profit]]/Table1[[#This Row],[Sales]])</f>
        <v>-0.70132158590308369</v>
      </c>
    </row>
    <row r="1038" spans="1:21" ht="12.75" customHeight="1">
      <c r="A1038">
        <v>0.05</v>
      </c>
      <c r="B1038">
        <v>535.64</v>
      </c>
      <c r="C1038">
        <v>14.7</v>
      </c>
      <c r="D1038" t="s">
        <v>26</v>
      </c>
      <c r="E1038" t="s">
        <v>27</v>
      </c>
      <c r="F1038" t="s">
        <v>53</v>
      </c>
      <c r="G1038" t="s">
        <v>58</v>
      </c>
      <c r="H1038" t="s">
        <v>30</v>
      </c>
      <c r="I1038" t="s">
        <v>733</v>
      </c>
      <c r="J1038">
        <v>0.59</v>
      </c>
      <c r="K1038" t="s">
        <v>37</v>
      </c>
      <c r="L1038" t="s">
        <v>244</v>
      </c>
      <c r="M1038" s="3">
        <v>42064</v>
      </c>
      <c r="N1038" s="3">
        <v>42066</v>
      </c>
      <c r="O1038" s="8" t="str">
        <f>TEXT(Table1[[#This Row],[Order Date]], "MMM")</f>
        <v>Mar</v>
      </c>
      <c r="P1038">
        <f>Table1[[#This Row],[Ship Date]]-Table1[[#This Row],[Order Date]]</f>
        <v>2</v>
      </c>
      <c r="Q1038" s="4">
        <v>4407.4399999999996</v>
      </c>
      <c r="R1038">
        <v>15</v>
      </c>
      <c r="S1038" s="4">
        <v>7029.1</v>
      </c>
      <c r="T1038">
        <v>87378</v>
      </c>
      <c r="U1038" s="10">
        <f>(Table1[[#This Row],[Profit]]/Table1[[#This Row],[Sales]])</f>
        <v>0.62702764223015739</v>
      </c>
    </row>
    <row r="1039" spans="1:21" ht="12.75" customHeight="1">
      <c r="A1039">
        <v>0.09</v>
      </c>
      <c r="B1039">
        <v>78.8</v>
      </c>
      <c r="C1039">
        <v>35</v>
      </c>
      <c r="D1039" t="s">
        <v>33</v>
      </c>
      <c r="E1039" t="s">
        <v>27</v>
      </c>
      <c r="F1039" t="s">
        <v>20</v>
      </c>
      <c r="G1039" t="s">
        <v>90</v>
      </c>
      <c r="H1039" t="s">
        <v>139</v>
      </c>
      <c r="I1039" t="s">
        <v>734</v>
      </c>
      <c r="J1039">
        <v>0.83</v>
      </c>
      <c r="K1039" t="s">
        <v>37</v>
      </c>
      <c r="L1039" t="s">
        <v>98</v>
      </c>
      <c r="M1039" s="3">
        <v>42111</v>
      </c>
      <c r="N1039" s="3">
        <v>42115</v>
      </c>
      <c r="O1039" s="8" t="str">
        <f>TEXT(Table1[[#This Row],[Order Date]], "MMM")</f>
        <v>Apr</v>
      </c>
      <c r="P1039">
        <f>Table1[[#This Row],[Ship Date]]-Table1[[#This Row],[Order Date]]</f>
        <v>4</v>
      </c>
      <c r="Q1039" s="4">
        <v>-1025.0172</v>
      </c>
      <c r="R1039">
        <v>14</v>
      </c>
      <c r="S1039" s="4">
        <v>1059.3800000000001</v>
      </c>
      <c r="T1039">
        <v>90631</v>
      </c>
      <c r="U1039" s="10">
        <f>(Table1[[#This Row],[Profit]]/Table1[[#This Row],[Sales]])</f>
        <v>-0.9675632917366761</v>
      </c>
    </row>
    <row r="1040" spans="1:21" ht="12.75" customHeight="1">
      <c r="A1040">
        <v>0.03</v>
      </c>
      <c r="B1040">
        <v>320.64</v>
      </c>
      <c r="C1040">
        <v>29.2</v>
      </c>
      <c r="D1040" t="s">
        <v>26</v>
      </c>
      <c r="E1040" t="s">
        <v>27</v>
      </c>
      <c r="F1040" t="s">
        <v>28</v>
      </c>
      <c r="G1040" t="s">
        <v>96</v>
      </c>
      <c r="H1040" t="s">
        <v>77</v>
      </c>
      <c r="I1040" t="s">
        <v>735</v>
      </c>
      <c r="J1040">
        <v>0.66</v>
      </c>
      <c r="K1040" t="s">
        <v>37</v>
      </c>
      <c r="L1040" t="s">
        <v>98</v>
      </c>
      <c r="M1040" s="3">
        <v>42099</v>
      </c>
      <c r="N1040" s="3">
        <v>42101</v>
      </c>
      <c r="O1040" s="8" t="str">
        <f>TEXT(Table1[[#This Row],[Order Date]], "MMM")</f>
        <v>Apr</v>
      </c>
      <c r="P1040">
        <f>Table1[[#This Row],[Ship Date]]-Table1[[#This Row],[Order Date]]</f>
        <v>2</v>
      </c>
      <c r="Q1040" s="4">
        <v>429.75435600000003</v>
      </c>
      <c r="R1040">
        <v>7</v>
      </c>
      <c r="S1040" s="4">
        <v>2233.46</v>
      </c>
      <c r="T1040">
        <v>90630</v>
      </c>
      <c r="U1040" s="10">
        <f>(Table1[[#This Row],[Profit]]/Table1[[#This Row],[Sales]])</f>
        <v>0.19241641041254379</v>
      </c>
    </row>
    <row r="1041" spans="1:21" ht="12.75" customHeight="1">
      <c r="A1041">
        <v>0.03</v>
      </c>
      <c r="B1041">
        <v>180.98</v>
      </c>
      <c r="C1041">
        <v>26.2</v>
      </c>
      <c r="D1041" t="s">
        <v>26</v>
      </c>
      <c r="E1041" t="s">
        <v>74</v>
      </c>
      <c r="F1041" t="s">
        <v>28</v>
      </c>
      <c r="G1041" t="s">
        <v>29</v>
      </c>
      <c r="H1041" t="s">
        <v>30</v>
      </c>
      <c r="I1041" t="s">
        <v>142</v>
      </c>
      <c r="J1041">
        <v>0.59</v>
      </c>
      <c r="K1041" t="s">
        <v>42</v>
      </c>
      <c r="L1041" t="s">
        <v>259</v>
      </c>
      <c r="M1041" s="3">
        <v>42120</v>
      </c>
      <c r="N1041" s="3">
        <v>42124</v>
      </c>
      <c r="O1041" s="8" t="str">
        <f>TEXT(Table1[[#This Row],[Order Date]], "MMM")</f>
        <v>Apr</v>
      </c>
      <c r="P1041">
        <f>Table1[[#This Row],[Ship Date]]-Table1[[#This Row],[Order Date]]</f>
        <v>4</v>
      </c>
      <c r="Q1041" s="4">
        <v>588.54</v>
      </c>
      <c r="R1041">
        <v>5</v>
      </c>
      <c r="S1041" s="4">
        <v>928.92</v>
      </c>
      <c r="T1041">
        <v>91262</v>
      </c>
      <c r="U1041" s="10">
        <f>(Table1[[#This Row],[Profit]]/Table1[[#This Row],[Sales]])</f>
        <v>0.63357447358222452</v>
      </c>
    </row>
    <row r="1042" spans="1:21" ht="12.75" customHeight="1">
      <c r="A1042">
        <v>0</v>
      </c>
      <c r="B1042">
        <v>300.98</v>
      </c>
      <c r="C1042">
        <v>164.73</v>
      </c>
      <c r="D1042" t="s">
        <v>26</v>
      </c>
      <c r="E1042" t="s">
        <v>27</v>
      </c>
      <c r="F1042" t="s">
        <v>28</v>
      </c>
      <c r="G1042" t="s">
        <v>29</v>
      </c>
      <c r="H1042" t="s">
        <v>30</v>
      </c>
      <c r="I1042" t="s">
        <v>623</v>
      </c>
      <c r="J1042">
        <v>0.56000000000000005</v>
      </c>
      <c r="K1042" t="s">
        <v>42</v>
      </c>
      <c r="L1042" t="s">
        <v>736</v>
      </c>
      <c r="M1042" s="3">
        <v>42059</v>
      </c>
      <c r="N1042" s="3">
        <v>42060</v>
      </c>
      <c r="O1042" s="8" t="str">
        <f>TEXT(Table1[[#This Row],[Order Date]], "MMM")</f>
        <v>Feb</v>
      </c>
      <c r="P1042">
        <f>Table1[[#This Row],[Ship Date]]-Table1[[#This Row],[Order Date]]</f>
        <v>1</v>
      </c>
      <c r="Q1042" s="4">
        <v>2653.2914999999998</v>
      </c>
      <c r="R1042">
        <v>12</v>
      </c>
      <c r="S1042" s="4">
        <v>3845.35</v>
      </c>
      <c r="T1042">
        <v>91261</v>
      </c>
      <c r="U1042" s="10">
        <f>(Table1[[#This Row],[Profit]]/Table1[[#This Row],[Sales]])</f>
        <v>0.69</v>
      </c>
    </row>
    <row r="1043" spans="1:21" ht="12.75" customHeight="1">
      <c r="A1043">
        <v>0.09</v>
      </c>
      <c r="B1043">
        <v>2.94</v>
      </c>
      <c r="C1043">
        <v>0.96</v>
      </c>
      <c r="D1043" t="s">
        <v>33</v>
      </c>
      <c r="E1043" t="s">
        <v>27</v>
      </c>
      <c r="F1043" t="s">
        <v>20</v>
      </c>
      <c r="G1043" t="s">
        <v>21</v>
      </c>
      <c r="H1043" t="s">
        <v>22</v>
      </c>
      <c r="I1043" t="s">
        <v>292</v>
      </c>
      <c r="J1043">
        <v>0.57999999999999996</v>
      </c>
      <c r="K1043" t="s">
        <v>42</v>
      </c>
      <c r="L1043" t="s">
        <v>736</v>
      </c>
      <c r="M1043" s="3">
        <v>42059</v>
      </c>
      <c r="N1043" s="3">
        <v>42061</v>
      </c>
      <c r="O1043" s="8" t="str">
        <f>TEXT(Table1[[#This Row],[Order Date]], "MMM")</f>
        <v>Feb</v>
      </c>
      <c r="P1043">
        <f>Table1[[#This Row],[Ship Date]]-Table1[[#This Row],[Order Date]]</f>
        <v>2</v>
      </c>
      <c r="Q1043" s="4">
        <v>-1.84</v>
      </c>
      <c r="R1043">
        <v>1</v>
      </c>
      <c r="S1043" s="4">
        <v>3.77</v>
      </c>
      <c r="T1043">
        <v>91261</v>
      </c>
      <c r="U1043" s="10">
        <f>(Table1[[#This Row],[Profit]]/Table1[[#This Row],[Sales]])</f>
        <v>-0.48806366047745359</v>
      </c>
    </row>
    <row r="1044" spans="1:21" ht="12.75" customHeight="1">
      <c r="A1044">
        <v>0.01</v>
      </c>
      <c r="B1044">
        <v>26.17</v>
      </c>
      <c r="C1044">
        <v>1.39</v>
      </c>
      <c r="D1044" t="s">
        <v>33</v>
      </c>
      <c r="E1044" t="s">
        <v>74</v>
      </c>
      <c r="F1044" t="s">
        <v>20</v>
      </c>
      <c r="G1044" t="s">
        <v>48</v>
      </c>
      <c r="H1044" t="s">
        <v>40</v>
      </c>
      <c r="I1044" t="s">
        <v>737</v>
      </c>
      <c r="J1044">
        <v>0.38</v>
      </c>
      <c r="K1044" t="s">
        <v>42</v>
      </c>
      <c r="L1044" t="s">
        <v>736</v>
      </c>
      <c r="M1044" s="3">
        <v>42081</v>
      </c>
      <c r="N1044" s="3">
        <v>42082</v>
      </c>
      <c r="O1044" s="8" t="str">
        <f>TEXT(Table1[[#This Row],[Order Date]], "MMM")</f>
        <v>Mar</v>
      </c>
      <c r="P1044">
        <f>Table1[[#This Row],[Ship Date]]-Table1[[#This Row],[Order Date]]</f>
        <v>1</v>
      </c>
      <c r="Q1044" s="4">
        <v>237.04259999999999</v>
      </c>
      <c r="R1044">
        <v>13</v>
      </c>
      <c r="S1044" s="4">
        <v>343.54</v>
      </c>
      <c r="T1044">
        <v>91263</v>
      </c>
      <c r="U1044" s="10">
        <f>(Table1[[#This Row],[Profit]]/Table1[[#This Row],[Sales]])</f>
        <v>0.69</v>
      </c>
    </row>
    <row r="1045" spans="1:21" ht="12.75" customHeight="1">
      <c r="A1045">
        <v>7.0000000000000007E-2</v>
      </c>
      <c r="B1045">
        <v>172.99</v>
      </c>
      <c r="C1045">
        <v>19.989999999999998</v>
      </c>
      <c r="D1045" t="s">
        <v>33</v>
      </c>
      <c r="E1045" t="s">
        <v>19</v>
      </c>
      <c r="F1045" t="s">
        <v>20</v>
      </c>
      <c r="G1045" t="s">
        <v>71</v>
      </c>
      <c r="H1045" t="s">
        <v>40</v>
      </c>
      <c r="I1045" t="s">
        <v>738</v>
      </c>
      <c r="J1045">
        <v>0.39</v>
      </c>
      <c r="K1045" t="s">
        <v>37</v>
      </c>
      <c r="L1045" t="s">
        <v>98</v>
      </c>
      <c r="M1045" s="3">
        <v>42141</v>
      </c>
      <c r="N1045" s="3">
        <v>42141</v>
      </c>
      <c r="O1045" s="8" t="str">
        <f>TEXT(Table1[[#This Row],[Order Date]], "MMM")</f>
        <v>May</v>
      </c>
      <c r="P1045">
        <f>Table1[[#This Row],[Ship Date]]-Table1[[#This Row],[Order Date]]</f>
        <v>0</v>
      </c>
      <c r="Q1045" s="4">
        <v>2502.6851999999999</v>
      </c>
      <c r="R1045">
        <v>22</v>
      </c>
      <c r="S1045" s="4">
        <v>3627.08</v>
      </c>
      <c r="T1045">
        <v>86500</v>
      </c>
      <c r="U1045" s="10">
        <f>(Table1[[#This Row],[Profit]]/Table1[[#This Row],[Sales]])</f>
        <v>0.69</v>
      </c>
    </row>
    <row r="1046" spans="1:21" ht="12.75" customHeight="1">
      <c r="A1046">
        <v>0.09</v>
      </c>
      <c r="B1046">
        <v>7.64</v>
      </c>
      <c r="C1046">
        <v>1.39</v>
      </c>
      <c r="D1046" t="s">
        <v>33</v>
      </c>
      <c r="E1046" t="s">
        <v>19</v>
      </c>
      <c r="F1046" t="s">
        <v>20</v>
      </c>
      <c r="G1046" t="s">
        <v>48</v>
      </c>
      <c r="H1046" t="s">
        <v>40</v>
      </c>
      <c r="I1046" t="s">
        <v>544</v>
      </c>
      <c r="J1046">
        <v>0.36</v>
      </c>
      <c r="K1046" t="s">
        <v>37</v>
      </c>
      <c r="L1046" t="s">
        <v>98</v>
      </c>
      <c r="M1046" s="3">
        <v>42141</v>
      </c>
      <c r="N1046" s="3">
        <v>42150</v>
      </c>
      <c r="O1046" s="8" t="str">
        <f>TEXT(Table1[[#This Row],[Order Date]], "MMM")</f>
        <v>May</v>
      </c>
      <c r="P1046">
        <f>Table1[[#This Row],[Ship Date]]-Table1[[#This Row],[Order Date]]</f>
        <v>9</v>
      </c>
      <c r="Q1046" s="4">
        <v>0.68800000000000017</v>
      </c>
      <c r="R1046">
        <v>1</v>
      </c>
      <c r="S1046" s="4">
        <v>8.34</v>
      </c>
      <c r="T1046">
        <v>86500</v>
      </c>
      <c r="U1046" s="10">
        <f>(Table1[[#This Row],[Profit]]/Table1[[#This Row],[Sales]])</f>
        <v>8.249400479616309E-2</v>
      </c>
    </row>
    <row r="1047" spans="1:21" ht="12.75" customHeight="1">
      <c r="A1047">
        <v>0.02</v>
      </c>
      <c r="B1047">
        <v>29.17</v>
      </c>
      <c r="C1047">
        <v>6.27</v>
      </c>
      <c r="D1047" t="s">
        <v>33</v>
      </c>
      <c r="E1047" t="s">
        <v>27</v>
      </c>
      <c r="F1047" t="s">
        <v>20</v>
      </c>
      <c r="G1047" t="s">
        <v>71</v>
      </c>
      <c r="H1047" t="s">
        <v>40</v>
      </c>
      <c r="I1047" t="s">
        <v>266</v>
      </c>
      <c r="J1047">
        <v>0.37</v>
      </c>
      <c r="K1047" t="s">
        <v>87</v>
      </c>
      <c r="L1047" t="s">
        <v>216</v>
      </c>
      <c r="M1047" s="3">
        <v>42005</v>
      </c>
      <c r="N1047" s="3">
        <v>42006</v>
      </c>
      <c r="O1047" s="8" t="str">
        <f>TEXT(Table1[[#This Row],[Order Date]], "MMM")</f>
        <v>Jan</v>
      </c>
      <c r="P1047">
        <f>Table1[[#This Row],[Ship Date]]-Table1[[#This Row],[Order Date]]</f>
        <v>1</v>
      </c>
      <c r="Q1047" s="4">
        <v>36.905999999999999</v>
      </c>
      <c r="R1047">
        <v>2</v>
      </c>
      <c r="S1047" s="4">
        <v>63.32</v>
      </c>
      <c r="T1047">
        <v>91371</v>
      </c>
      <c r="U1047" s="10">
        <f>(Table1[[#This Row],[Profit]]/Table1[[#This Row],[Sales]])</f>
        <v>0.58284902084649393</v>
      </c>
    </row>
    <row r="1048" spans="1:21" ht="12.75" customHeight="1">
      <c r="A1048">
        <v>0.03</v>
      </c>
      <c r="B1048">
        <v>11.99</v>
      </c>
      <c r="C1048">
        <v>5.99</v>
      </c>
      <c r="D1048" t="s">
        <v>33</v>
      </c>
      <c r="E1048" t="s">
        <v>27</v>
      </c>
      <c r="F1048" t="s">
        <v>53</v>
      </c>
      <c r="G1048" t="s">
        <v>58</v>
      </c>
      <c r="H1048" t="s">
        <v>59</v>
      </c>
      <c r="I1048" t="s">
        <v>739</v>
      </c>
      <c r="J1048">
        <v>0.36</v>
      </c>
      <c r="K1048" t="s">
        <v>87</v>
      </c>
      <c r="L1048" t="s">
        <v>439</v>
      </c>
      <c r="M1048" s="3">
        <v>42062</v>
      </c>
      <c r="N1048" s="3">
        <v>42063</v>
      </c>
      <c r="O1048" s="8" t="str">
        <f>TEXT(Table1[[#This Row],[Order Date]], "MMM")</f>
        <v>Feb</v>
      </c>
      <c r="P1048">
        <f>Table1[[#This Row],[Ship Date]]-Table1[[#This Row],[Order Date]]</f>
        <v>1</v>
      </c>
      <c r="Q1048" s="4">
        <v>-216.02980000000002</v>
      </c>
      <c r="R1048">
        <v>7</v>
      </c>
      <c r="S1048" s="4">
        <v>83.72</v>
      </c>
      <c r="T1048">
        <v>85893</v>
      </c>
      <c r="U1048" s="10">
        <f>(Table1[[#This Row],[Profit]]/Table1[[#This Row],[Sales]])</f>
        <v>-2.5803846153846157</v>
      </c>
    </row>
    <row r="1049" spans="1:21" ht="12.75" customHeight="1">
      <c r="A1049">
        <v>0.01</v>
      </c>
      <c r="B1049">
        <v>125.99</v>
      </c>
      <c r="C1049">
        <v>8.99</v>
      </c>
      <c r="D1049" t="s">
        <v>33</v>
      </c>
      <c r="E1049" t="s">
        <v>27</v>
      </c>
      <c r="F1049" t="s">
        <v>53</v>
      </c>
      <c r="G1049" t="s">
        <v>54</v>
      </c>
      <c r="H1049" t="s">
        <v>40</v>
      </c>
      <c r="I1049" t="s">
        <v>400</v>
      </c>
      <c r="J1049">
        <v>0.55000000000000004</v>
      </c>
      <c r="K1049" t="s">
        <v>87</v>
      </c>
      <c r="L1049" t="s">
        <v>439</v>
      </c>
      <c r="M1049" s="3">
        <v>42110</v>
      </c>
      <c r="N1049" s="3">
        <v>42112</v>
      </c>
      <c r="O1049" s="8" t="str">
        <f>TEXT(Table1[[#This Row],[Order Date]], "MMM")</f>
        <v>Apr</v>
      </c>
      <c r="P1049">
        <f>Table1[[#This Row],[Ship Date]]-Table1[[#This Row],[Order Date]]</f>
        <v>2</v>
      </c>
      <c r="Q1049" s="4">
        <v>-45.471999999999994</v>
      </c>
      <c r="R1049">
        <v>9</v>
      </c>
      <c r="S1049" s="4">
        <v>1011.44</v>
      </c>
      <c r="T1049">
        <v>85895</v>
      </c>
      <c r="U1049" s="10">
        <f>(Table1[[#This Row],[Profit]]/Table1[[#This Row],[Sales]])</f>
        <v>-4.4957684093965035E-2</v>
      </c>
    </row>
    <row r="1050" spans="1:21" ht="12.75" customHeight="1">
      <c r="A1050">
        <v>0.08</v>
      </c>
      <c r="B1050">
        <v>18.7</v>
      </c>
      <c r="C1050">
        <v>8.99</v>
      </c>
      <c r="D1050" t="s">
        <v>33</v>
      </c>
      <c r="E1050" t="s">
        <v>27</v>
      </c>
      <c r="F1050" t="s">
        <v>28</v>
      </c>
      <c r="G1050" t="s">
        <v>34</v>
      </c>
      <c r="H1050" t="s">
        <v>35</v>
      </c>
      <c r="I1050" t="s">
        <v>740</v>
      </c>
      <c r="J1050">
        <v>0.47</v>
      </c>
      <c r="K1050" t="s">
        <v>87</v>
      </c>
      <c r="L1050" t="s">
        <v>439</v>
      </c>
      <c r="M1050" s="3">
        <v>42090</v>
      </c>
      <c r="N1050" s="3">
        <v>42091</v>
      </c>
      <c r="O1050" s="8" t="str">
        <f>TEXT(Table1[[#This Row],[Order Date]], "MMM")</f>
        <v>Mar</v>
      </c>
      <c r="P1050">
        <f>Table1[[#This Row],[Ship Date]]-Table1[[#This Row],[Order Date]]</f>
        <v>1</v>
      </c>
      <c r="Q1050" s="4">
        <v>16.136400000000002</v>
      </c>
      <c r="R1050">
        <v>7</v>
      </c>
      <c r="S1050" s="4">
        <v>132.22999999999999</v>
      </c>
      <c r="T1050">
        <v>85894</v>
      </c>
      <c r="U1050" s="10">
        <f>(Table1[[#This Row],[Profit]]/Table1[[#This Row],[Sales]])</f>
        <v>0.12203282159872951</v>
      </c>
    </row>
    <row r="1051" spans="1:21" ht="12.75" customHeight="1">
      <c r="A1051">
        <v>0.08</v>
      </c>
      <c r="B1051">
        <v>22.23</v>
      </c>
      <c r="C1051">
        <v>3.63</v>
      </c>
      <c r="D1051" t="s">
        <v>33</v>
      </c>
      <c r="E1051" t="s">
        <v>27</v>
      </c>
      <c r="F1051" t="s">
        <v>28</v>
      </c>
      <c r="G1051" t="s">
        <v>34</v>
      </c>
      <c r="H1051" t="s">
        <v>35</v>
      </c>
      <c r="I1051" t="s">
        <v>741</v>
      </c>
      <c r="J1051">
        <v>0.52</v>
      </c>
      <c r="K1051" t="s">
        <v>87</v>
      </c>
      <c r="L1051" t="s">
        <v>439</v>
      </c>
      <c r="M1051" s="3">
        <v>42064</v>
      </c>
      <c r="N1051" s="3">
        <v>42066</v>
      </c>
      <c r="O1051" s="8" t="str">
        <f>TEXT(Table1[[#This Row],[Order Date]], "MMM")</f>
        <v>Mar</v>
      </c>
      <c r="P1051">
        <f>Table1[[#This Row],[Ship Date]]-Table1[[#This Row],[Order Date]]</f>
        <v>2</v>
      </c>
      <c r="Q1051" s="4">
        <v>-29.61</v>
      </c>
      <c r="R1051">
        <v>10</v>
      </c>
      <c r="S1051" s="4">
        <v>210.33</v>
      </c>
      <c r="T1051">
        <v>85897</v>
      </c>
      <c r="U1051" s="10">
        <f>(Table1[[#This Row],[Profit]]/Table1[[#This Row],[Sales]])</f>
        <v>-0.14077877620881471</v>
      </c>
    </row>
    <row r="1052" spans="1:21" ht="12.75" customHeight="1">
      <c r="A1052">
        <v>0.1</v>
      </c>
      <c r="B1052">
        <v>10.44</v>
      </c>
      <c r="C1052">
        <v>5.75</v>
      </c>
      <c r="D1052" t="s">
        <v>18</v>
      </c>
      <c r="E1052" t="s">
        <v>27</v>
      </c>
      <c r="F1052" t="s">
        <v>20</v>
      </c>
      <c r="G1052" t="s">
        <v>71</v>
      </c>
      <c r="H1052" t="s">
        <v>40</v>
      </c>
      <c r="I1052" t="s">
        <v>742</v>
      </c>
      <c r="J1052">
        <v>0.39</v>
      </c>
      <c r="K1052" t="s">
        <v>87</v>
      </c>
      <c r="L1052" t="s">
        <v>439</v>
      </c>
      <c r="M1052" s="3">
        <v>42098</v>
      </c>
      <c r="N1052" s="3">
        <v>42105</v>
      </c>
      <c r="O1052" s="8" t="str">
        <f>TEXT(Table1[[#This Row],[Order Date]], "MMM")</f>
        <v>Apr</v>
      </c>
      <c r="P1052">
        <f>Table1[[#This Row],[Ship Date]]-Table1[[#This Row],[Order Date]]</f>
        <v>7</v>
      </c>
      <c r="Q1052" s="4">
        <v>125.72399999999999</v>
      </c>
      <c r="R1052">
        <v>17</v>
      </c>
      <c r="S1052" s="4">
        <v>168.04</v>
      </c>
      <c r="T1052">
        <v>85898</v>
      </c>
      <c r="U1052" s="10">
        <f>(Table1[[#This Row],[Profit]]/Table1[[#This Row],[Sales]])</f>
        <v>0.74817900499880974</v>
      </c>
    </row>
    <row r="1053" spans="1:21" ht="12.75" customHeight="1">
      <c r="A1053">
        <v>0</v>
      </c>
      <c r="B1053">
        <v>195.99</v>
      </c>
      <c r="C1053">
        <v>8.99</v>
      </c>
      <c r="D1053" t="s">
        <v>33</v>
      </c>
      <c r="E1053" t="s">
        <v>27</v>
      </c>
      <c r="F1053" t="s">
        <v>53</v>
      </c>
      <c r="G1053" t="s">
        <v>54</v>
      </c>
      <c r="H1053" t="s">
        <v>40</v>
      </c>
      <c r="I1053" t="s">
        <v>351</v>
      </c>
      <c r="J1053">
        <v>0.6</v>
      </c>
      <c r="K1053" t="s">
        <v>87</v>
      </c>
      <c r="L1053" t="s">
        <v>439</v>
      </c>
      <c r="M1053" s="3">
        <v>42059</v>
      </c>
      <c r="N1053" s="3">
        <v>42060</v>
      </c>
      <c r="O1053" s="8" t="str">
        <f>TEXT(Table1[[#This Row],[Order Date]], "MMM")</f>
        <v>Feb</v>
      </c>
      <c r="P1053">
        <f>Table1[[#This Row],[Ship Date]]-Table1[[#This Row],[Order Date]]</f>
        <v>1</v>
      </c>
      <c r="Q1053" s="4">
        <v>114.88199999999999</v>
      </c>
      <c r="R1053">
        <v>5</v>
      </c>
      <c r="S1053" s="4">
        <v>882.93</v>
      </c>
      <c r="T1053">
        <v>85896</v>
      </c>
      <c r="U1053" s="10">
        <f>(Table1[[#This Row],[Profit]]/Table1[[#This Row],[Sales]])</f>
        <v>0.13011450511365566</v>
      </c>
    </row>
    <row r="1054" spans="1:21" ht="12.75" customHeight="1">
      <c r="A1054">
        <v>0.02</v>
      </c>
      <c r="B1054">
        <v>259.70999999999998</v>
      </c>
      <c r="C1054">
        <v>66.67</v>
      </c>
      <c r="D1054" t="s">
        <v>26</v>
      </c>
      <c r="E1054" t="s">
        <v>27</v>
      </c>
      <c r="F1054" t="s">
        <v>28</v>
      </c>
      <c r="G1054" t="s">
        <v>96</v>
      </c>
      <c r="H1054" t="s">
        <v>77</v>
      </c>
      <c r="I1054" t="s">
        <v>193</v>
      </c>
      <c r="J1054">
        <v>0.65</v>
      </c>
      <c r="K1054" t="s">
        <v>87</v>
      </c>
      <c r="L1054" t="s">
        <v>429</v>
      </c>
      <c r="M1054" s="3">
        <v>42041</v>
      </c>
      <c r="N1054" s="3">
        <v>42041</v>
      </c>
      <c r="O1054" s="8" t="str">
        <f>TEXT(Table1[[#This Row],[Order Date]], "MMM")</f>
        <v>Feb</v>
      </c>
      <c r="P1054">
        <f>Table1[[#This Row],[Ship Date]]-Table1[[#This Row],[Order Date]]</f>
        <v>0</v>
      </c>
      <c r="Q1054" s="4">
        <v>-14.448</v>
      </c>
      <c r="R1054">
        <v>8</v>
      </c>
      <c r="S1054" s="4">
        <v>1757.15</v>
      </c>
      <c r="T1054">
        <v>88579</v>
      </c>
      <c r="U1054" s="10">
        <f>(Table1[[#This Row],[Profit]]/Table1[[#This Row],[Sales]])</f>
        <v>-8.2224055999772349E-3</v>
      </c>
    </row>
    <row r="1055" spans="1:21" ht="12.75" customHeight="1">
      <c r="A1055">
        <v>0.1</v>
      </c>
      <c r="B1055">
        <v>1889.99</v>
      </c>
      <c r="C1055">
        <v>19.989999999999998</v>
      </c>
      <c r="D1055" t="s">
        <v>33</v>
      </c>
      <c r="E1055" t="s">
        <v>27</v>
      </c>
      <c r="F1055" t="s">
        <v>20</v>
      </c>
      <c r="G1055" t="s">
        <v>71</v>
      </c>
      <c r="H1055" t="s">
        <v>40</v>
      </c>
      <c r="I1055" t="s">
        <v>743</v>
      </c>
      <c r="J1055">
        <v>0.36</v>
      </c>
      <c r="K1055" t="s">
        <v>87</v>
      </c>
      <c r="L1055" t="s">
        <v>429</v>
      </c>
      <c r="M1055" s="3">
        <v>42025</v>
      </c>
      <c r="N1055" s="3">
        <v>42025</v>
      </c>
      <c r="O1055" s="8" t="str">
        <f>TEXT(Table1[[#This Row],[Order Date]], "MMM")</f>
        <v>Jan</v>
      </c>
      <c r="P1055">
        <f>Table1[[#This Row],[Ship Date]]-Table1[[#This Row],[Order Date]]</f>
        <v>0</v>
      </c>
      <c r="Q1055" s="4">
        <v>-42.545999999999999</v>
      </c>
      <c r="R1055">
        <v>1</v>
      </c>
      <c r="S1055" s="4">
        <v>1786.04</v>
      </c>
      <c r="T1055">
        <v>88580</v>
      </c>
      <c r="U1055" s="10">
        <f>(Table1[[#This Row],[Profit]]/Table1[[#This Row],[Sales]])</f>
        <v>-2.3821414973908758E-2</v>
      </c>
    </row>
    <row r="1056" spans="1:21" ht="12.75" customHeight="1">
      <c r="A1056">
        <v>0.06</v>
      </c>
      <c r="B1056">
        <v>3.58</v>
      </c>
      <c r="C1056">
        <v>1.63</v>
      </c>
      <c r="D1056" t="s">
        <v>33</v>
      </c>
      <c r="E1056" t="s">
        <v>19</v>
      </c>
      <c r="F1056" t="s">
        <v>20</v>
      </c>
      <c r="G1056" t="s">
        <v>46</v>
      </c>
      <c r="H1056" t="s">
        <v>22</v>
      </c>
      <c r="I1056" t="s">
        <v>47</v>
      </c>
      <c r="J1056">
        <v>0.36</v>
      </c>
      <c r="K1056" t="s">
        <v>42</v>
      </c>
      <c r="L1056" t="s">
        <v>83</v>
      </c>
      <c r="M1056" s="3">
        <v>42113</v>
      </c>
      <c r="N1056" s="3">
        <v>42117</v>
      </c>
      <c r="O1056" s="8" t="str">
        <f>TEXT(Table1[[#This Row],[Order Date]], "MMM")</f>
        <v>Apr</v>
      </c>
      <c r="P1056">
        <f>Table1[[#This Row],[Ship Date]]-Table1[[#This Row],[Order Date]]</f>
        <v>4</v>
      </c>
      <c r="Q1056" s="4">
        <v>14</v>
      </c>
      <c r="R1056">
        <v>10</v>
      </c>
      <c r="S1056" s="4">
        <v>34.76</v>
      </c>
      <c r="T1056">
        <v>86687</v>
      </c>
      <c r="U1056" s="10">
        <f>(Table1[[#This Row],[Profit]]/Table1[[#This Row],[Sales]])</f>
        <v>0.40276179516685851</v>
      </c>
    </row>
    <row r="1057" spans="1:21" ht="12.75" customHeight="1">
      <c r="A1057">
        <v>0.04</v>
      </c>
      <c r="B1057">
        <v>180.98</v>
      </c>
      <c r="C1057">
        <v>30</v>
      </c>
      <c r="D1057" t="s">
        <v>26</v>
      </c>
      <c r="E1057" t="s">
        <v>27</v>
      </c>
      <c r="F1057" t="s">
        <v>28</v>
      </c>
      <c r="G1057" t="s">
        <v>29</v>
      </c>
      <c r="H1057" t="s">
        <v>30</v>
      </c>
      <c r="I1057" t="s">
        <v>744</v>
      </c>
      <c r="J1057">
        <v>0.69</v>
      </c>
      <c r="K1057" t="s">
        <v>42</v>
      </c>
      <c r="L1057" t="s">
        <v>83</v>
      </c>
      <c r="M1057" s="3">
        <v>42154</v>
      </c>
      <c r="N1057" s="3">
        <v>42154</v>
      </c>
      <c r="O1057" s="8" t="str">
        <f>TEXT(Table1[[#This Row],[Order Date]], "MMM")</f>
        <v>May</v>
      </c>
      <c r="P1057">
        <f>Table1[[#This Row],[Ship Date]]-Table1[[#This Row],[Order Date]]</f>
        <v>0</v>
      </c>
      <c r="Q1057" s="4">
        <v>52.988000000000056</v>
      </c>
      <c r="R1057">
        <v>3</v>
      </c>
      <c r="S1057" s="4">
        <v>561.65</v>
      </c>
      <c r="T1057">
        <v>86688</v>
      </c>
      <c r="U1057" s="10">
        <f>(Table1[[#This Row],[Profit]]/Table1[[#This Row],[Sales]])</f>
        <v>9.434345232796236E-2</v>
      </c>
    </row>
    <row r="1058" spans="1:21" ht="12.75" customHeight="1">
      <c r="A1058">
        <v>0.01</v>
      </c>
      <c r="B1058">
        <v>42.98</v>
      </c>
      <c r="C1058">
        <v>4.62</v>
      </c>
      <c r="D1058" t="s">
        <v>18</v>
      </c>
      <c r="E1058" t="s">
        <v>19</v>
      </c>
      <c r="F1058" t="s">
        <v>20</v>
      </c>
      <c r="G1058" t="s">
        <v>152</v>
      </c>
      <c r="H1058" t="s">
        <v>40</v>
      </c>
      <c r="I1058" t="s">
        <v>745</v>
      </c>
      <c r="J1058">
        <v>0.56000000000000005</v>
      </c>
      <c r="K1058" t="s">
        <v>42</v>
      </c>
      <c r="L1058" t="s">
        <v>83</v>
      </c>
      <c r="M1058" s="3">
        <v>42102</v>
      </c>
      <c r="N1058" s="3">
        <v>42104</v>
      </c>
      <c r="O1058" s="8" t="str">
        <f>TEXT(Table1[[#This Row],[Order Date]], "MMM")</f>
        <v>Apr</v>
      </c>
      <c r="P1058">
        <f>Table1[[#This Row],[Ship Date]]-Table1[[#This Row],[Order Date]]</f>
        <v>2</v>
      </c>
      <c r="Q1058" s="4">
        <v>285.47370000000001</v>
      </c>
      <c r="R1058">
        <v>9</v>
      </c>
      <c r="S1058" s="4">
        <v>413.73</v>
      </c>
      <c r="T1058">
        <v>86686</v>
      </c>
      <c r="U1058" s="10">
        <f>(Table1[[#This Row],[Profit]]/Table1[[#This Row],[Sales]])</f>
        <v>0.69</v>
      </c>
    </row>
    <row r="1059" spans="1:21" ht="12.75" customHeight="1">
      <c r="A1059">
        <v>0.06</v>
      </c>
      <c r="B1059">
        <v>3.25</v>
      </c>
      <c r="C1059">
        <v>49</v>
      </c>
      <c r="D1059" t="s">
        <v>33</v>
      </c>
      <c r="E1059" t="s">
        <v>27</v>
      </c>
      <c r="F1059" t="s">
        <v>20</v>
      </c>
      <c r="G1059" t="s">
        <v>152</v>
      </c>
      <c r="H1059" t="s">
        <v>139</v>
      </c>
      <c r="I1059" t="s">
        <v>746</v>
      </c>
      <c r="J1059">
        <v>0.56000000000000005</v>
      </c>
      <c r="K1059" t="s">
        <v>42</v>
      </c>
      <c r="L1059" t="s">
        <v>83</v>
      </c>
      <c r="M1059" s="3">
        <v>42154</v>
      </c>
      <c r="N1059" s="3">
        <v>42160</v>
      </c>
      <c r="O1059" s="8" t="str">
        <f>TEXT(Table1[[#This Row],[Order Date]], "MMM")</f>
        <v>May</v>
      </c>
      <c r="P1059">
        <f>Table1[[#This Row],[Ship Date]]-Table1[[#This Row],[Order Date]]</f>
        <v>6</v>
      </c>
      <c r="Q1059" s="4">
        <v>10.50800000000001</v>
      </c>
      <c r="R1059">
        <v>2</v>
      </c>
      <c r="S1059" s="4">
        <v>55.6</v>
      </c>
      <c r="T1059">
        <v>86688</v>
      </c>
      <c r="U1059" s="10">
        <f>(Table1[[#This Row],[Profit]]/Table1[[#This Row],[Sales]])</f>
        <v>0.18899280575539584</v>
      </c>
    </row>
    <row r="1060" spans="1:21" ht="12.75" customHeight="1">
      <c r="A1060">
        <v>0.01</v>
      </c>
      <c r="B1060">
        <v>110.98</v>
      </c>
      <c r="C1060">
        <v>13.99</v>
      </c>
      <c r="D1060" t="s">
        <v>33</v>
      </c>
      <c r="E1060" t="s">
        <v>27</v>
      </c>
      <c r="F1060" t="s">
        <v>28</v>
      </c>
      <c r="G1060" t="s">
        <v>34</v>
      </c>
      <c r="H1060" t="s">
        <v>59</v>
      </c>
      <c r="I1060" t="s">
        <v>747</v>
      </c>
      <c r="J1060">
        <v>0.69</v>
      </c>
      <c r="K1060" t="s">
        <v>42</v>
      </c>
      <c r="L1060" t="s">
        <v>83</v>
      </c>
      <c r="M1060" s="3">
        <v>42154</v>
      </c>
      <c r="N1060" s="3">
        <v>42159</v>
      </c>
      <c r="O1060" s="8" t="str">
        <f>TEXT(Table1[[#This Row],[Order Date]], "MMM")</f>
        <v>May</v>
      </c>
      <c r="P1060">
        <f>Table1[[#This Row],[Ship Date]]-Table1[[#This Row],[Order Date]]</f>
        <v>5</v>
      </c>
      <c r="Q1060" s="4">
        <v>1448.7309</v>
      </c>
      <c r="R1060">
        <v>19</v>
      </c>
      <c r="S1060" s="4">
        <v>2099.61</v>
      </c>
      <c r="T1060">
        <v>86688</v>
      </c>
      <c r="U1060" s="10">
        <f>(Table1[[#This Row],[Profit]]/Table1[[#This Row],[Sales]])</f>
        <v>0.69</v>
      </c>
    </row>
    <row r="1061" spans="1:21" ht="12.75" customHeight="1">
      <c r="A1061">
        <v>0.05</v>
      </c>
      <c r="B1061">
        <v>3.95</v>
      </c>
      <c r="C1061">
        <v>2</v>
      </c>
      <c r="D1061" t="s">
        <v>18</v>
      </c>
      <c r="E1061" t="s">
        <v>27</v>
      </c>
      <c r="F1061" t="s">
        <v>20</v>
      </c>
      <c r="G1061" t="s">
        <v>46</v>
      </c>
      <c r="H1061" t="s">
        <v>22</v>
      </c>
      <c r="I1061" t="s">
        <v>582</v>
      </c>
      <c r="J1061">
        <v>0.53</v>
      </c>
      <c r="K1061" t="s">
        <v>42</v>
      </c>
      <c r="L1061" t="s">
        <v>83</v>
      </c>
      <c r="M1061" s="3">
        <v>42154</v>
      </c>
      <c r="N1061" s="3">
        <v>42162</v>
      </c>
      <c r="O1061" s="8" t="str">
        <f>TEXT(Table1[[#This Row],[Order Date]], "MMM")</f>
        <v>May</v>
      </c>
      <c r="P1061">
        <f>Table1[[#This Row],[Ship Date]]-Table1[[#This Row],[Order Date]]</f>
        <v>8</v>
      </c>
      <c r="Q1061" s="4">
        <v>1.0040000000000004</v>
      </c>
      <c r="R1061">
        <v>23</v>
      </c>
      <c r="S1061" s="4">
        <v>96.6</v>
      </c>
      <c r="T1061">
        <v>86688</v>
      </c>
      <c r="U1061" s="10">
        <f>(Table1[[#This Row],[Profit]]/Table1[[#This Row],[Sales]])</f>
        <v>1.0393374741200834E-2</v>
      </c>
    </row>
    <row r="1062" spans="1:21" ht="12.75" customHeight="1">
      <c r="A1062">
        <v>0.1</v>
      </c>
      <c r="B1062">
        <v>152.47999999999999</v>
      </c>
      <c r="C1062">
        <v>4</v>
      </c>
      <c r="D1062" t="s">
        <v>18</v>
      </c>
      <c r="E1062" t="s">
        <v>19</v>
      </c>
      <c r="F1062" t="s">
        <v>53</v>
      </c>
      <c r="G1062" t="s">
        <v>113</v>
      </c>
      <c r="H1062" t="s">
        <v>40</v>
      </c>
      <c r="I1062" t="s">
        <v>298</v>
      </c>
      <c r="J1062">
        <v>0.79</v>
      </c>
      <c r="K1062" t="s">
        <v>42</v>
      </c>
      <c r="L1062" t="s">
        <v>115</v>
      </c>
      <c r="M1062" s="3">
        <v>42085</v>
      </c>
      <c r="N1062" s="3">
        <v>42086</v>
      </c>
      <c r="O1062" s="8" t="str">
        <f>TEXT(Table1[[#This Row],[Order Date]], "MMM")</f>
        <v>Mar</v>
      </c>
      <c r="P1062">
        <f>Table1[[#This Row],[Ship Date]]-Table1[[#This Row],[Order Date]]</f>
        <v>1</v>
      </c>
      <c r="Q1062" s="4">
        <v>-521.09</v>
      </c>
      <c r="R1062">
        <v>4</v>
      </c>
      <c r="S1062" s="4">
        <v>558.16999999999996</v>
      </c>
      <c r="T1062">
        <v>88870</v>
      </c>
      <c r="U1062" s="10">
        <f>(Table1[[#This Row],[Profit]]/Table1[[#This Row],[Sales]])</f>
        <v>-0.93356862604582846</v>
      </c>
    </row>
    <row r="1063" spans="1:21" ht="12.75" customHeight="1">
      <c r="A1063">
        <v>0.08</v>
      </c>
      <c r="B1063">
        <v>6.84</v>
      </c>
      <c r="C1063">
        <v>8.3699999999999992</v>
      </c>
      <c r="D1063" t="s">
        <v>33</v>
      </c>
      <c r="E1063" t="s">
        <v>19</v>
      </c>
      <c r="F1063" t="s">
        <v>20</v>
      </c>
      <c r="G1063" t="s">
        <v>109</v>
      </c>
      <c r="H1063" t="s">
        <v>35</v>
      </c>
      <c r="I1063" t="s">
        <v>693</v>
      </c>
      <c r="J1063">
        <v>0.57999999999999996</v>
      </c>
      <c r="K1063" t="s">
        <v>24</v>
      </c>
      <c r="L1063" t="s">
        <v>128</v>
      </c>
      <c r="M1063" s="3">
        <v>42085</v>
      </c>
      <c r="N1063" s="3">
        <v>42087</v>
      </c>
      <c r="O1063" s="8" t="str">
        <f>TEXT(Table1[[#This Row],[Order Date]], "MMM")</f>
        <v>Mar</v>
      </c>
      <c r="P1063">
        <f>Table1[[#This Row],[Ship Date]]-Table1[[#This Row],[Order Date]]</f>
        <v>2</v>
      </c>
      <c r="Q1063" s="4">
        <v>-29.49</v>
      </c>
      <c r="R1063">
        <v>1</v>
      </c>
      <c r="S1063" s="4">
        <v>8.39</v>
      </c>
      <c r="T1063">
        <v>88870</v>
      </c>
      <c r="U1063" s="10">
        <f>(Table1[[#This Row],[Profit]]/Table1[[#This Row],[Sales]])</f>
        <v>-3.514898688915375</v>
      </c>
    </row>
    <row r="1064" spans="1:21" ht="12.75" customHeight="1">
      <c r="A1064">
        <v>0</v>
      </c>
      <c r="B1064">
        <v>78.650000000000006</v>
      </c>
      <c r="C1064">
        <v>13.99</v>
      </c>
      <c r="D1064" t="s">
        <v>33</v>
      </c>
      <c r="E1064" t="s">
        <v>19</v>
      </c>
      <c r="F1064" t="s">
        <v>20</v>
      </c>
      <c r="G1064" t="s">
        <v>152</v>
      </c>
      <c r="H1064" t="s">
        <v>59</v>
      </c>
      <c r="I1064" t="s">
        <v>748</v>
      </c>
      <c r="J1064">
        <v>0.52</v>
      </c>
      <c r="K1064" t="s">
        <v>24</v>
      </c>
      <c r="L1064" t="s">
        <v>128</v>
      </c>
      <c r="M1064" s="3">
        <v>42113</v>
      </c>
      <c r="N1064" s="3">
        <v>42120</v>
      </c>
      <c r="O1064" s="8" t="str">
        <f>TEXT(Table1[[#This Row],[Order Date]], "MMM")</f>
        <v>Apr</v>
      </c>
      <c r="P1064">
        <f>Table1[[#This Row],[Ship Date]]-Table1[[#This Row],[Order Date]]</f>
        <v>7</v>
      </c>
      <c r="Q1064" s="4">
        <v>386.00669999999991</v>
      </c>
      <c r="R1064">
        <v>7</v>
      </c>
      <c r="S1064" s="4">
        <v>559.42999999999995</v>
      </c>
      <c r="T1064">
        <v>88871</v>
      </c>
      <c r="U1064" s="10">
        <f>(Table1[[#This Row],[Profit]]/Table1[[#This Row],[Sales]])</f>
        <v>0.69</v>
      </c>
    </row>
    <row r="1065" spans="1:21" ht="12.75" customHeight="1">
      <c r="A1065">
        <v>0.08</v>
      </c>
      <c r="B1065">
        <v>122.99</v>
      </c>
      <c r="C1065">
        <v>70.2</v>
      </c>
      <c r="D1065" t="s">
        <v>26</v>
      </c>
      <c r="E1065" t="s">
        <v>19</v>
      </c>
      <c r="F1065" t="s">
        <v>28</v>
      </c>
      <c r="G1065" t="s">
        <v>29</v>
      </c>
      <c r="H1065" t="s">
        <v>30</v>
      </c>
      <c r="I1065" t="s">
        <v>94</v>
      </c>
      <c r="J1065">
        <v>0.74</v>
      </c>
      <c r="K1065" t="s">
        <v>24</v>
      </c>
      <c r="L1065" t="s">
        <v>128</v>
      </c>
      <c r="M1065" s="3">
        <v>42113</v>
      </c>
      <c r="N1065" s="3">
        <v>42118</v>
      </c>
      <c r="O1065" s="8" t="str">
        <f>TEXT(Table1[[#This Row],[Order Date]], "MMM")</f>
        <v>Apr</v>
      </c>
      <c r="P1065">
        <f>Table1[[#This Row],[Ship Date]]-Table1[[#This Row],[Order Date]]</f>
        <v>5</v>
      </c>
      <c r="Q1065" s="4">
        <v>-1867.97</v>
      </c>
      <c r="R1065">
        <v>10</v>
      </c>
      <c r="S1065" s="4">
        <v>1216.52</v>
      </c>
      <c r="T1065">
        <v>88871</v>
      </c>
      <c r="U1065" s="10">
        <f>(Table1[[#This Row],[Profit]]/Table1[[#This Row],[Sales]])</f>
        <v>-1.5355029099398283</v>
      </c>
    </row>
    <row r="1066" spans="1:21" ht="12.75" customHeight="1">
      <c r="A1066">
        <v>0.08</v>
      </c>
      <c r="B1066">
        <v>90.98</v>
      </c>
      <c r="C1066">
        <v>56.2</v>
      </c>
      <c r="D1066" t="s">
        <v>33</v>
      </c>
      <c r="E1066" t="s">
        <v>74</v>
      </c>
      <c r="F1066" t="s">
        <v>28</v>
      </c>
      <c r="G1066" t="s">
        <v>34</v>
      </c>
      <c r="H1066" t="s">
        <v>59</v>
      </c>
      <c r="I1066" t="s">
        <v>479</v>
      </c>
      <c r="J1066">
        <v>0.74</v>
      </c>
      <c r="K1066" t="s">
        <v>37</v>
      </c>
      <c r="L1066" t="s">
        <v>138</v>
      </c>
      <c r="M1066" s="3">
        <v>42030</v>
      </c>
      <c r="N1066" s="3">
        <v>42032</v>
      </c>
      <c r="O1066" s="8" t="str">
        <f>TEXT(Table1[[#This Row],[Order Date]], "MMM")</f>
        <v>Jan</v>
      </c>
      <c r="P1066">
        <f>Table1[[#This Row],[Ship Date]]-Table1[[#This Row],[Order Date]]</f>
        <v>2</v>
      </c>
      <c r="Q1066" s="4">
        <v>-1920.9336000000001</v>
      </c>
      <c r="R1066">
        <v>12</v>
      </c>
      <c r="S1066" s="4">
        <v>1058.3599999999999</v>
      </c>
      <c r="T1066">
        <v>86331</v>
      </c>
      <c r="U1066" s="10">
        <f>(Table1[[#This Row],[Profit]]/Table1[[#This Row],[Sales]])</f>
        <v>-1.8150096375524398</v>
      </c>
    </row>
    <row r="1067" spans="1:21" ht="12.75" customHeight="1">
      <c r="A1067">
        <v>7.0000000000000007E-2</v>
      </c>
      <c r="B1067">
        <v>5.98</v>
      </c>
      <c r="C1067">
        <v>5.35</v>
      </c>
      <c r="D1067" t="s">
        <v>33</v>
      </c>
      <c r="E1067" t="s">
        <v>74</v>
      </c>
      <c r="F1067" t="s">
        <v>20</v>
      </c>
      <c r="G1067" t="s">
        <v>62</v>
      </c>
      <c r="H1067" t="s">
        <v>40</v>
      </c>
      <c r="I1067" t="s">
        <v>611</v>
      </c>
      <c r="J1067">
        <v>0.4</v>
      </c>
      <c r="K1067" t="s">
        <v>37</v>
      </c>
      <c r="L1067" t="s">
        <v>138</v>
      </c>
      <c r="M1067" s="3">
        <v>42030</v>
      </c>
      <c r="N1067" s="3">
        <v>42032</v>
      </c>
      <c r="O1067" s="8" t="str">
        <f>TEXT(Table1[[#This Row],[Order Date]], "MMM")</f>
        <v>Jan</v>
      </c>
      <c r="P1067">
        <f>Table1[[#This Row],[Ship Date]]-Table1[[#This Row],[Order Date]]</f>
        <v>2</v>
      </c>
      <c r="Q1067" s="4">
        <v>-37.175200000000004</v>
      </c>
      <c r="R1067">
        <v>3</v>
      </c>
      <c r="S1067" s="4">
        <v>18.309999999999999</v>
      </c>
      <c r="T1067">
        <v>86331</v>
      </c>
      <c r="U1067" s="10">
        <f>(Table1[[#This Row],[Profit]]/Table1[[#This Row],[Sales]])</f>
        <v>-2.0303222282905518</v>
      </c>
    </row>
    <row r="1068" spans="1:21" ht="12.75" customHeight="1">
      <c r="A1068">
        <v>0.05</v>
      </c>
      <c r="B1068">
        <v>424.21</v>
      </c>
      <c r="C1068">
        <v>110.2</v>
      </c>
      <c r="D1068" t="s">
        <v>26</v>
      </c>
      <c r="E1068" t="s">
        <v>39</v>
      </c>
      <c r="F1068" t="s">
        <v>28</v>
      </c>
      <c r="G1068" t="s">
        <v>96</v>
      </c>
      <c r="H1068" t="s">
        <v>77</v>
      </c>
      <c r="I1068" t="s">
        <v>749</v>
      </c>
      <c r="J1068">
        <v>0.67</v>
      </c>
      <c r="K1068" t="s">
        <v>24</v>
      </c>
      <c r="L1068" t="s">
        <v>57</v>
      </c>
      <c r="M1068" s="3">
        <v>42036</v>
      </c>
      <c r="N1068" s="3">
        <v>42040</v>
      </c>
      <c r="O1068" s="8" t="str">
        <f>TEXT(Table1[[#This Row],[Order Date]], "MMM")</f>
        <v>Feb</v>
      </c>
      <c r="P1068">
        <f>Table1[[#This Row],[Ship Date]]-Table1[[#This Row],[Order Date]]</f>
        <v>4</v>
      </c>
      <c r="Q1068" s="4">
        <v>-213.40280000000001</v>
      </c>
      <c r="R1068">
        <v>12</v>
      </c>
      <c r="S1068" s="4">
        <v>4935.22</v>
      </c>
      <c r="T1068">
        <v>90415</v>
      </c>
      <c r="U1068" s="10">
        <f>(Table1[[#This Row],[Profit]]/Table1[[#This Row],[Sales]])</f>
        <v>-4.3240787644725061E-2</v>
      </c>
    </row>
    <row r="1069" spans="1:21" ht="12.75" customHeight="1">
      <c r="A1069">
        <v>0.01</v>
      </c>
      <c r="B1069">
        <v>6.68</v>
      </c>
      <c r="C1069">
        <v>4.91</v>
      </c>
      <c r="D1069" t="s">
        <v>33</v>
      </c>
      <c r="E1069" t="s">
        <v>39</v>
      </c>
      <c r="F1069" t="s">
        <v>20</v>
      </c>
      <c r="G1069" t="s">
        <v>62</v>
      </c>
      <c r="H1069" t="s">
        <v>40</v>
      </c>
      <c r="I1069" t="s">
        <v>750</v>
      </c>
      <c r="J1069">
        <v>0.37</v>
      </c>
      <c r="K1069" t="s">
        <v>24</v>
      </c>
      <c r="L1069" t="s">
        <v>57</v>
      </c>
      <c r="M1069" s="3">
        <v>42010</v>
      </c>
      <c r="N1069" s="3">
        <v>42012</v>
      </c>
      <c r="O1069" s="8" t="str">
        <f>TEXT(Table1[[#This Row],[Order Date]], "MMM")</f>
        <v>Jan</v>
      </c>
      <c r="P1069">
        <f>Table1[[#This Row],[Ship Date]]-Table1[[#This Row],[Order Date]]</f>
        <v>2</v>
      </c>
      <c r="Q1069" s="4">
        <v>-15.48</v>
      </c>
      <c r="R1069">
        <v>7</v>
      </c>
      <c r="S1069" s="4">
        <v>51.03</v>
      </c>
      <c r="T1069">
        <v>90414</v>
      </c>
      <c r="U1069" s="10">
        <f>(Table1[[#This Row],[Profit]]/Table1[[#This Row],[Sales]])</f>
        <v>-0.30335097001763667</v>
      </c>
    </row>
    <row r="1070" spans="1:21" ht="12.75" customHeight="1">
      <c r="A1070">
        <v>0.09</v>
      </c>
      <c r="B1070">
        <v>40.98</v>
      </c>
      <c r="C1070">
        <v>6.5</v>
      </c>
      <c r="D1070" t="s">
        <v>33</v>
      </c>
      <c r="E1070" t="s">
        <v>74</v>
      </c>
      <c r="F1070" t="s">
        <v>53</v>
      </c>
      <c r="G1070" t="s">
        <v>113</v>
      </c>
      <c r="H1070" t="s">
        <v>40</v>
      </c>
      <c r="I1070" t="s">
        <v>552</v>
      </c>
      <c r="J1070">
        <v>0.74</v>
      </c>
      <c r="K1070" t="s">
        <v>24</v>
      </c>
      <c r="L1070" t="s">
        <v>151</v>
      </c>
      <c r="M1070" s="3">
        <v>42174</v>
      </c>
      <c r="N1070" s="3">
        <v>42176</v>
      </c>
      <c r="O1070" s="8" t="str">
        <f>TEXT(Table1[[#This Row],[Order Date]], "MMM")</f>
        <v>Jun</v>
      </c>
      <c r="P1070">
        <f>Table1[[#This Row],[Ship Date]]-Table1[[#This Row],[Order Date]]</f>
        <v>2</v>
      </c>
      <c r="Q1070" s="4">
        <v>-50.244999999999997</v>
      </c>
      <c r="R1070">
        <v>19</v>
      </c>
      <c r="S1070" s="4">
        <v>746.91</v>
      </c>
      <c r="T1070">
        <v>89820</v>
      </c>
      <c r="U1070" s="10">
        <f>(Table1[[#This Row],[Profit]]/Table1[[#This Row],[Sales]])</f>
        <v>-6.7270487742833812E-2</v>
      </c>
    </row>
    <row r="1071" spans="1:21" ht="12.75" customHeight="1">
      <c r="A1071">
        <v>0.09</v>
      </c>
      <c r="B1071">
        <v>77.510000000000005</v>
      </c>
      <c r="C1071">
        <v>4</v>
      </c>
      <c r="D1071" t="s">
        <v>33</v>
      </c>
      <c r="E1071" t="s">
        <v>74</v>
      </c>
      <c r="F1071" t="s">
        <v>53</v>
      </c>
      <c r="G1071" t="s">
        <v>113</v>
      </c>
      <c r="H1071" t="s">
        <v>40</v>
      </c>
      <c r="I1071" t="s">
        <v>721</v>
      </c>
      <c r="J1071">
        <v>0.76</v>
      </c>
      <c r="K1071" t="s">
        <v>42</v>
      </c>
      <c r="L1071" t="s">
        <v>259</v>
      </c>
      <c r="M1071" s="3">
        <v>42101</v>
      </c>
      <c r="N1071" s="3">
        <v>42103</v>
      </c>
      <c r="O1071" s="8" t="str">
        <f>TEXT(Table1[[#This Row],[Order Date]], "MMM")</f>
        <v>Apr</v>
      </c>
      <c r="P1071">
        <f>Table1[[#This Row],[Ship Date]]-Table1[[#This Row],[Order Date]]</f>
        <v>2</v>
      </c>
      <c r="Q1071" s="4">
        <v>-387.1044</v>
      </c>
      <c r="R1071">
        <v>1</v>
      </c>
      <c r="S1071" s="4">
        <v>77.47</v>
      </c>
      <c r="T1071">
        <v>89818</v>
      </c>
      <c r="U1071" s="10">
        <f>(Table1[[#This Row],[Profit]]/Table1[[#This Row],[Sales]])</f>
        <v>-4.9968297405447268</v>
      </c>
    </row>
    <row r="1072" spans="1:21" ht="12.75" customHeight="1">
      <c r="A1072">
        <v>0.09</v>
      </c>
      <c r="B1072">
        <v>30.98</v>
      </c>
      <c r="C1072">
        <v>6.5</v>
      </c>
      <c r="D1072" t="s">
        <v>18</v>
      </c>
      <c r="E1072" t="s">
        <v>74</v>
      </c>
      <c r="F1072" t="s">
        <v>53</v>
      </c>
      <c r="G1072" t="s">
        <v>113</v>
      </c>
      <c r="H1072" t="s">
        <v>40</v>
      </c>
      <c r="I1072" t="s">
        <v>751</v>
      </c>
      <c r="J1072">
        <v>0.64</v>
      </c>
      <c r="K1072" t="s">
        <v>24</v>
      </c>
      <c r="L1072" t="s">
        <v>67</v>
      </c>
      <c r="M1072" s="3">
        <v>42173</v>
      </c>
      <c r="N1072" s="3">
        <v>42177</v>
      </c>
      <c r="O1072" s="8" t="str">
        <f>TEXT(Table1[[#This Row],[Order Date]], "MMM")</f>
        <v>Jun</v>
      </c>
      <c r="P1072">
        <f>Table1[[#This Row],[Ship Date]]-Table1[[#This Row],[Order Date]]</f>
        <v>4</v>
      </c>
      <c r="Q1072" s="4">
        <v>-55.97</v>
      </c>
      <c r="R1072">
        <v>7</v>
      </c>
      <c r="S1072" s="4">
        <v>204.34</v>
      </c>
      <c r="T1072">
        <v>89819</v>
      </c>
      <c r="U1072" s="10">
        <f>(Table1[[#This Row],[Profit]]/Table1[[#This Row],[Sales]])</f>
        <v>-0.2739062347068611</v>
      </c>
    </row>
    <row r="1073" spans="1:21" ht="12.75" customHeight="1">
      <c r="A1073">
        <v>0</v>
      </c>
      <c r="B1073">
        <v>20.28</v>
      </c>
      <c r="C1073">
        <v>14.39</v>
      </c>
      <c r="D1073" t="s">
        <v>33</v>
      </c>
      <c r="E1073" t="s">
        <v>19</v>
      </c>
      <c r="F1073" t="s">
        <v>28</v>
      </c>
      <c r="G1073" t="s">
        <v>34</v>
      </c>
      <c r="H1073" t="s">
        <v>40</v>
      </c>
      <c r="I1073" t="s">
        <v>752</v>
      </c>
      <c r="J1073">
        <v>0.47</v>
      </c>
      <c r="K1073" t="s">
        <v>87</v>
      </c>
      <c r="L1073" t="s">
        <v>203</v>
      </c>
      <c r="M1073" s="3">
        <v>42026</v>
      </c>
      <c r="N1073" s="3">
        <v>42026</v>
      </c>
      <c r="O1073" s="8" t="str">
        <f>TEXT(Table1[[#This Row],[Order Date]], "MMM")</f>
        <v>Jan</v>
      </c>
      <c r="P1073">
        <f>Table1[[#This Row],[Ship Date]]-Table1[[#This Row],[Order Date]]</f>
        <v>0</v>
      </c>
      <c r="Q1073" s="4">
        <v>-66.247299999999996</v>
      </c>
      <c r="R1073">
        <v>9</v>
      </c>
      <c r="S1073" s="4">
        <v>206.04</v>
      </c>
      <c r="T1073">
        <v>28225</v>
      </c>
      <c r="U1073" s="10">
        <f>(Table1[[#This Row],[Profit]]/Table1[[#This Row],[Sales]])</f>
        <v>-0.321526402640264</v>
      </c>
    </row>
    <row r="1074" spans="1:21" ht="12.75" customHeight="1">
      <c r="A1074">
        <v>0.02</v>
      </c>
      <c r="B1074">
        <v>9.99</v>
      </c>
      <c r="C1074">
        <v>11.59</v>
      </c>
      <c r="D1074" t="s">
        <v>33</v>
      </c>
      <c r="E1074" t="s">
        <v>27</v>
      </c>
      <c r="F1074" t="s">
        <v>20</v>
      </c>
      <c r="G1074" t="s">
        <v>62</v>
      </c>
      <c r="H1074" t="s">
        <v>40</v>
      </c>
      <c r="I1074" t="s">
        <v>753</v>
      </c>
      <c r="J1074">
        <v>0.4</v>
      </c>
      <c r="K1074" t="s">
        <v>87</v>
      </c>
      <c r="L1074" t="s">
        <v>203</v>
      </c>
      <c r="M1074" s="3">
        <v>42112</v>
      </c>
      <c r="N1074" s="3">
        <v>42121</v>
      </c>
      <c r="O1074" s="8" t="str">
        <f>TEXT(Table1[[#This Row],[Order Date]], "MMM")</f>
        <v>Apr</v>
      </c>
      <c r="P1074">
        <f>Table1[[#This Row],[Ship Date]]-Table1[[#This Row],[Order Date]]</f>
        <v>9</v>
      </c>
      <c r="Q1074" s="4">
        <v>-171.15770000000001</v>
      </c>
      <c r="R1074">
        <v>43</v>
      </c>
      <c r="S1074" s="4">
        <v>475.42</v>
      </c>
      <c r="T1074">
        <v>26342</v>
      </c>
      <c r="U1074" s="10">
        <f>(Table1[[#This Row],[Profit]]/Table1[[#This Row],[Sales]])</f>
        <v>-0.3600136721214926</v>
      </c>
    </row>
    <row r="1075" spans="1:21" ht="12.75" customHeight="1">
      <c r="A1075">
        <v>0.02</v>
      </c>
      <c r="B1075">
        <v>48.04</v>
      </c>
      <c r="C1075">
        <v>5.79</v>
      </c>
      <c r="D1075" t="s">
        <v>33</v>
      </c>
      <c r="E1075" t="s">
        <v>27</v>
      </c>
      <c r="F1075" t="s">
        <v>20</v>
      </c>
      <c r="G1075" t="s">
        <v>62</v>
      </c>
      <c r="H1075" t="s">
        <v>40</v>
      </c>
      <c r="I1075" t="s">
        <v>403</v>
      </c>
      <c r="J1075">
        <v>0.37</v>
      </c>
      <c r="K1075" t="s">
        <v>87</v>
      </c>
      <c r="L1075" t="s">
        <v>203</v>
      </c>
      <c r="M1075" s="3">
        <v>42112</v>
      </c>
      <c r="N1075" s="3">
        <v>42117</v>
      </c>
      <c r="O1075" s="8" t="str">
        <f>TEXT(Table1[[#This Row],[Order Date]], "MMM")</f>
        <v>Apr</v>
      </c>
      <c r="P1075">
        <f>Table1[[#This Row],[Ship Date]]-Table1[[#This Row],[Order Date]]</f>
        <v>5</v>
      </c>
      <c r="Q1075" s="4">
        <v>624.23900000000003</v>
      </c>
      <c r="R1075">
        <v>74</v>
      </c>
      <c r="S1075" s="4">
        <v>3598.82</v>
      </c>
      <c r="T1075">
        <v>26342</v>
      </c>
      <c r="U1075" s="10">
        <f>(Table1[[#This Row],[Profit]]/Table1[[#This Row],[Sales]])</f>
        <v>0.1734565774337144</v>
      </c>
    </row>
    <row r="1076" spans="1:21" ht="12.75" customHeight="1">
      <c r="A1076">
        <v>0.04</v>
      </c>
      <c r="B1076">
        <v>6.68</v>
      </c>
      <c r="C1076">
        <v>4.91</v>
      </c>
      <c r="D1076" t="s">
        <v>33</v>
      </c>
      <c r="E1076" t="s">
        <v>27</v>
      </c>
      <c r="F1076" t="s">
        <v>20</v>
      </c>
      <c r="G1076" t="s">
        <v>62</v>
      </c>
      <c r="H1076" t="s">
        <v>40</v>
      </c>
      <c r="I1076" t="s">
        <v>750</v>
      </c>
      <c r="J1076">
        <v>0.37</v>
      </c>
      <c r="K1076" t="s">
        <v>87</v>
      </c>
      <c r="L1076" t="s">
        <v>203</v>
      </c>
      <c r="M1076" s="3">
        <v>42112</v>
      </c>
      <c r="N1076" s="3">
        <v>42119</v>
      </c>
      <c r="O1076" s="8" t="str">
        <f>TEXT(Table1[[#This Row],[Order Date]], "MMM")</f>
        <v>Apr</v>
      </c>
      <c r="P1076">
        <f>Table1[[#This Row],[Ship Date]]-Table1[[#This Row],[Order Date]]</f>
        <v>7</v>
      </c>
      <c r="Q1076" s="4">
        <v>-14.3241</v>
      </c>
      <c r="R1076">
        <v>5</v>
      </c>
      <c r="S1076" s="4">
        <v>41.22</v>
      </c>
      <c r="T1076">
        <v>26342</v>
      </c>
      <c r="U1076" s="10">
        <f>(Table1[[#This Row],[Profit]]/Table1[[#This Row],[Sales]])</f>
        <v>-0.34750363901018921</v>
      </c>
    </row>
    <row r="1077" spans="1:21" ht="12.75" customHeight="1">
      <c r="A1077">
        <v>0.02</v>
      </c>
      <c r="B1077">
        <v>48.04</v>
      </c>
      <c r="C1077">
        <v>5.79</v>
      </c>
      <c r="D1077" t="s">
        <v>33</v>
      </c>
      <c r="E1077" t="s">
        <v>27</v>
      </c>
      <c r="F1077" t="s">
        <v>20</v>
      </c>
      <c r="G1077" t="s">
        <v>62</v>
      </c>
      <c r="H1077" t="s">
        <v>40</v>
      </c>
      <c r="I1077" t="s">
        <v>403</v>
      </c>
      <c r="J1077">
        <v>0.37</v>
      </c>
      <c r="K1077" t="s">
        <v>42</v>
      </c>
      <c r="L1077" t="s">
        <v>171</v>
      </c>
      <c r="M1077" s="3">
        <v>42112</v>
      </c>
      <c r="N1077" s="3">
        <v>42117</v>
      </c>
      <c r="O1077" s="8" t="str">
        <f>TEXT(Table1[[#This Row],[Order Date]], "MMM")</f>
        <v>Apr</v>
      </c>
      <c r="P1077">
        <f>Table1[[#This Row],[Ship Date]]-Table1[[#This Row],[Order Date]]</f>
        <v>5</v>
      </c>
      <c r="Q1077" s="4">
        <v>604.01909999999998</v>
      </c>
      <c r="R1077">
        <v>18</v>
      </c>
      <c r="S1077" s="4">
        <v>875.39</v>
      </c>
      <c r="T1077">
        <v>88857</v>
      </c>
      <c r="U1077" s="10">
        <f>(Table1[[#This Row],[Profit]]/Table1[[#This Row],[Sales]])</f>
        <v>0.69</v>
      </c>
    </row>
    <row r="1078" spans="1:21" ht="12.75" customHeight="1">
      <c r="A1078">
        <v>0.04</v>
      </c>
      <c r="B1078">
        <v>6.68</v>
      </c>
      <c r="C1078">
        <v>4.91</v>
      </c>
      <c r="D1078" t="s">
        <v>33</v>
      </c>
      <c r="E1078" t="s">
        <v>27</v>
      </c>
      <c r="F1078" t="s">
        <v>20</v>
      </c>
      <c r="G1078" t="s">
        <v>62</v>
      </c>
      <c r="H1078" t="s">
        <v>40</v>
      </c>
      <c r="I1078" t="s">
        <v>750</v>
      </c>
      <c r="J1078">
        <v>0.37</v>
      </c>
      <c r="K1078" t="s">
        <v>42</v>
      </c>
      <c r="L1078" t="s">
        <v>171</v>
      </c>
      <c r="M1078" s="3">
        <v>42112</v>
      </c>
      <c r="N1078" s="3">
        <v>42119</v>
      </c>
      <c r="O1078" s="8" t="str">
        <f>TEXT(Table1[[#This Row],[Order Date]], "MMM")</f>
        <v>Apr</v>
      </c>
      <c r="P1078">
        <f>Table1[[#This Row],[Ship Date]]-Table1[[#This Row],[Order Date]]</f>
        <v>7</v>
      </c>
      <c r="Q1078" s="4">
        <v>-11.631599999999999</v>
      </c>
      <c r="R1078">
        <v>1</v>
      </c>
      <c r="S1078" s="4">
        <v>8.24</v>
      </c>
      <c r="T1078">
        <v>88857</v>
      </c>
      <c r="U1078" s="10">
        <f>(Table1[[#This Row],[Profit]]/Table1[[#This Row],[Sales]])</f>
        <v>-1.4116019417475727</v>
      </c>
    </row>
    <row r="1079" spans="1:21" ht="12.75" customHeight="1">
      <c r="A1079">
        <v>0.01</v>
      </c>
      <c r="B1079">
        <v>78.650000000000006</v>
      </c>
      <c r="C1079">
        <v>13.99</v>
      </c>
      <c r="D1079" t="s">
        <v>18</v>
      </c>
      <c r="E1079" t="s">
        <v>39</v>
      </c>
      <c r="F1079" t="s">
        <v>20</v>
      </c>
      <c r="G1079" t="s">
        <v>152</v>
      </c>
      <c r="H1079" t="s">
        <v>59</v>
      </c>
      <c r="I1079" t="s">
        <v>748</v>
      </c>
      <c r="J1079">
        <v>0.52</v>
      </c>
      <c r="K1079" t="s">
        <v>42</v>
      </c>
      <c r="L1079" t="s">
        <v>187</v>
      </c>
      <c r="M1079" s="3">
        <v>42081</v>
      </c>
      <c r="N1079" s="3">
        <v>42082</v>
      </c>
      <c r="O1079" s="8" t="str">
        <f>TEXT(Table1[[#This Row],[Order Date]], "MMM")</f>
        <v>Mar</v>
      </c>
      <c r="P1079">
        <f>Table1[[#This Row],[Ship Date]]-Table1[[#This Row],[Order Date]]</f>
        <v>1</v>
      </c>
      <c r="Q1079" s="4">
        <v>442.36589999999995</v>
      </c>
      <c r="R1079">
        <v>8</v>
      </c>
      <c r="S1079" s="4">
        <v>641.11</v>
      </c>
      <c r="T1079">
        <v>89456</v>
      </c>
      <c r="U1079" s="10">
        <f>(Table1[[#This Row],[Profit]]/Table1[[#This Row],[Sales]])</f>
        <v>0.69</v>
      </c>
    </row>
    <row r="1080" spans="1:21" ht="12.75" customHeight="1">
      <c r="A1080">
        <v>0.02</v>
      </c>
      <c r="B1080">
        <v>11.58</v>
      </c>
      <c r="C1080">
        <v>5.72</v>
      </c>
      <c r="D1080" t="s">
        <v>33</v>
      </c>
      <c r="E1080" t="s">
        <v>19</v>
      </c>
      <c r="F1080" t="s">
        <v>20</v>
      </c>
      <c r="G1080" t="s">
        <v>48</v>
      </c>
      <c r="H1080" t="s">
        <v>40</v>
      </c>
      <c r="I1080" t="s">
        <v>332</v>
      </c>
      <c r="J1080">
        <v>0.35</v>
      </c>
      <c r="K1080" t="s">
        <v>87</v>
      </c>
      <c r="L1080" t="s">
        <v>326</v>
      </c>
      <c r="M1080" s="3">
        <v>42022</v>
      </c>
      <c r="N1080" s="3">
        <v>42023</v>
      </c>
      <c r="O1080" s="8" t="str">
        <f>TEXT(Table1[[#This Row],[Order Date]], "MMM")</f>
        <v>Jan</v>
      </c>
      <c r="P1080">
        <f>Table1[[#This Row],[Ship Date]]-Table1[[#This Row],[Order Date]]</f>
        <v>1</v>
      </c>
      <c r="Q1080" s="4">
        <v>-259.75599999999997</v>
      </c>
      <c r="R1080">
        <v>3</v>
      </c>
      <c r="S1080" s="4">
        <v>35.479999999999997</v>
      </c>
      <c r="T1080">
        <v>91550</v>
      </c>
      <c r="U1080" s="10">
        <f>(Table1[[#This Row],[Profit]]/Table1[[#This Row],[Sales]])</f>
        <v>-7.3211950394588499</v>
      </c>
    </row>
    <row r="1081" spans="1:21" ht="12.75" customHeight="1">
      <c r="A1081">
        <v>0.05</v>
      </c>
      <c r="B1081">
        <v>350.99</v>
      </c>
      <c r="C1081">
        <v>39</v>
      </c>
      <c r="D1081" t="s">
        <v>26</v>
      </c>
      <c r="E1081" t="s">
        <v>19</v>
      </c>
      <c r="F1081" t="s">
        <v>28</v>
      </c>
      <c r="G1081" t="s">
        <v>29</v>
      </c>
      <c r="H1081" t="s">
        <v>30</v>
      </c>
      <c r="I1081" t="s">
        <v>551</v>
      </c>
      <c r="J1081">
        <v>0.55000000000000004</v>
      </c>
      <c r="K1081" t="s">
        <v>37</v>
      </c>
      <c r="L1081" t="s">
        <v>138</v>
      </c>
      <c r="M1081" s="3">
        <v>42022</v>
      </c>
      <c r="N1081" s="3">
        <v>42024</v>
      </c>
      <c r="O1081" s="8" t="str">
        <f>TEXT(Table1[[#This Row],[Order Date]], "MMM")</f>
        <v>Jan</v>
      </c>
      <c r="P1081">
        <f>Table1[[#This Row],[Ship Date]]-Table1[[#This Row],[Order Date]]</f>
        <v>2</v>
      </c>
      <c r="Q1081" s="4">
        <v>1469.7275999999999</v>
      </c>
      <c r="R1081">
        <v>6</v>
      </c>
      <c r="S1081" s="4">
        <v>2130.04</v>
      </c>
      <c r="T1081">
        <v>91550</v>
      </c>
      <c r="U1081" s="10">
        <f>(Table1[[#This Row],[Profit]]/Table1[[#This Row],[Sales]])</f>
        <v>0.69</v>
      </c>
    </row>
    <row r="1082" spans="1:21" ht="12.75" customHeight="1">
      <c r="A1082">
        <v>0.04</v>
      </c>
      <c r="B1082">
        <v>15.99</v>
      </c>
      <c r="C1082">
        <v>9.4</v>
      </c>
      <c r="D1082" t="s">
        <v>18</v>
      </c>
      <c r="E1082" t="s">
        <v>19</v>
      </c>
      <c r="F1082" t="s">
        <v>53</v>
      </c>
      <c r="G1082" t="s">
        <v>58</v>
      </c>
      <c r="H1082" t="s">
        <v>40</v>
      </c>
      <c r="I1082" t="s">
        <v>713</v>
      </c>
      <c r="J1082">
        <v>0.49</v>
      </c>
      <c r="K1082" t="s">
        <v>37</v>
      </c>
      <c r="L1082" t="s">
        <v>138</v>
      </c>
      <c r="M1082" s="3">
        <v>42022</v>
      </c>
      <c r="N1082" s="3">
        <v>42024</v>
      </c>
      <c r="O1082" s="8" t="str">
        <f>TEXT(Table1[[#This Row],[Order Date]], "MMM")</f>
        <v>Jan</v>
      </c>
      <c r="P1082">
        <f>Table1[[#This Row],[Ship Date]]-Table1[[#This Row],[Order Date]]</f>
        <v>2</v>
      </c>
      <c r="Q1082" s="4">
        <v>-83.553060000000002</v>
      </c>
      <c r="R1082">
        <v>5</v>
      </c>
      <c r="S1082" s="4">
        <v>82.8</v>
      </c>
      <c r="T1082">
        <v>91550</v>
      </c>
      <c r="U1082" s="10">
        <f>(Table1[[#This Row],[Profit]]/Table1[[#This Row],[Sales]])</f>
        <v>-1.009094927536232</v>
      </c>
    </row>
    <row r="1083" spans="1:21" ht="12.75" customHeight="1">
      <c r="A1083">
        <v>0.09</v>
      </c>
      <c r="B1083">
        <v>20.48</v>
      </c>
      <c r="C1083">
        <v>6.32</v>
      </c>
      <c r="D1083" t="s">
        <v>33</v>
      </c>
      <c r="E1083" t="s">
        <v>74</v>
      </c>
      <c r="F1083" t="s">
        <v>20</v>
      </c>
      <c r="G1083" t="s">
        <v>152</v>
      </c>
      <c r="H1083" t="s">
        <v>40</v>
      </c>
      <c r="I1083" t="s">
        <v>754</v>
      </c>
      <c r="J1083">
        <v>0.57999999999999996</v>
      </c>
      <c r="K1083" t="s">
        <v>42</v>
      </c>
      <c r="L1083" t="s">
        <v>171</v>
      </c>
      <c r="M1083" s="3">
        <v>42144</v>
      </c>
      <c r="N1083" s="3">
        <v>42145</v>
      </c>
      <c r="O1083" s="8" t="str">
        <f>TEXT(Table1[[#This Row],[Order Date]], "MMM")</f>
        <v>May</v>
      </c>
      <c r="P1083">
        <f>Table1[[#This Row],[Ship Date]]-Table1[[#This Row],[Order Date]]</f>
        <v>1</v>
      </c>
      <c r="Q1083" s="4">
        <v>-16.89</v>
      </c>
      <c r="R1083">
        <v>5</v>
      </c>
      <c r="S1083" s="4">
        <v>99.02</v>
      </c>
      <c r="T1083">
        <v>89040</v>
      </c>
      <c r="U1083" s="10">
        <f>(Table1[[#This Row],[Profit]]/Table1[[#This Row],[Sales]])</f>
        <v>-0.17057160169662697</v>
      </c>
    </row>
    <row r="1084" spans="1:21" ht="12.75" customHeight="1">
      <c r="A1084">
        <v>0.06</v>
      </c>
      <c r="B1084">
        <v>15.67</v>
      </c>
      <c r="C1084">
        <v>1.39</v>
      </c>
      <c r="D1084" t="s">
        <v>33</v>
      </c>
      <c r="E1084" t="s">
        <v>74</v>
      </c>
      <c r="F1084" t="s">
        <v>20</v>
      </c>
      <c r="G1084" t="s">
        <v>48</v>
      </c>
      <c r="H1084" t="s">
        <v>40</v>
      </c>
      <c r="I1084" t="s">
        <v>694</v>
      </c>
      <c r="J1084">
        <v>0.38</v>
      </c>
      <c r="K1084" t="s">
        <v>42</v>
      </c>
      <c r="L1084" t="s">
        <v>171</v>
      </c>
      <c r="M1084" s="3">
        <v>42144</v>
      </c>
      <c r="N1084" s="3">
        <v>42145</v>
      </c>
      <c r="O1084" s="8" t="str">
        <f>TEXT(Table1[[#This Row],[Order Date]], "MMM")</f>
        <v>May</v>
      </c>
      <c r="P1084">
        <f>Table1[[#This Row],[Ship Date]]-Table1[[#This Row],[Order Date]]</f>
        <v>1</v>
      </c>
      <c r="Q1084" s="4">
        <v>25.51</v>
      </c>
      <c r="R1084">
        <v>3</v>
      </c>
      <c r="S1084" s="4">
        <v>46.4</v>
      </c>
      <c r="T1084">
        <v>89040</v>
      </c>
      <c r="U1084" s="10">
        <f>(Table1[[#This Row],[Profit]]/Table1[[#This Row],[Sales]])</f>
        <v>0.54978448275862069</v>
      </c>
    </row>
    <row r="1085" spans="1:21" ht="12.75" customHeight="1">
      <c r="A1085">
        <v>0.05</v>
      </c>
      <c r="B1085">
        <v>70.98</v>
      </c>
      <c r="C1085">
        <v>46.74</v>
      </c>
      <c r="D1085" t="s">
        <v>26</v>
      </c>
      <c r="E1085" t="s">
        <v>74</v>
      </c>
      <c r="F1085" t="s">
        <v>28</v>
      </c>
      <c r="G1085" t="s">
        <v>119</v>
      </c>
      <c r="H1085" t="s">
        <v>77</v>
      </c>
      <c r="I1085" t="s">
        <v>404</v>
      </c>
      <c r="J1085">
        <v>0.56000000000000005</v>
      </c>
      <c r="K1085" t="s">
        <v>42</v>
      </c>
      <c r="L1085" t="s">
        <v>171</v>
      </c>
      <c r="M1085" s="3">
        <v>42014</v>
      </c>
      <c r="N1085" s="3">
        <v>42015</v>
      </c>
      <c r="O1085" s="8" t="str">
        <f>TEXT(Table1[[#This Row],[Order Date]], "MMM")</f>
        <v>Jan</v>
      </c>
      <c r="P1085">
        <f>Table1[[#This Row],[Ship Date]]-Table1[[#This Row],[Order Date]]</f>
        <v>1</v>
      </c>
      <c r="Q1085" s="4">
        <v>-850.65239999999994</v>
      </c>
      <c r="R1085">
        <v>8</v>
      </c>
      <c r="S1085" s="4">
        <v>551.51</v>
      </c>
      <c r="T1085">
        <v>89039</v>
      </c>
      <c r="U1085" s="10">
        <f>(Table1[[#This Row],[Profit]]/Table1[[#This Row],[Sales]])</f>
        <v>-1.5424061213758589</v>
      </c>
    </row>
    <row r="1086" spans="1:21" ht="12.75" customHeight="1">
      <c r="A1086">
        <v>0.05</v>
      </c>
      <c r="B1086">
        <v>11.55</v>
      </c>
      <c r="C1086">
        <v>2.36</v>
      </c>
      <c r="D1086" t="s">
        <v>33</v>
      </c>
      <c r="E1086" t="s">
        <v>74</v>
      </c>
      <c r="F1086" t="s">
        <v>20</v>
      </c>
      <c r="G1086" t="s">
        <v>21</v>
      </c>
      <c r="H1086" t="s">
        <v>22</v>
      </c>
      <c r="I1086" t="s">
        <v>178</v>
      </c>
      <c r="J1086">
        <v>0.55000000000000004</v>
      </c>
      <c r="K1086" t="s">
        <v>42</v>
      </c>
      <c r="L1086" t="s">
        <v>171</v>
      </c>
      <c r="M1086" s="3">
        <v>42014</v>
      </c>
      <c r="N1086" s="3">
        <v>42016</v>
      </c>
      <c r="O1086" s="8" t="str">
        <f>TEXT(Table1[[#This Row],[Order Date]], "MMM")</f>
        <v>Jan</v>
      </c>
      <c r="P1086">
        <f>Table1[[#This Row],[Ship Date]]-Table1[[#This Row],[Order Date]]</f>
        <v>2</v>
      </c>
      <c r="Q1086" s="4">
        <v>98.525099999999981</v>
      </c>
      <c r="R1086">
        <v>12</v>
      </c>
      <c r="S1086" s="4">
        <v>142.79</v>
      </c>
      <c r="T1086">
        <v>89039</v>
      </c>
      <c r="U1086" s="10">
        <f>(Table1[[#This Row],[Profit]]/Table1[[#This Row],[Sales]])</f>
        <v>0.69</v>
      </c>
    </row>
    <row r="1087" spans="1:21" ht="12.75" customHeight="1">
      <c r="A1087">
        <v>0.06</v>
      </c>
      <c r="B1087">
        <v>40.99</v>
      </c>
      <c r="C1087">
        <v>17.48</v>
      </c>
      <c r="D1087" t="s">
        <v>33</v>
      </c>
      <c r="E1087" t="s">
        <v>74</v>
      </c>
      <c r="F1087" t="s">
        <v>20</v>
      </c>
      <c r="G1087" t="s">
        <v>62</v>
      </c>
      <c r="H1087" t="s">
        <v>40</v>
      </c>
      <c r="I1087" t="s">
        <v>494</v>
      </c>
      <c r="J1087">
        <v>0.36</v>
      </c>
      <c r="K1087" t="s">
        <v>42</v>
      </c>
      <c r="L1087" t="s">
        <v>171</v>
      </c>
      <c r="M1087" s="3">
        <v>42086</v>
      </c>
      <c r="N1087" s="3">
        <v>42088</v>
      </c>
      <c r="O1087" s="8" t="str">
        <f>TEXT(Table1[[#This Row],[Order Date]], "MMM")</f>
        <v>Mar</v>
      </c>
      <c r="P1087">
        <f>Table1[[#This Row],[Ship Date]]-Table1[[#This Row],[Order Date]]</f>
        <v>2</v>
      </c>
      <c r="Q1087" s="4">
        <v>214.23</v>
      </c>
      <c r="R1087">
        <v>14</v>
      </c>
      <c r="S1087" s="4">
        <v>585.08000000000004</v>
      </c>
      <c r="T1087">
        <v>89041</v>
      </c>
      <c r="U1087" s="10">
        <f>(Table1[[#This Row],[Profit]]/Table1[[#This Row],[Sales]])</f>
        <v>0.36615505571887602</v>
      </c>
    </row>
    <row r="1088" spans="1:21" ht="12.75" customHeight="1">
      <c r="A1088">
        <v>0.05</v>
      </c>
      <c r="B1088">
        <v>20.99</v>
      </c>
      <c r="C1088">
        <v>3.3</v>
      </c>
      <c r="D1088" t="s">
        <v>33</v>
      </c>
      <c r="E1088" t="s">
        <v>19</v>
      </c>
      <c r="F1088" t="s">
        <v>53</v>
      </c>
      <c r="G1088" t="s">
        <v>54</v>
      </c>
      <c r="H1088" t="s">
        <v>35</v>
      </c>
      <c r="I1088" t="s">
        <v>414</v>
      </c>
      <c r="J1088">
        <v>0.81</v>
      </c>
      <c r="K1088" t="s">
        <v>24</v>
      </c>
      <c r="L1088" t="s">
        <v>151</v>
      </c>
      <c r="M1088" s="3">
        <v>42129</v>
      </c>
      <c r="N1088" s="3">
        <v>42130</v>
      </c>
      <c r="O1088" s="8" t="str">
        <f>TEXT(Table1[[#This Row],[Order Date]], "MMM")</f>
        <v>May</v>
      </c>
      <c r="P1088">
        <f>Table1[[#This Row],[Ship Date]]-Table1[[#This Row],[Order Date]]</f>
        <v>1</v>
      </c>
      <c r="Q1088" s="4">
        <v>21.883400000000023</v>
      </c>
      <c r="R1088">
        <v>4</v>
      </c>
      <c r="S1088" s="4">
        <v>72.75</v>
      </c>
      <c r="T1088">
        <v>87757</v>
      </c>
      <c r="U1088" s="10">
        <f>(Table1[[#This Row],[Profit]]/Table1[[#This Row],[Sales]])</f>
        <v>0.30080274914089378</v>
      </c>
    </row>
    <row r="1089" spans="1:21" ht="12.75" customHeight="1">
      <c r="A1089">
        <v>0.1</v>
      </c>
      <c r="B1089">
        <v>7.37</v>
      </c>
      <c r="C1089">
        <v>5.53</v>
      </c>
      <c r="D1089" t="s">
        <v>33</v>
      </c>
      <c r="E1089" t="s">
        <v>74</v>
      </c>
      <c r="F1089" t="s">
        <v>53</v>
      </c>
      <c r="G1089" t="s">
        <v>113</v>
      </c>
      <c r="H1089" t="s">
        <v>35</v>
      </c>
      <c r="I1089" t="s">
        <v>174</v>
      </c>
      <c r="J1089">
        <v>0.69</v>
      </c>
      <c r="K1089" t="s">
        <v>87</v>
      </c>
      <c r="L1089" t="s">
        <v>429</v>
      </c>
      <c r="M1089" s="3">
        <v>42140</v>
      </c>
      <c r="N1089" s="3">
        <v>42140</v>
      </c>
      <c r="O1089" s="8" t="str">
        <f>TEXT(Table1[[#This Row],[Order Date]], "MMM")</f>
        <v>May</v>
      </c>
      <c r="P1089">
        <f>Table1[[#This Row],[Ship Date]]-Table1[[#This Row],[Order Date]]</f>
        <v>0</v>
      </c>
      <c r="Q1089" s="4">
        <v>290.202</v>
      </c>
      <c r="R1089">
        <v>38</v>
      </c>
      <c r="S1089" s="4">
        <v>269.33</v>
      </c>
      <c r="T1089">
        <v>91258</v>
      </c>
      <c r="U1089" s="10">
        <f>(Table1[[#This Row],[Profit]]/Table1[[#This Row],[Sales]])</f>
        <v>1.077496008613968</v>
      </c>
    </row>
    <row r="1090" spans="1:21" ht="12.75" customHeight="1">
      <c r="A1090">
        <v>0.01</v>
      </c>
      <c r="B1090">
        <v>15.31</v>
      </c>
      <c r="C1090">
        <v>8.7799999999999994</v>
      </c>
      <c r="D1090" t="s">
        <v>33</v>
      </c>
      <c r="E1090" t="s">
        <v>27</v>
      </c>
      <c r="F1090" t="s">
        <v>20</v>
      </c>
      <c r="G1090" t="s">
        <v>90</v>
      </c>
      <c r="H1090" t="s">
        <v>40</v>
      </c>
      <c r="I1090" t="s">
        <v>755</v>
      </c>
      <c r="J1090">
        <v>0.56999999999999995</v>
      </c>
      <c r="K1090" t="s">
        <v>42</v>
      </c>
      <c r="L1090" t="s">
        <v>83</v>
      </c>
      <c r="M1090" s="3">
        <v>42130</v>
      </c>
      <c r="N1090" s="3">
        <v>42131</v>
      </c>
      <c r="O1090" s="8" t="str">
        <f>TEXT(Table1[[#This Row],[Order Date]], "MMM")</f>
        <v>May</v>
      </c>
      <c r="P1090">
        <f>Table1[[#This Row],[Ship Date]]-Table1[[#This Row],[Order Date]]</f>
        <v>1</v>
      </c>
      <c r="Q1090" s="4">
        <v>12.146000000000008</v>
      </c>
      <c r="R1090">
        <v>23</v>
      </c>
      <c r="S1090" s="4">
        <v>377</v>
      </c>
      <c r="T1090">
        <v>90888</v>
      </c>
      <c r="U1090" s="10">
        <f>(Table1[[#This Row],[Profit]]/Table1[[#This Row],[Sales]])</f>
        <v>3.2217506631299755E-2</v>
      </c>
    </row>
    <row r="1091" spans="1:21" ht="12.75" customHeight="1">
      <c r="A1091">
        <v>0.05</v>
      </c>
      <c r="B1091">
        <v>7.99</v>
      </c>
      <c r="C1091">
        <v>5.03</v>
      </c>
      <c r="D1091" t="s">
        <v>18</v>
      </c>
      <c r="E1091" t="s">
        <v>27</v>
      </c>
      <c r="F1091" t="s">
        <v>53</v>
      </c>
      <c r="G1091" t="s">
        <v>54</v>
      </c>
      <c r="H1091" t="s">
        <v>59</v>
      </c>
      <c r="I1091" t="s">
        <v>231</v>
      </c>
      <c r="J1091">
        <v>0.6</v>
      </c>
      <c r="K1091" t="s">
        <v>42</v>
      </c>
      <c r="L1091" t="s">
        <v>83</v>
      </c>
      <c r="M1091" s="3">
        <v>42130</v>
      </c>
      <c r="N1091" s="3">
        <v>42132</v>
      </c>
      <c r="O1091" s="8" t="str">
        <f>TEXT(Table1[[#This Row],[Order Date]], "MMM")</f>
        <v>May</v>
      </c>
      <c r="P1091">
        <f>Table1[[#This Row],[Ship Date]]-Table1[[#This Row],[Order Date]]</f>
        <v>2</v>
      </c>
      <c r="Q1091" s="4">
        <v>5.6870000000000083</v>
      </c>
      <c r="R1091">
        <v>4</v>
      </c>
      <c r="S1091" s="4">
        <v>42.99</v>
      </c>
      <c r="T1091">
        <v>90888</v>
      </c>
      <c r="U1091" s="10">
        <f>(Table1[[#This Row],[Profit]]/Table1[[#This Row],[Sales]])</f>
        <v>0.13228657827401741</v>
      </c>
    </row>
    <row r="1092" spans="1:21" ht="12.75" customHeight="1">
      <c r="A1092">
        <v>0.05</v>
      </c>
      <c r="B1092">
        <v>20.98</v>
      </c>
      <c r="C1092">
        <v>21.2</v>
      </c>
      <c r="D1092" t="s">
        <v>33</v>
      </c>
      <c r="E1092" t="s">
        <v>27</v>
      </c>
      <c r="F1092" t="s">
        <v>28</v>
      </c>
      <c r="G1092" t="s">
        <v>34</v>
      </c>
      <c r="H1092" t="s">
        <v>59</v>
      </c>
      <c r="I1092" t="s">
        <v>756</v>
      </c>
      <c r="J1092">
        <v>0.78</v>
      </c>
      <c r="K1092" t="s">
        <v>24</v>
      </c>
      <c r="L1092" t="s">
        <v>128</v>
      </c>
      <c r="M1092" s="3">
        <v>42007</v>
      </c>
      <c r="N1092" s="3">
        <v>42008</v>
      </c>
      <c r="O1092" s="8" t="str">
        <f>TEXT(Table1[[#This Row],[Order Date]], "MMM")</f>
        <v>Jan</v>
      </c>
      <c r="P1092">
        <f>Table1[[#This Row],[Ship Date]]-Table1[[#This Row],[Order Date]]</f>
        <v>1</v>
      </c>
      <c r="Q1092" s="4">
        <v>-181.102</v>
      </c>
      <c r="R1092">
        <v>3</v>
      </c>
      <c r="S1092" s="4">
        <v>65.69</v>
      </c>
      <c r="T1092">
        <v>89999</v>
      </c>
      <c r="U1092" s="10">
        <f>(Table1[[#This Row],[Profit]]/Table1[[#This Row],[Sales]])</f>
        <v>-2.7569188613183133</v>
      </c>
    </row>
    <row r="1093" spans="1:21" ht="12.75" customHeight="1">
      <c r="A1093">
        <v>0.04</v>
      </c>
      <c r="B1093">
        <v>355.98</v>
      </c>
      <c r="C1093">
        <v>58.92</v>
      </c>
      <c r="D1093" t="s">
        <v>26</v>
      </c>
      <c r="E1093" t="s">
        <v>27</v>
      </c>
      <c r="F1093" t="s">
        <v>28</v>
      </c>
      <c r="G1093" t="s">
        <v>29</v>
      </c>
      <c r="H1093" t="s">
        <v>30</v>
      </c>
      <c r="I1093" t="s">
        <v>561</v>
      </c>
      <c r="J1093">
        <v>0.64</v>
      </c>
      <c r="K1093" t="s">
        <v>24</v>
      </c>
      <c r="L1093" t="s">
        <v>128</v>
      </c>
      <c r="M1093" s="3">
        <v>42025</v>
      </c>
      <c r="N1093" s="3">
        <v>42026</v>
      </c>
      <c r="O1093" s="8" t="str">
        <f>TEXT(Table1[[#This Row],[Order Date]], "MMM")</f>
        <v>Jan</v>
      </c>
      <c r="P1093">
        <f>Table1[[#This Row],[Ship Date]]-Table1[[#This Row],[Order Date]]</f>
        <v>1</v>
      </c>
      <c r="Q1093" s="4">
        <v>882.93000000000006</v>
      </c>
      <c r="R1093">
        <v>8</v>
      </c>
      <c r="S1093" s="4">
        <v>2748.21</v>
      </c>
      <c r="T1093">
        <v>90000</v>
      </c>
      <c r="U1093" s="10">
        <f>(Table1[[#This Row],[Profit]]/Table1[[#This Row],[Sales]])</f>
        <v>0.3212745750870567</v>
      </c>
    </row>
    <row r="1094" spans="1:21" ht="12.75" customHeight="1">
      <c r="A1094">
        <v>0.09</v>
      </c>
      <c r="B1094">
        <v>19.98</v>
      </c>
      <c r="C1094">
        <v>8.68</v>
      </c>
      <c r="D1094" t="s">
        <v>33</v>
      </c>
      <c r="E1094" t="s">
        <v>27</v>
      </c>
      <c r="F1094" t="s">
        <v>20</v>
      </c>
      <c r="G1094" t="s">
        <v>62</v>
      </c>
      <c r="H1094" t="s">
        <v>40</v>
      </c>
      <c r="I1094" t="s">
        <v>537</v>
      </c>
      <c r="J1094">
        <v>0.37</v>
      </c>
      <c r="K1094" t="s">
        <v>24</v>
      </c>
      <c r="L1094" t="s">
        <v>128</v>
      </c>
      <c r="M1094" s="3">
        <v>42025</v>
      </c>
      <c r="N1094" s="3">
        <v>42026</v>
      </c>
      <c r="O1094" s="8" t="str">
        <f>TEXT(Table1[[#This Row],[Order Date]], "MMM")</f>
        <v>Jan</v>
      </c>
      <c r="P1094">
        <f>Table1[[#This Row],[Ship Date]]-Table1[[#This Row],[Order Date]]</f>
        <v>1</v>
      </c>
      <c r="Q1094" s="4">
        <v>6.6803999999999988</v>
      </c>
      <c r="R1094">
        <v>5</v>
      </c>
      <c r="S1094" s="4">
        <v>93.19</v>
      </c>
      <c r="T1094">
        <v>90000</v>
      </c>
      <c r="U1094" s="10">
        <f>(Table1[[#This Row],[Profit]]/Table1[[#This Row],[Sales]])</f>
        <v>7.1685803197767989E-2</v>
      </c>
    </row>
    <row r="1095" spans="1:21" ht="12.75" customHeight="1">
      <c r="A1095">
        <v>0.01</v>
      </c>
      <c r="B1095">
        <v>30.98</v>
      </c>
      <c r="C1095">
        <v>6.5</v>
      </c>
      <c r="D1095" t="s">
        <v>33</v>
      </c>
      <c r="E1095" t="s">
        <v>19</v>
      </c>
      <c r="F1095" t="s">
        <v>53</v>
      </c>
      <c r="G1095" t="s">
        <v>113</v>
      </c>
      <c r="H1095" t="s">
        <v>40</v>
      </c>
      <c r="I1095" t="s">
        <v>751</v>
      </c>
      <c r="J1095">
        <v>0.64</v>
      </c>
      <c r="K1095" t="s">
        <v>24</v>
      </c>
      <c r="L1095" t="s">
        <v>128</v>
      </c>
      <c r="M1095" s="3">
        <v>42139</v>
      </c>
      <c r="N1095" s="3">
        <v>42140</v>
      </c>
      <c r="O1095" s="8" t="str">
        <f>TEXT(Table1[[#This Row],[Order Date]], "MMM")</f>
        <v>May</v>
      </c>
      <c r="P1095">
        <f>Table1[[#This Row],[Ship Date]]-Table1[[#This Row],[Order Date]]</f>
        <v>1</v>
      </c>
      <c r="Q1095" s="4">
        <v>46.29</v>
      </c>
      <c r="R1095">
        <v>11</v>
      </c>
      <c r="S1095" s="4">
        <v>363.37</v>
      </c>
      <c r="T1095">
        <v>90001</v>
      </c>
      <c r="U1095" s="10">
        <f>(Table1[[#This Row],[Profit]]/Table1[[#This Row],[Sales]])</f>
        <v>0.12739081377108732</v>
      </c>
    </row>
    <row r="1096" spans="1:21" ht="12.75" customHeight="1">
      <c r="A1096">
        <v>0.01</v>
      </c>
      <c r="B1096">
        <v>40.99</v>
      </c>
      <c r="C1096">
        <v>19.989999999999998</v>
      </c>
      <c r="D1096" t="s">
        <v>33</v>
      </c>
      <c r="E1096" t="s">
        <v>19</v>
      </c>
      <c r="F1096" t="s">
        <v>20</v>
      </c>
      <c r="G1096" t="s">
        <v>62</v>
      </c>
      <c r="H1096" t="s">
        <v>40</v>
      </c>
      <c r="I1096" t="s">
        <v>757</v>
      </c>
      <c r="J1096">
        <v>0.36</v>
      </c>
      <c r="K1096" t="s">
        <v>24</v>
      </c>
      <c r="L1096" t="s">
        <v>128</v>
      </c>
      <c r="M1096" s="3">
        <v>42139</v>
      </c>
      <c r="N1096" s="3">
        <v>42142</v>
      </c>
      <c r="O1096" s="8" t="str">
        <f>TEXT(Table1[[#This Row],[Order Date]], "MMM")</f>
        <v>May</v>
      </c>
      <c r="P1096">
        <f>Table1[[#This Row],[Ship Date]]-Table1[[#This Row],[Order Date]]</f>
        <v>3</v>
      </c>
      <c r="Q1096" s="4">
        <v>177.79</v>
      </c>
      <c r="R1096">
        <v>11</v>
      </c>
      <c r="S1096" s="4">
        <v>480.75</v>
      </c>
      <c r="T1096">
        <v>90001</v>
      </c>
      <c r="U1096" s="10">
        <f>(Table1[[#This Row],[Profit]]/Table1[[#This Row],[Sales]])</f>
        <v>0.36981799271970878</v>
      </c>
    </row>
    <row r="1097" spans="1:21" ht="12.75" customHeight="1">
      <c r="A1097">
        <v>0.1</v>
      </c>
      <c r="B1097">
        <v>1.6</v>
      </c>
      <c r="C1097">
        <v>1.29</v>
      </c>
      <c r="D1097" t="s">
        <v>33</v>
      </c>
      <c r="E1097" t="s">
        <v>27</v>
      </c>
      <c r="F1097" t="s">
        <v>20</v>
      </c>
      <c r="G1097" t="s">
        <v>21</v>
      </c>
      <c r="H1097" t="s">
        <v>22</v>
      </c>
      <c r="I1097" t="s">
        <v>758</v>
      </c>
      <c r="J1097">
        <v>0.42</v>
      </c>
      <c r="K1097" t="s">
        <v>24</v>
      </c>
      <c r="L1097" t="s">
        <v>128</v>
      </c>
      <c r="M1097" s="3">
        <v>42124</v>
      </c>
      <c r="N1097" s="3">
        <v>42124</v>
      </c>
      <c r="O1097" s="8" t="str">
        <f>TEXT(Table1[[#This Row],[Order Date]], "MMM")</f>
        <v>Apr</v>
      </c>
      <c r="P1097">
        <f>Table1[[#This Row],[Ship Date]]-Table1[[#This Row],[Order Date]]</f>
        <v>0</v>
      </c>
      <c r="Q1097" s="4">
        <v>-14.990400000000001</v>
      </c>
      <c r="R1097">
        <v>11</v>
      </c>
      <c r="S1097" s="4">
        <v>16.88</v>
      </c>
      <c r="T1097">
        <v>90003</v>
      </c>
      <c r="U1097" s="10">
        <f>(Table1[[#This Row],[Profit]]/Table1[[#This Row],[Sales]])</f>
        <v>-0.88805687203791484</v>
      </c>
    </row>
    <row r="1098" spans="1:21" ht="12.75" customHeight="1">
      <c r="A1098">
        <v>0</v>
      </c>
      <c r="B1098">
        <v>47.9</v>
      </c>
      <c r="C1098">
        <v>5.86</v>
      </c>
      <c r="D1098" t="s">
        <v>33</v>
      </c>
      <c r="E1098" t="s">
        <v>27</v>
      </c>
      <c r="F1098" t="s">
        <v>20</v>
      </c>
      <c r="G1098" t="s">
        <v>62</v>
      </c>
      <c r="H1098" t="s">
        <v>40</v>
      </c>
      <c r="I1098" t="s">
        <v>759</v>
      </c>
      <c r="J1098">
        <v>0.37</v>
      </c>
      <c r="K1098" t="s">
        <v>24</v>
      </c>
      <c r="L1098" t="s">
        <v>128</v>
      </c>
      <c r="M1098" s="3">
        <v>42057</v>
      </c>
      <c r="N1098" s="3">
        <v>42059</v>
      </c>
      <c r="O1098" s="8" t="str">
        <f>TEXT(Table1[[#This Row],[Order Date]], "MMM")</f>
        <v>Feb</v>
      </c>
      <c r="P1098">
        <f>Table1[[#This Row],[Ship Date]]-Table1[[#This Row],[Order Date]]</f>
        <v>2</v>
      </c>
      <c r="Q1098" s="4">
        <v>638.38109999999995</v>
      </c>
      <c r="R1098">
        <v>18</v>
      </c>
      <c r="S1098" s="4">
        <v>925.19</v>
      </c>
      <c r="T1098">
        <v>90002</v>
      </c>
      <c r="U1098" s="10">
        <f>(Table1[[#This Row],[Profit]]/Table1[[#This Row],[Sales]])</f>
        <v>0.69</v>
      </c>
    </row>
    <row r="1099" spans="1:21" ht="12.75" customHeight="1">
      <c r="A1099">
        <v>0.1</v>
      </c>
      <c r="B1099">
        <v>125.99</v>
      </c>
      <c r="C1099">
        <v>8.99</v>
      </c>
      <c r="D1099" t="s">
        <v>33</v>
      </c>
      <c r="E1099" t="s">
        <v>74</v>
      </c>
      <c r="F1099" t="s">
        <v>53</v>
      </c>
      <c r="G1099" t="s">
        <v>54</v>
      </c>
      <c r="H1099" t="s">
        <v>40</v>
      </c>
      <c r="I1099" t="s">
        <v>415</v>
      </c>
      <c r="J1099">
        <v>0.56999999999999995</v>
      </c>
      <c r="K1099" t="s">
        <v>87</v>
      </c>
      <c r="L1099" t="s">
        <v>429</v>
      </c>
      <c r="M1099" s="3">
        <v>42029</v>
      </c>
      <c r="N1099" s="3">
        <v>42032</v>
      </c>
      <c r="O1099" s="8" t="str">
        <f>TEXT(Table1[[#This Row],[Order Date]], "MMM")</f>
        <v>Jan</v>
      </c>
      <c r="P1099">
        <f>Table1[[#This Row],[Ship Date]]-Table1[[#This Row],[Order Date]]</f>
        <v>3</v>
      </c>
      <c r="Q1099" s="4">
        <v>17.652000000000001</v>
      </c>
      <c r="R1099">
        <v>4</v>
      </c>
      <c r="S1099" s="4">
        <v>408.66</v>
      </c>
      <c r="T1099">
        <v>90333</v>
      </c>
      <c r="U1099" s="10">
        <f>(Table1[[#This Row],[Profit]]/Table1[[#This Row],[Sales]])</f>
        <v>4.319483188959037E-2</v>
      </c>
    </row>
    <row r="1100" spans="1:21" ht="12.75" customHeight="1">
      <c r="A1100">
        <v>0.01</v>
      </c>
      <c r="B1100">
        <v>16.48</v>
      </c>
      <c r="C1100">
        <v>1.99</v>
      </c>
      <c r="D1100" t="s">
        <v>33</v>
      </c>
      <c r="E1100" t="s">
        <v>74</v>
      </c>
      <c r="F1100" t="s">
        <v>53</v>
      </c>
      <c r="G1100" t="s">
        <v>113</v>
      </c>
      <c r="H1100" t="s">
        <v>35</v>
      </c>
      <c r="I1100" t="s">
        <v>620</v>
      </c>
      <c r="J1100">
        <v>0.42</v>
      </c>
      <c r="K1100" t="s">
        <v>87</v>
      </c>
      <c r="L1100" t="s">
        <v>429</v>
      </c>
      <c r="M1100" s="3">
        <v>42131</v>
      </c>
      <c r="N1100" s="3">
        <v>42132</v>
      </c>
      <c r="O1100" s="8" t="str">
        <f>TEXT(Table1[[#This Row],[Order Date]], "MMM")</f>
        <v>May</v>
      </c>
      <c r="P1100">
        <f>Table1[[#This Row],[Ship Date]]-Table1[[#This Row],[Order Date]]</f>
        <v>1</v>
      </c>
      <c r="Q1100" s="4">
        <v>739.67399999999998</v>
      </c>
      <c r="R1100">
        <v>7</v>
      </c>
      <c r="S1100" s="4">
        <v>122.93</v>
      </c>
      <c r="T1100">
        <v>90334</v>
      </c>
      <c r="U1100" s="10">
        <f>(Table1[[#This Row],[Profit]]/Table1[[#This Row],[Sales]])</f>
        <v>6.0170340844382979</v>
      </c>
    </row>
    <row r="1101" spans="1:21" ht="12.75" customHeight="1">
      <c r="A1101">
        <v>0</v>
      </c>
      <c r="B1101">
        <v>24.92</v>
      </c>
      <c r="C1101">
        <v>12.98</v>
      </c>
      <c r="D1101" t="s">
        <v>33</v>
      </c>
      <c r="E1101" t="s">
        <v>74</v>
      </c>
      <c r="F1101" t="s">
        <v>20</v>
      </c>
      <c r="G1101" t="s">
        <v>71</v>
      </c>
      <c r="H1101" t="s">
        <v>40</v>
      </c>
      <c r="I1101" t="s">
        <v>760</v>
      </c>
      <c r="J1101">
        <v>0.39</v>
      </c>
      <c r="K1101" t="s">
        <v>87</v>
      </c>
      <c r="L1101" t="s">
        <v>429</v>
      </c>
      <c r="M1101" s="3">
        <v>42157</v>
      </c>
      <c r="N1101" s="3">
        <v>42157</v>
      </c>
      <c r="O1101" s="8" t="str">
        <f>TEXT(Table1[[#This Row],[Order Date]], "MMM")</f>
        <v>Jun</v>
      </c>
      <c r="P1101">
        <f>Table1[[#This Row],[Ship Date]]-Table1[[#This Row],[Order Date]]</f>
        <v>0</v>
      </c>
      <c r="Q1101" s="4">
        <v>-23.155999999999999</v>
      </c>
      <c r="R1101">
        <v>1</v>
      </c>
      <c r="S1101" s="4">
        <v>32.659999999999997</v>
      </c>
      <c r="T1101">
        <v>90335</v>
      </c>
      <c r="U1101" s="10">
        <f>(Table1[[#This Row],[Profit]]/Table1[[#This Row],[Sales]])</f>
        <v>-0.70900183710961429</v>
      </c>
    </row>
    <row r="1102" spans="1:21" ht="12.75" customHeight="1">
      <c r="A1102">
        <v>0.06</v>
      </c>
      <c r="B1102">
        <v>4.42</v>
      </c>
      <c r="C1102">
        <v>4.99</v>
      </c>
      <c r="D1102" t="s">
        <v>33</v>
      </c>
      <c r="E1102" t="s">
        <v>19</v>
      </c>
      <c r="F1102" t="s">
        <v>20</v>
      </c>
      <c r="G1102" t="s">
        <v>48</v>
      </c>
      <c r="H1102" t="s">
        <v>40</v>
      </c>
      <c r="I1102" t="s">
        <v>49</v>
      </c>
      <c r="J1102">
        <v>0.38</v>
      </c>
      <c r="K1102" t="s">
        <v>37</v>
      </c>
      <c r="L1102" t="s">
        <v>50</v>
      </c>
      <c r="M1102" s="3">
        <v>42158</v>
      </c>
      <c r="N1102" s="3">
        <v>42160</v>
      </c>
      <c r="O1102" s="8" t="str">
        <f>TEXT(Table1[[#This Row],[Order Date]], "MMM")</f>
        <v>Jun</v>
      </c>
      <c r="P1102">
        <f>Table1[[#This Row],[Ship Date]]-Table1[[#This Row],[Order Date]]</f>
        <v>2</v>
      </c>
      <c r="Q1102" s="4">
        <v>-10.435</v>
      </c>
      <c r="R1102">
        <v>3</v>
      </c>
      <c r="S1102" s="4">
        <v>14.85</v>
      </c>
      <c r="T1102">
        <v>90568</v>
      </c>
      <c r="U1102" s="10">
        <f>(Table1[[#This Row],[Profit]]/Table1[[#This Row],[Sales]])</f>
        <v>-0.7026936026936027</v>
      </c>
    </row>
    <row r="1103" spans="1:21" ht="12.75" customHeight="1">
      <c r="A1103">
        <v>0.06</v>
      </c>
      <c r="B1103">
        <v>4.24</v>
      </c>
      <c r="C1103">
        <v>5.41</v>
      </c>
      <c r="D1103" t="s">
        <v>33</v>
      </c>
      <c r="E1103" t="s">
        <v>27</v>
      </c>
      <c r="F1103" t="s">
        <v>20</v>
      </c>
      <c r="G1103" t="s">
        <v>71</v>
      </c>
      <c r="H1103" t="s">
        <v>40</v>
      </c>
      <c r="I1103" t="s">
        <v>72</v>
      </c>
      <c r="J1103">
        <v>0.35</v>
      </c>
      <c r="K1103" t="s">
        <v>24</v>
      </c>
      <c r="L1103" t="s">
        <v>57</v>
      </c>
      <c r="M1103" s="3">
        <v>42111</v>
      </c>
      <c r="N1103" s="3">
        <v>42113</v>
      </c>
      <c r="O1103" s="8" t="str">
        <f>TEXT(Table1[[#This Row],[Order Date]], "MMM")</f>
        <v>Apr</v>
      </c>
      <c r="P1103">
        <f>Table1[[#This Row],[Ship Date]]-Table1[[#This Row],[Order Date]]</f>
        <v>2</v>
      </c>
      <c r="Q1103" s="4">
        <v>-78.916679999999999</v>
      </c>
      <c r="R1103">
        <v>10</v>
      </c>
      <c r="S1103" s="4">
        <v>45</v>
      </c>
      <c r="T1103">
        <v>91277</v>
      </c>
      <c r="U1103" s="10">
        <f>(Table1[[#This Row],[Profit]]/Table1[[#This Row],[Sales]])</f>
        <v>-1.7537039999999999</v>
      </c>
    </row>
    <row r="1104" spans="1:21" ht="12.75" customHeight="1">
      <c r="A1104">
        <v>0.04</v>
      </c>
      <c r="B1104">
        <v>6783.02</v>
      </c>
      <c r="C1104">
        <v>24.49</v>
      </c>
      <c r="D1104" t="s">
        <v>33</v>
      </c>
      <c r="E1104" t="s">
        <v>27</v>
      </c>
      <c r="F1104" t="s">
        <v>53</v>
      </c>
      <c r="G1104" t="s">
        <v>58</v>
      </c>
      <c r="H1104" t="s">
        <v>139</v>
      </c>
      <c r="I1104" t="s">
        <v>554</v>
      </c>
      <c r="J1104">
        <v>0.39</v>
      </c>
      <c r="K1104" t="s">
        <v>24</v>
      </c>
      <c r="L1104" t="s">
        <v>57</v>
      </c>
      <c r="M1104" s="3">
        <v>42111</v>
      </c>
      <c r="N1104" s="3">
        <v>42113</v>
      </c>
      <c r="O1104" s="8" t="str">
        <f>TEXT(Table1[[#This Row],[Order Date]], "MMM")</f>
        <v>Apr</v>
      </c>
      <c r="P1104">
        <f>Table1[[#This Row],[Ship Date]]-Table1[[#This Row],[Order Date]]</f>
        <v>2</v>
      </c>
      <c r="Q1104" s="4">
        <v>-13562.637407999999</v>
      </c>
      <c r="R1104">
        <v>1</v>
      </c>
      <c r="S1104" s="4">
        <v>6569.07</v>
      </c>
      <c r="T1104">
        <v>91277</v>
      </c>
      <c r="U1104" s="10">
        <f>(Table1[[#This Row],[Profit]]/Table1[[#This Row],[Sales]])</f>
        <v>-2.0646206248373056</v>
      </c>
    </row>
    <row r="1105" spans="1:21" ht="12.75" customHeight="1">
      <c r="A1105">
        <v>0.03</v>
      </c>
      <c r="B1105">
        <v>5.78</v>
      </c>
      <c r="C1105">
        <v>5.37</v>
      </c>
      <c r="D1105" t="s">
        <v>33</v>
      </c>
      <c r="E1105" t="s">
        <v>27</v>
      </c>
      <c r="F1105" t="s">
        <v>20</v>
      </c>
      <c r="G1105" t="s">
        <v>62</v>
      </c>
      <c r="H1105" t="s">
        <v>40</v>
      </c>
      <c r="I1105" t="s">
        <v>761</v>
      </c>
      <c r="J1105">
        <v>0.36</v>
      </c>
      <c r="K1105" t="s">
        <v>24</v>
      </c>
      <c r="L1105" t="s">
        <v>151</v>
      </c>
      <c r="M1105" s="3">
        <v>42068</v>
      </c>
      <c r="N1105" s="3">
        <v>42069</v>
      </c>
      <c r="O1105" s="8" t="str">
        <f>TEXT(Table1[[#This Row],[Order Date]], "MMM")</f>
        <v>Mar</v>
      </c>
      <c r="P1105">
        <f>Table1[[#This Row],[Ship Date]]-Table1[[#This Row],[Order Date]]</f>
        <v>1</v>
      </c>
      <c r="Q1105" s="4">
        <v>-63.35</v>
      </c>
      <c r="R1105">
        <v>15</v>
      </c>
      <c r="S1105" s="4">
        <v>88.22</v>
      </c>
      <c r="T1105">
        <v>88798</v>
      </c>
      <c r="U1105" s="10">
        <f>(Table1[[#This Row],[Profit]]/Table1[[#This Row],[Sales]])</f>
        <v>-0.71809113579687145</v>
      </c>
    </row>
    <row r="1106" spans="1:21" ht="12.75" customHeight="1">
      <c r="A1106">
        <v>0.1</v>
      </c>
      <c r="B1106">
        <v>10.48</v>
      </c>
      <c r="C1106">
        <v>2.89</v>
      </c>
      <c r="D1106" t="s">
        <v>33</v>
      </c>
      <c r="E1106" t="s">
        <v>19</v>
      </c>
      <c r="F1106" t="s">
        <v>20</v>
      </c>
      <c r="G1106" t="s">
        <v>21</v>
      </c>
      <c r="H1106" t="s">
        <v>35</v>
      </c>
      <c r="I1106" t="s">
        <v>723</v>
      </c>
      <c r="J1106">
        <v>0.6</v>
      </c>
      <c r="K1106" t="s">
        <v>42</v>
      </c>
      <c r="L1106" t="s">
        <v>171</v>
      </c>
      <c r="M1106" s="3">
        <v>42173</v>
      </c>
      <c r="N1106" s="3">
        <v>42174</v>
      </c>
      <c r="O1106" s="8" t="str">
        <f>TEXT(Table1[[#This Row],[Order Date]], "MMM")</f>
        <v>Jun</v>
      </c>
      <c r="P1106">
        <f>Table1[[#This Row],[Ship Date]]-Table1[[#This Row],[Order Date]]</f>
        <v>1</v>
      </c>
      <c r="Q1106" s="4">
        <v>-8.9039999999999999</v>
      </c>
      <c r="R1106">
        <v>4</v>
      </c>
      <c r="S1106" s="4">
        <v>40.29</v>
      </c>
      <c r="T1106">
        <v>86874</v>
      </c>
      <c r="U1106" s="10">
        <f>(Table1[[#This Row],[Profit]]/Table1[[#This Row],[Sales]])</f>
        <v>-0.22099776619508563</v>
      </c>
    </row>
    <row r="1107" spans="1:21" ht="12.75" customHeight="1">
      <c r="A1107">
        <v>7.0000000000000007E-2</v>
      </c>
      <c r="B1107">
        <v>39.479999999999997</v>
      </c>
      <c r="C1107">
        <v>1.99</v>
      </c>
      <c r="D1107" t="s">
        <v>33</v>
      </c>
      <c r="E1107" t="s">
        <v>27</v>
      </c>
      <c r="F1107" t="s">
        <v>53</v>
      </c>
      <c r="G1107" t="s">
        <v>113</v>
      </c>
      <c r="H1107" t="s">
        <v>35</v>
      </c>
      <c r="I1107" t="s">
        <v>339</v>
      </c>
      <c r="J1107">
        <v>0.54</v>
      </c>
      <c r="K1107" t="s">
        <v>42</v>
      </c>
      <c r="L1107" t="s">
        <v>187</v>
      </c>
      <c r="M1107" s="3">
        <v>42085</v>
      </c>
      <c r="N1107" s="3">
        <v>42087</v>
      </c>
      <c r="O1107" s="8" t="str">
        <f>TEXT(Table1[[#This Row],[Order Date]], "MMM")</f>
        <v>Mar</v>
      </c>
      <c r="P1107">
        <f>Table1[[#This Row],[Ship Date]]-Table1[[#This Row],[Order Date]]</f>
        <v>2</v>
      </c>
      <c r="Q1107" s="4">
        <v>88.72</v>
      </c>
      <c r="R1107">
        <v>4</v>
      </c>
      <c r="S1107" s="4">
        <v>151.27000000000001</v>
      </c>
      <c r="T1107">
        <v>88367</v>
      </c>
      <c r="U1107" s="10">
        <f>(Table1[[#This Row],[Profit]]/Table1[[#This Row],[Sales]])</f>
        <v>0.58650095855093531</v>
      </c>
    </row>
    <row r="1108" spans="1:21" ht="12.75" customHeight="1">
      <c r="A1108">
        <v>0</v>
      </c>
      <c r="B1108">
        <v>4.91</v>
      </c>
      <c r="C1108">
        <v>0.5</v>
      </c>
      <c r="D1108" t="s">
        <v>33</v>
      </c>
      <c r="E1108" t="s">
        <v>27</v>
      </c>
      <c r="F1108" t="s">
        <v>20</v>
      </c>
      <c r="G1108" t="s">
        <v>85</v>
      </c>
      <c r="H1108" t="s">
        <v>40</v>
      </c>
      <c r="I1108" t="s">
        <v>102</v>
      </c>
      <c r="J1108">
        <v>0.36</v>
      </c>
      <c r="K1108" t="s">
        <v>42</v>
      </c>
      <c r="L1108" t="s">
        <v>187</v>
      </c>
      <c r="M1108" s="3">
        <v>42085</v>
      </c>
      <c r="N1108" s="3">
        <v>42087</v>
      </c>
      <c r="O1108" s="8" t="str">
        <f>TEXT(Table1[[#This Row],[Order Date]], "MMM")</f>
        <v>Mar</v>
      </c>
      <c r="P1108">
        <f>Table1[[#This Row],[Ship Date]]-Table1[[#This Row],[Order Date]]</f>
        <v>2</v>
      </c>
      <c r="Q1108" s="4">
        <v>7.2518999999999991</v>
      </c>
      <c r="R1108">
        <v>2</v>
      </c>
      <c r="S1108" s="4">
        <v>10.51</v>
      </c>
      <c r="T1108">
        <v>88367</v>
      </c>
      <c r="U1108" s="10">
        <f>(Table1[[#This Row],[Profit]]/Table1[[#This Row],[Sales]])</f>
        <v>0.69</v>
      </c>
    </row>
    <row r="1109" spans="1:21" ht="12.75" customHeight="1">
      <c r="A1109">
        <v>0.06</v>
      </c>
      <c r="B1109">
        <v>6.48</v>
      </c>
      <c r="C1109">
        <v>7.49</v>
      </c>
      <c r="D1109" t="s">
        <v>33</v>
      </c>
      <c r="E1109" t="s">
        <v>27</v>
      </c>
      <c r="F1109" t="s">
        <v>20</v>
      </c>
      <c r="G1109" t="s">
        <v>62</v>
      </c>
      <c r="H1109" t="s">
        <v>40</v>
      </c>
      <c r="I1109" t="s">
        <v>762</v>
      </c>
      <c r="J1109">
        <v>0.37</v>
      </c>
      <c r="K1109" t="s">
        <v>42</v>
      </c>
      <c r="L1109" t="s">
        <v>187</v>
      </c>
      <c r="M1109" s="3">
        <v>42098</v>
      </c>
      <c r="N1109" s="3">
        <v>42098</v>
      </c>
      <c r="O1109" s="8" t="str">
        <f>TEXT(Table1[[#This Row],[Order Date]], "MMM")</f>
        <v>Apr</v>
      </c>
      <c r="P1109">
        <f>Table1[[#This Row],[Ship Date]]-Table1[[#This Row],[Order Date]]</f>
        <v>0</v>
      </c>
      <c r="Q1109" s="4">
        <v>-191.49</v>
      </c>
      <c r="R1109">
        <v>12</v>
      </c>
      <c r="S1109" s="4">
        <v>74.930000000000007</v>
      </c>
      <c r="T1109">
        <v>88368</v>
      </c>
      <c r="U1109" s="10">
        <f>(Table1[[#This Row],[Profit]]/Table1[[#This Row],[Sales]])</f>
        <v>-2.5555852128653407</v>
      </c>
    </row>
    <row r="1110" spans="1:21" ht="12.75" customHeight="1">
      <c r="A1110">
        <v>0.02</v>
      </c>
      <c r="B1110">
        <v>120.98</v>
      </c>
      <c r="C1110">
        <v>58.64</v>
      </c>
      <c r="D1110" t="s">
        <v>26</v>
      </c>
      <c r="E1110" t="s">
        <v>27</v>
      </c>
      <c r="F1110" t="s">
        <v>28</v>
      </c>
      <c r="G1110" t="s">
        <v>119</v>
      </c>
      <c r="H1110" t="s">
        <v>77</v>
      </c>
      <c r="I1110" t="s">
        <v>763</v>
      </c>
      <c r="J1110">
        <v>0.75</v>
      </c>
      <c r="K1110" t="s">
        <v>37</v>
      </c>
      <c r="L1110" t="s">
        <v>138</v>
      </c>
      <c r="M1110" s="3">
        <v>42048</v>
      </c>
      <c r="N1110" s="3">
        <v>42050</v>
      </c>
      <c r="O1110" s="8" t="str">
        <f>TEXT(Table1[[#This Row],[Order Date]], "MMM")</f>
        <v>Feb</v>
      </c>
      <c r="P1110">
        <f>Table1[[#This Row],[Ship Date]]-Table1[[#This Row],[Order Date]]</f>
        <v>2</v>
      </c>
      <c r="Q1110" s="4">
        <v>-1330.5</v>
      </c>
      <c r="R1110">
        <v>11</v>
      </c>
      <c r="S1110" s="4">
        <v>1370.99</v>
      </c>
      <c r="T1110">
        <v>86933</v>
      </c>
      <c r="U1110" s="10">
        <f>(Table1[[#This Row],[Profit]]/Table1[[#This Row],[Sales]])</f>
        <v>-0.97046659713054073</v>
      </c>
    </row>
    <row r="1111" spans="1:21" ht="12.75" customHeight="1">
      <c r="A1111">
        <v>0.04</v>
      </c>
      <c r="B1111">
        <v>120.97</v>
      </c>
      <c r="C1111">
        <v>7.11</v>
      </c>
      <c r="D1111" t="s">
        <v>33</v>
      </c>
      <c r="E1111" t="s">
        <v>19</v>
      </c>
      <c r="F1111" t="s">
        <v>53</v>
      </c>
      <c r="G1111" t="s">
        <v>58</v>
      </c>
      <c r="H1111" t="s">
        <v>59</v>
      </c>
      <c r="I1111" t="s">
        <v>764</v>
      </c>
      <c r="J1111">
        <v>0.36</v>
      </c>
      <c r="K1111" t="s">
        <v>42</v>
      </c>
      <c r="L1111" t="s">
        <v>83</v>
      </c>
      <c r="M1111" s="3">
        <v>42080</v>
      </c>
      <c r="N1111" s="3">
        <v>42080</v>
      </c>
      <c r="O1111" s="8" t="str">
        <f>TEXT(Table1[[#This Row],[Order Date]], "MMM")</f>
        <v>Mar</v>
      </c>
      <c r="P1111">
        <f>Table1[[#This Row],[Ship Date]]-Table1[[#This Row],[Order Date]]</f>
        <v>0</v>
      </c>
      <c r="Q1111" s="4">
        <v>1320.5495999999998</v>
      </c>
      <c r="R1111">
        <v>16</v>
      </c>
      <c r="S1111" s="4">
        <v>1913.84</v>
      </c>
      <c r="T1111">
        <v>91059</v>
      </c>
      <c r="U1111" s="10">
        <f>(Table1[[#This Row],[Profit]]/Table1[[#This Row],[Sales]])</f>
        <v>0.69</v>
      </c>
    </row>
    <row r="1112" spans="1:21" ht="12.75" customHeight="1">
      <c r="A1112">
        <v>0</v>
      </c>
      <c r="B1112">
        <v>195.99</v>
      </c>
      <c r="C1112">
        <v>4.2</v>
      </c>
      <c r="D1112" t="s">
        <v>33</v>
      </c>
      <c r="E1112" t="s">
        <v>19</v>
      </c>
      <c r="F1112" t="s">
        <v>53</v>
      </c>
      <c r="G1112" t="s">
        <v>54</v>
      </c>
      <c r="H1112" t="s">
        <v>40</v>
      </c>
      <c r="I1112" t="s">
        <v>765</v>
      </c>
      <c r="J1112">
        <v>0.6</v>
      </c>
      <c r="K1112" t="s">
        <v>42</v>
      </c>
      <c r="L1112" t="s">
        <v>83</v>
      </c>
      <c r="M1112" s="3">
        <v>42080</v>
      </c>
      <c r="N1112" s="3">
        <v>42082</v>
      </c>
      <c r="O1112" s="8" t="str">
        <f>TEXT(Table1[[#This Row],[Order Date]], "MMM")</f>
        <v>Mar</v>
      </c>
      <c r="P1112">
        <f>Table1[[#This Row],[Ship Date]]-Table1[[#This Row],[Order Date]]</f>
        <v>2</v>
      </c>
      <c r="Q1112" s="4">
        <v>1585.5030000000002</v>
      </c>
      <c r="R1112">
        <v>16</v>
      </c>
      <c r="S1112" s="4">
        <v>2692.12</v>
      </c>
      <c r="T1112">
        <v>91059</v>
      </c>
      <c r="U1112" s="10">
        <f>(Table1[[#This Row],[Profit]]/Table1[[#This Row],[Sales]])</f>
        <v>0.58894217196856014</v>
      </c>
    </row>
    <row r="1113" spans="1:21" ht="12.75" customHeight="1">
      <c r="A1113">
        <v>0.03</v>
      </c>
      <c r="B1113">
        <v>55.98</v>
      </c>
      <c r="C1113">
        <v>4.8600000000000003</v>
      </c>
      <c r="D1113" t="s">
        <v>33</v>
      </c>
      <c r="E1113" t="s">
        <v>19</v>
      </c>
      <c r="F1113" t="s">
        <v>20</v>
      </c>
      <c r="G1113" t="s">
        <v>62</v>
      </c>
      <c r="H1113" t="s">
        <v>40</v>
      </c>
      <c r="I1113" t="s">
        <v>299</v>
      </c>
      <c r="J1113">
        <v>0.36</v>
      </c>
      <c r="K1113" t="s">
        <v>42</v>
      </c>
      <c r="L1113" t="s">
        <v>83</v>
      </c>
      <c r="M1113" s="3">
        <v>42081</v>
      </c>
      <c r="N1113" s="3">
        <v>42083</v>
      </c>
      <c r="O1113" s="8" t="str">
        <f>TEXT(Table1[[#This Row],[Order Date]], "MMM")</f>
        <v>Mar</v>
      </c>
      <c r="P1113">
        <f>Table1[[#This Row],[Ship Date]]-Table1[[#This Row],[Order Date]]</f>
        <v>2</v>
      </c>
      <c r="Q1113" s="4">
        <v>526.04219999999998</v>
      </c>
      <c r="R1113">
        <v>13</v>
      </c>
      <c r="S1113" s="4">
        <v>762.38</v>
      </c>
      <c r="T1113">
        <v>91060</v>
      </c>
      <c r="U1113" s="10">
        <f>(Table1[[#This Row],[Profit]]/Table1[[#This Row],[Sales]])</f>
        <v>0.69</v>
      </c>
    </row>
    <row r="1114" spans="1:21" ht="12.75" customHeight="1">
      <c r="A1114">
        <v>0.1</v>
      </c>
      <c r="B1114">
        <v>1.89</v>
      </c>
      <c r="C1114">
        <v>0.76</v>
      </c>
      <c r="D1114" t="s">
        <v>33</v>
      </c>
      <c r="E1114" t="s">
        <v>74</v>
      </c>
      <c r="F1114" t="s">
        <v>20</v>
      </c>
      <c r="G1114" t="s">
        <v>46</v>
      </c>
      <c r="H1114" t="s">
        <v>22</v>
      </c>
      <c r="I1114" t="s">
        <v>766</v>
      </c>
      <c r="J1114">
        <v>0.83</v>
      </c>
      <c r="K1114" t="s">
        <v>87</v>
      </c>
      <c r="L1114" t="s">
        <v>203</v>
      </c>
      <c r="M1114" s="3">
        <v>42142</v>
      </c>
      <c r="N1114" s="3">
        <v>42144</v>
      </c>
      <c r="O1114" s="8" t="str">
        <f>TEXT(Table1[[#This Row],[Order Date]], "MMM")</f>
        <v>May</v>
      </c>
      <c r="P1114">
        <f>Table1[[#This Row],[Ship Date]]-Table1[[#This Row],[Order Date]]</f>
        <v>2</v>
      </c>
      <c r="Q1114" s="4">
        <v>-40.432000000000002</v>
      </c>
      <c r="R1114">
        <v>20</v>
      </c>
      <c r="S1114" s="4">
        <v>36.72</v>
      </c>
      <c r="T1114">
        <v>87117</v>
      </c>
      <c r="U1114" s="10">
        <f>(Table1[[#This Row],[Profit]]/Table1[[#This Row],[Sales]])</f>
        <v>-1.1010893246187365</v>
      </c>
    </row>
    <row r="1115" spans="1:21" ht="12.75" customHeight="1">
      <c r="A1115">
        <v>0</v>
      </c>
      <c r="B1115">
        <v>73.98</v>
      </c>
      <c r="C1115">
        <v>14.52</v>
      </c>
      <c r="D1115" t="s">
        <v>33</v>
      </c>
      <c r="E1115" t="s">
        <v>39</v>
      </c>
      <c r="F1115" t="s">
        <v>53</v>
      </c>
      <c r="G1115" t="s">
        <v>113</v>
      </c>
      <c r="H1115" t="s">
        <v>40</v>
      </c>
      <c r="I1115" t="s">
        <v>509</v>
      </c>
      <c r="J1115">
        <v>0.65</v>
      </c>
      <c r="K1115" t="s">
        <v>24</v>
      </c>
      <c r="L1115" t="s">
        <v>57</v>
      </c>
      <c r="M1115" s="3">
        <v>42075</v>
      </c>
      <c r="N1115" s="3">
        <v>42077</v>
      </c>
      <c r="O1115" s="8" t="str">
        <f>TEXT(Table1[[#This Row],[Order Date]], "MMM")</f>
        <v>Mar</v>
      </c>
      <c r="P1115">
        <f>Table1[[#This Row],[Ship Date]]-Table1[[#This Row],[Order Date]]</f>
        <v>2</v>
      </c>
      <c r="Q1115" s="4">
        <v>-88.61</v>
      </c>
      <c r="R1115">
        <v>4</v>
      </c>
      <c r="S1115" s="4">
        <v>305.70999999999998</v>
      </c>
      <c r="T1115">
        <v>89333</v>
      </c>
      <c r="U1115" s="10">
        <f>(Table1[[#This Row],[Profit]]/Table1[[#This Row],[Sales]])</f>
        <v>-0.28984985770828564</v>
      </c>
    </row>
    <row r="1116" spans="1:21" ht="12.75" customHeight="1">
      <c r="A1116">
        <v>0.06</v>
      </c>
      <c r="B1116">
        <v>40.99</v>
      </c>
      <c r="C1116">
        <v>17.48</v>
      </c>
      <c r="D1116" t="s">
        <v>33</v>
      </c>
      <c r="E1116" t="s">
        <v>39</v>
      </c>
      <c r="F1116" t="s">
        <v>20</v>
      </c>
      <c r="G1116" t="s">
        <v>62</v>
      </c>
      <c r="H1116" t="s">
        <v>40</v>
      </c>
      <c r="I1116" t="s">
        <v>494</v>
      </c>
      <c r="J1116">
        <v>0.36</v>
      </c>
      <c r="K1116" t="s">
        <v>37</v>
      </c>
      <c r="L1116" t="s">
        <v>50</v>
      </c>
      <c r="M1116" s="3">
        <v>42115</v>
      </c>
      <c r="N1116" s="3">
        <v>42115</v>
      </c>
      <c r="O1116" s="8" t="str">
        <f>TEXT(Table1[[#This Row],[Order Date]], "MMM")</f>
        <v>Apr</v>
      </c>
      <c r="P1116">
        <f>Table1[[#This Row],[Ship Date]]-Table1[[#This Row],[Order Date]]</f>
        <v>0</v>
      </c>
      <c r="Q1116" s="4">
        <v>109.16</v>
      </c>
      <c r="R1116">
        <v>7</v>
      </c>
      <c r="S1116" s="4">
        <v>277.12</v>
      </c>
      <c r="T1116">
        <v>89334</v>
      </c>
      <c r="U1116" s="10">
        <f>(Table1[[#This Row],[Profit]]/Table1[[#This Row],[Sales]])</f>
        <v>0.39390877598152424</v>
      </c>
    </row>
    <row r="1117" spans="1:21" ht="12.75" customHeight="1">
      <c r="A1117">
        <v>0.09</v>
      </c>
      <c r="B1117">
        <v>20.99</v>
      </c>
      <c r="C1117">
        <v>2.5</v>
      </c>
      <c r="D1117" t="s">
        <v>33</v>
      </c>
      <c r="E1117" t="s">
        <v>19</v>
      </c>
      <c r="F1117" t="s">
        <v>53</v>
      </c>
      <c r="G1117" t="s">
        <v>54</v>
      </c>
      <c r="H1117" t="s">
        <v>22</v>
      </c>
      <c r="I1117" t="s">
        <v>523</v>
      </c>
      <c r="J1117">
        <v>0.81</v>
      </c>
      <c r="K1117" t="s">
        <v>87</v>
      </c>
      <c r="L1117" t="s">
        <v>439</v>
      </c>
      <c r="M1117" s="3">
        <v>42179</v>
      </c>
      <c r="N1117" s="3">
        <v>42186</v>
      </c>
      <c r="O1117" s="8" t="str">
        <f>TEXT(Table1[[#This Row],[Order Date]], "MMM")</f>
        <v>Jun</v>
      </c>
      <c r="P1117">
        <f>Table1[[#This Row],[Ship Date]]-Table1[[#This Row],[Order Date]]</f>
        <v>7</v>
      </c>
      <c r="Q1117" s="4">
        <v>-136.12200000000001</v>
      </c>
      <c r="R1117">
        <v>6</v>
      </c>
      <c r="S1117" s="4">
        <v>100.11</v>
      </c>
      <c r="T1117">
        <v>88692</v>
      </c>
      <c r="U1117" s="10">
        <f>(Table1[[#This Row],[Profit]]/Table1[[#This Row],[Sales]])</f>
        <v>-1.359724303266407</v>
      </c>
    </row>
    <row r="1118" spans="1:21" ht="12.75" customHeight="1">
      <c r="A1118">
        <v>0.04</v>
      </c>
      <c r="B1118">
        <v>4.28</v>
      </c>
      <c r="C1118">
        <v>5.68</v>
      </c>
      <c r="D1118" t="s">
        <v>33</v>
      </c>
      <c r="E1118" t="s">
        <v>19</v>
      </c>
      <c r="F1118" t="s">
        <v>20</v>
      </c>
      <c r="G1118" t="s">
        <v>62</v>
      </c>
      <c r="H1118" t="s">
        <v>40</v>
      </c>
      <c r="I1118" t="s">
        <v>767</v>
      </c>
      <c r="J1118">
        <v>0.4</v>
      </c>
      <c r="K1118" t="s">
        <v>42</v>
      </c>
      <c r="L1118" t="s">
        <v>115</v>
      </c>
      <c r="M1118" s="3">
        <v>42167</v>
      </c>
      <c r="N1118" s="3">
        <v>42169</v>
      </c>
      <c r="O1118" s="8" t="str">
        <f>TEXT(Table1[[#This Row],[Order Date]], "MMM")</f>
        <v>Jun</v>
      </c>
      <c r="P1118">
        <f>Table1[[#This Row],[Ship Date]]-Table1[[#This Row],[Order Date]]</f>
        <v>2</v>
      </c>
      <c r="Q1118" s="4">
        <v>-27.375</v>
      </c>
      <c r="R1118">
        <v>7</v>
      </c>
      <c r="S1118" s="4">
        <v>31.54</v>
      </c>
      <c r="T1118">
        <v>88219</v>
      </c>
      <c r="U1118" s="10">
        <f>(Table1[[#This Row],[Profit]]/Table1[[#This Row],[Sales]])</f>
        <v>-0.86794546607482559</v>
      </c>
    </row>
    <row r="1119" spans="1:21" ht="12.75" customHeight="1">
      <c r="A1119">
        <v>0.06</v>
      </c>
      <c r="B1119">
        <v>376.13</v>
      </c>
      <c r="C1119">
        <v>85.63</v>
      </c>
      <c r="D1119" t="s">
        <v>26</v>
      </c>
      <c r="E1119" t="s">
        <v>19</v>
      </c>
      <c r="F1119" t="s">
        <v>28</v>
      </c>
      <c r="G1119" t="s">
        <v>96</v>
      </c>
      <c r="H1119" t="s">
        <v>77</v>
      </c>
      <c r="I1119" t="s">
        <v>768</v>
      </c>
      <c r="J1119">
        <v>0.74</v>
      </c>
      <c r="K1119" t="s">
        <v>42</v>
      </c>
      <c r="L1119" t="s">
        <v>115</v>
      </c>
      <c r="M1119" s="3">
        <v>42167</v>
      </c>
      <c r="N1119" s="3">
        <v>42169</v>
      </c>
      <c r="O1119" s="8" t="str">
        <f>TEXT(Table1[[#This Row],[Order Date]], "MMM")</f>
        <v>Jun</v>
      </c>
      <c r="P1119">
        <f>Table1[[#This Row],[Ship Date]]-Table1[[#This Row],[Order Date]]</f>
        <v>2</v>
      </c>
      <c r="Q1119" s="4">
        <v>-435.75749999999999</v>
      </c>
      <c r="R1119">
        <v>13</v>
      </c>
      <c r="S1119" s="4">
        <v>4634.6899999999996</v>
      </c>
      <c r="T1119">
        <v>88219</v>
      </c>
      <c r="U1119" s="10">
        <f>(Table1[[#This Row],[Profit]]/Table1[[#This Row],[Sales]])</f>
        <v>-9.40208514485327E-2</v>
      </c>
    </row>
    <row r="1120" spans="1:21" ht="12.75" customHeight="1">
      <c r="A1120">
        <v>0.06</v>
      </c>
      <c r="B1120">
        <v>424.21</v>
      </c>
      <c r="C1120">
        <v>110.2</v>
      </c>
      <c r="D1120" t="s">
        <v>26</v>
      </c>
      <c r="E1120" t="s">
        <v>19</v>
      </c>
      <c r="F1120" t="s">
        <v>28</v>
      </c>
      <c r="G1120" t="s">
        <v>96</v>
      </c>
      <c r="H1120" t="s">
        <v>77</v>
      </c>
      <c r="I1120" t="s">
        <v>749</v>
      </c>
      <c r="J1120">
        <v>0.67</v>
      </c>
      <c r="K1120" t="s">
        <v>42</v>
      </c>
      <c r="L1120" t="s">
        <v>115</v>
      </c>
      <c r="M1120" s="3">
        <v>42167</v>
      </c>
      <c r="N1120" s="3">
        <v>42168</v>
      </c>
      <c r="O1120" s="8" t="str">
        <f>TEXT(Table1[[#This Row],[Order Date]], "MMM")</f>
        <v>Jun</v>
      </c>
      <c r="P1120">
        <f>Table1[[#This Row],[Ship Date]]-Table1[[#This Row],[Order Date]]</f>
        <v>1</v>
      </c>
      <c r="Q1120" s="4">
        <v>682.53</v>
      </c>
      <c r="R1120">
        <v>17</v>
      </c>
      <c r="S1120" s="4">
        <v>7304.03</v>
      </c>
      <c r="T1120">
        <v>88219</v>
      </c>
      <c r="U1120" s="10">
        <f>(Table1[[#This Row],[Profit]]/Table1[[#This Row],[Sales]])</f>
        <v>9.3445673142087307E-2</v>
      </c>
    </row>
    <row r="1121" spans="1:21" ht="12.75" customHeight="1">
      <c r="A1121">
        <v>0.06</v>
      </c>
      <c r="B1121">
        <v>195.99</v>
      </c>
      <c r="C1121">
        <v>8.99</v>
      </c>
      <c r="D1121" t="s">
        <v>33</v>
      </c>
      <c r="E1121" t="s">
        <v>19</v>
      </c>
      <c r="F1121" t="s">
        <v>53</v>
      </c>
      <c r="G1121" t="s">
        <v>54</v>
      </c>
      <c r="H1121" t="s">
        <v>40</v>
      </c>
      <c r="I1121" t="s">
        <v>351</v>
      </c>
      <c r="J1121">
        <v>0.6</v>
      </c>
      <c r="K1121" t="s">
        <v>42</v>
      </c>
      <c r="L1121" t="s">
        <v>115</v>
      </c>
      <c r="M1121" s="3">
        <v>42167</v>
      </c>
      <c r="N1121" s="3">
        <v>42169</v>
      </c>
      <c r="O1121" s="8" t="str">
        <f>TEXT(Table1[[#This Row],[Order Date]], "MMM")</f>
        <v>Jun</v>
      </c>
      <c r="P1121">
        <f>Table1[[#This Row],[Ship Date]]-Table1[[#This Row],[Order Date]]</f>
        <v>2</v>
      </c>
      <c r="Q1121" s="4">
        <v>-277.22200000000004</v>
      </c>
      <c r="R1121">
        <v>4</v>
      </c>
      <c r="S1121" s="4">
        <v>632.65</v>
      </c>
      <c r="T1121">
        <v>88219</v>
      </c>
      <c r="U1121" s="10">
        <f>(Table1[[#This Row],[Profit]]/Table1[[#This Row],[Sales]])</f>
        <v>-0.43819173318580579</v>
      </c>
    </row>
    <row r="1122" spans="1:21" ht="12.75" customHeight="1">
      <c r="A1122">
        <v>0.03</v>
      </c>
      <c r="B1122">
        <v>15.28</v>
      </c>
      <c r="C1122">
        <v>1.99</v>
      </c>
      <c r="D1122" t="s">
        <v>33</v>
      </c>
      <c r="E1122" t="s">
        <v>19</v>
      </c>
      <c r="F1122" t="s">
        <v>53</v>
      </c>
      <c r="G1122" t="s">
        <v>113</v>
      </c>
      <c r="H1122" t="s">
        <v>35</v>
      </c>
      <c r="I1122" t="s">
        <v>189</v>
      </c>
      <c r="J1122">
        <v>0.42</v>
      </c>
      <c r="K1122" t="s">
        <v>87</v>
      </c>
      <c r="L1122" t="s">
        <v>88</v>
      </c>
      <c r="M1122" s="3">
        <v>42176</v>
      </c>
      <c r="N1122" s="3">
        <v>42178</v>
      </c>
      <c r="O1122" s="8" t="str">
        <f>TEXT(Table1[[#This Row],[Order Date]], "MMM")</f>
        <v>Jun</v>
      </c>
      <c r="P1122">
        <f>Table1[[#This Row],[Ship Date]]-Table1[[#This Row],[Order Date]]</f>
        <v>2</v>
      </c>
      <c r="Q1122" s="4">
        <v>-266.68600000000004</v>
      </c>
      <c r="R1122">
        <v>19</v>
      </c>
      <c r="S1122" s="4">
        <v>290.98</v>
      </c>
      <c r="T1122">
        <v>88220</v>
      </c>
      <c r="U1122" s="10">
        <f>(Table1[[#This Row],[Profit]]/Table1[[#This Row],[Sales]])</f>
        <v>-0.91650972575434742</v>
      </c>
    </row>
    <row r="1123" spans="1:21" ht="12.75" customHeight="1">
      <c r="A1123">
        <v>0.09</v>
      </c>
      <c r="B1123">
        <v>1.76</v>
      </c>
      <c r="C1123">
        <v>0.7</v>
      </c>
      <c r="D1123" t="s">
        <v>33</v>
      </c>
      <c r="E1123" t="s">
        <v>19</v>
      </c>
      <c r="F1123" t="s">
        <v>20</v>
      </c>
      <c r="G1123" t="s">
        <v>21</v>
      </c>
      <c r="H1123" t="s">
        <v>22</v>
      </c>
      <c r="I1123" t="s">
        <v>769</v>
      </c>
      <c r="J1123">
        <v>0.56000000000000005</v>
      </c>
      <c r="K1123" t="s">
        <v>87</v>
      </c>
      <c r="L1123" t="s">
        <v>88</v>
      </c>
      <c r="M1123" s="3">
        <v>42176</v>
      </c>
      <c r="N1123" s="3">
        <v>42179</v>
      </c>
      <c r="O1123" s="8" t="str">
        <f>TEXT(Table1[[#This Row],[Order Date]], "MMM")</f>
        <v>Jun</v>
      </c>
      <c r="P1123">
        <f>Table1[[#This Row],[Ship Date]]-Table1[[#This Row],[Order Date]]</f>
        <v>3</v>
      </c>
      <c r="Q1123" s="4">
        <v>-12.277999999999999</v>
      </c>
      <c r="R1123">
        <v>13</v>
      </c>
      <c r="S1123" s="4">
        <v>21.77</v>
      </c>
      <c r="T1123">
        <v>88220</v>
      </c>
      <c r="U1123" s="10">
        <f>(Table1[[#This Row],[Profit]]/Table1[[#This Row],[Sales]])</f>
        <v>-0.56398713826366553</v>
      </c>
    </row>
    <row r="1124" spans="1:21" ht="12.75" customHeight="1">
      <c r="A1124">
        <v>7.0000000000000007E-2</v>
      </c>
      <c r="B1124">
        <v>31.78</v>
      </c>
      <c r="C1124">
        <v>1.99</v>
      </c>
      <c r="D1124" t="s">
        <v>33</v>
      </c>
      <c r="E1124" t="s">
        <v>27</v>
      </c>
      <c r="F1124" t="s">
        <v>53</v>
      </c>
      <c r="G1124" t="s">
        <v>113</v>
      </c>
      <c r="H1124" t="s">
        <v>35</v>
      </c>
      <c r="I1124" t="s">
        <v>416</v>
      </c>
      <c r="J1124">
        <v>0.42</v>
      </c>
      <c r="K1124" t="s">
        <v>24</v>
      </c>
      <c r="L1124" t="s">
        <v>205</v>
      </c>
      <c r="M1124" s="3">
        <v>42054</v>
      </c>
      <c r="N1124" s="3">
        <v>42056</v>
      </c>
      <c r="O1124" s="8" t="str">
        <f>TEXT(Table1[[#This Row],[Order Date]], "MMM")</f>
        <v>Feb</v>
      </c>
      <c r="P1124">
        <f>Table1[[#This Row],[Ship Date]]-Table1[[#This Row],[Order Date]]</f>
        <v>2</v>
      </c>
      <c r="Q1124" s="4">
        <v>265.11180000000002</v>
      </c>
      <c r="R1124">
        <v>13</v>
      </c>
      <c r="S1124" s="4">
        <v>384.22</v>
      </c>
      <c r="T1124">
        <v>87234</v>
      </c>
      <c r="U1124" s="10">
        <f>(Table1[[#This Row],[Profit]]/Table1[[#This Row],[Sales]])</f>
        <v>0.69</v>
      </c>
    </row>
    <row r="1125" spans="1:21" ht="12.75" customHeight="1">
      <c r="A1125">
        <v>0</v>
      </c>
      <c r="B1125">
        <v>5.98</v>
      </c>
      <c r="C1125">
        <v>2.5</v>
      </c>
      <c r="D1125" t="s">
        <v>33</v>
      </c>
      <c r="E1125" t="s">
        <v>27</v>
      </c>
      <c r="F1125" t="s">
        <v>20</v>
      </c>
      <c r="G1125" t="s">
        <v>48</v>
      </c>
      <c r="H1125" t="s">
        <v>40</v>
      </c>
      <c r="I1125" t="s">
        <v>145</v>
      </c>
      <c r="J1125">
        <v>0.36</v>
      </c>
      <c r="K1125" t="s">
        <v>24</v>
      </c>
      <c r="L1125" t="s">
        <v>205</v>
      </c>
      <c r="M1125" s="3">
        <v>42054</v>
      </c>
      <c r="N1125" s="3">
        <v>42055</v>
      </c>
      <c r="O1125" s="8" t="str">
        <f>TEXT(Table1[[#This Row],[Order Date]], "MMM")</f>
        <v>Feb</v>
      </c>
      <c r="P1125">
        <f>Table1[[#This Row],[Ship Date]]-Table1[[#This Row],[Order Date]]</f>
        <v>1</v>
      </c>
      <c r="Q1125" s="4">
        <v>9.5608000000000004</v>
      </c>
      <c r="R1125">
        <v>5</v>
      </c>
      <c r="S1125" s="4">
        <v>31.64</v>
      </c>
      <c r="T1125">
        <v>87234</v>
      </c>
      <c r="U1125" s="10">
        <f>(Table1[[#This Row],[Profit]]/Table1[[#This Row],[Sales]])</f>
        <v>0.30217446270543619</v>
      </c>
    </row>
    <row r="1126" spans="1:21" ht="12.75" customHeight="1">
      <c r="A1126">
        <v>0.1</v>
      </c>
      <c r="B1126">
        <v>35.99</v>
      </c>
      <c r="C1126">
        <v>1.1000000000000001</v>
      </c>
      <c r="D1126" t="s">
        <v>18</v>
      </c>
      <c r="E1126" t="s">
        <v>27</v>
      </c>
      <c r="F1126" t="s">
        <v>53</v>
      </c>
      <c r="G1126" t="s">
        <v>54</v>
      </c>
      <c r="H1126" t="s">
        <v>40</v>
      </c>
      <c r="I1126" t="s">
        <v>431</v>
      </c>
      <c r="J1126">
        <v>0.55000000000000004</v>
      </c>
      <c r="K1126" t="s">
        <v>24</v>
      </c>
      <c r="L1126" t="s">
        <v>205</v>
      </c>
      <c r="M1126" s="3">
        <v>42054</v>
      </c>
      <c r="N1126" s="3">
        <v>42055</v>
      </c>
      <c r="O1126" s="8" t="str">
        <f>TEXT(Table1[[#This Row],[Order Date]], "MMM")</f>
        <v>Feb</v>
      </c>
      <c r="P1126">
        <f>Table1[[#This Row],[Ship Date]]-Table1[[#This Row],[Order Date]]</f>
        <v>1</v>
      </c>
      <c r="Q1126" s="4">
        <v>390.09839999999997</v>
      </c>
      <c r="R1126">
        <v>19</v>
      </c>
      <c r="S1126" s="4">
        <v>565.36</v>
      </c>
      <c r="T1126">
        <v>87234</v>
      </c>
      <c r="U1126" s="10">
        <f>(Table1[[#This Row],[Profit]]/Table1[[#This Row],[Sales]])</f>
        <v>0.69</v>
      </c>
    </row>
    <row r="1127" spans="1:21" ht="12.75" customHeight="1">
      <c r="A1127">
        <v>7.0000000000000007E-2</v>
      </c>
      <c r="B1127">
        <v>5.98</v>
      </c>
      <c r="C1127">
        <v>5.46</v>
      </c>
      <c r="D1127" t="s">
        <v>33</v>
      </c>
      <c r="E1127" t="s">
        <v>19</v>
      </c>
      <c r="F1127" t="s">
        <v>20</v>
      </c>
      <c r="G1127" t="s">
        <v>62</v>
      </c>
      <c r="H1127" t="s">
        <v>40</v>
      </c>
      <c r="I1127" t="s">
        <v>476</v>
      </c>
      <c r="J1127">
        <v>0.36</v>
      </c>
      <c r="K1127" t="s">
        <v>87</v>
      </c>
      <c r="L1127" t="s">
        <v>183</v>
      </c>
      <c r="M1127" s="3">
        <v>42048</v>
      </c>
      <c r="N1127" s="3">
        <v>42050</v>
      </c>
      <c r="O1127" s="8" t="str">
        <f>TEXT(Table1[[#This Row],[Order Date]], "MMM")</f>
        <v>Feb</v>
      </c>
      <c r="P1127">
        <f>Table1[[#This Row],[Ship Date]]-Table1[[#This Row],[Order Date]]</f>
        <v>2</v>
      </c>
      <c r="Q1127" s="4">
        <v>46.65</v>
      </c>
      <c r="R1127">
        <v>5</v>
      </c>
      <c r="S1127" s="4">
        <v>32.76</v>
      </c>
      <c r="T1127">
        <v>88040</v>
      </c>
      <c r="U1127" s="10">
        <f>(Table1[[#This Row],[Profit]]/Table1[[#This Row],[Sales]])</f>
        <v>1.423992673992674</v>
      </c>
    </row>
    <row r="1128" spans="1:21" ht="12.75" customHeight="1">
      <c r="A1128">
        <v>0.09</v>
      </c>
      <c r="B1128">
        <v>28.48</v>
      </c>
      <c r="C1128">
        <v>1.99</v>
      </c>
      <c r="D1128" t="s">
        <v>33</v>
      </c>
      <c r="E1128" t="s">
        <v>19</v>
      </c>
      <c r="F1128" t="s">
        <v>53</v>
      </c>
      <c r="G1128" t="s">
        <v>113</v>
      </c>
      <c r="H1128" t="s">
        <v>35</v>
      </c>
      <c r="I1128" t="s">
        <v>222</v>
      </c>
      <c r="J1128">
        <v>0.4</v>
      </c>
      <c r="K1128" t="s">
        <v>87</v>
      </c>
      <c r="L1128" t="s">
        <v>183</v>
      </c>
      <c r="M1128" s="3">
        <v>42021</v>
      </c>
      <c r="N1128" s="3">
        <v>42022</v>
      </c>
      <c r="O1128" s="8" t="str">
        <f>TEXT(Table1[[#This Row],[Order Date]], "MMM")</f>
        <v>Jan</v>
      </c>
      <c r="P1128">
        <f>Table1[[#This Row],[Ship Date]]-Table1[[#This Row],[Order Date]]</f>
        <v>1</v>
      </c>
      <c r="Q1128" s="4">
        <v>-1250.7460000000001</v>
      </c>
      <c r="R1128">
        <v>13</v>
      </c>
      <c r="S1128" s="4">
        <v>336.92</v>
      </c>
      <c r="T1128">
        <v>88039</v>
      </c>
      <c r="U1128" s="10">
        <f>(Table1[[#This Row],[Profit]]/Table1[[#This Row],[Sales]])</f>
        <v>-3.7122937195773478</v>
      </c>
    </row>
    <row r="1129" spans="1:21" ht="12.75" customHeight="1">
      <c r="A1129">
        <v>0.1</v>
      </c>
      <c r="B1129">
        <v>9.85</v>
      </c>
      <c r="C1129">
        <v>4.82</v>
      </c>
      <c r="D1129" t="s">
        <v>33</v>
      </c>
      <c r="E1129" t="s">
        <v>19</v>
      </c>
      <c r="F1129" t="s">
        <v>20</v>
      </c>
      <c r="G1129" t="s">
        <v>21</v>
      </c>
      <c r="H1129" t="s">
        <v>22</v>
      </c>
      <c r="I1129" t="s">
        <v>770</v>
      </c>
      <c r="J1129">
        <v>0.47</v>
      </c>
      <c r="K1129" t="s">
        <v>87</v>
      </c>
      <c r="L1129" t="s">
        <v>183</v>
      </c>
      <c r="M1129" s="3">
        <v>42090</v>
      </c>
      <c r="N1129" s="3">
        <v>42091</v>
      </c>
      <c r="O1129" s="8" t="str">
        <f>TEXT(Table1[[#This Row],[Order Date]], "MMM")</f>
        <v>Mar</v>
      </c>
      <c r="P1129">
        <f>Table1[[#This Row],[Ship Date]]-Table1[[#This Row],[Order Date]]</f>
        <v>1</v>
      </c>
      <c r="Q1129" s="4">
        <v>374.904</v>
      </c>
      <c r="R1129">
        <v>12</v>
      </c>
      <c r="S1129" s="4">
        <v>114.91</v>
      </c>
      <c r="T1129">
        <v>88041</v>
      </c>
      <c r="U1129" s="10">
        <f>(Table1[[#This Row],[Profit]]/Table1[[#This Row],[Sales]])</f>
        <v>3.2625881124358194</v>
      </c>
    </row>
    <row r="1130" spans="1:21" ht="12.75" customHeight="1">
      <c r="A1130">
        <v>0.04</v>
      </c>
      <c r="B1130">
        <v>125.99</v>
      </c>
      <c r="C1130">
        <v>7.69</v>
      </c>
      <c r="D1130" t="s">
        <v>33</v>
      </c>
      <c r="E1130" t="s">
        <v>19</v>
      </c>
      <c r="F1130" t="s">
        <v>53</v>
      </c>
      <c r="G1130" t="s">
        <v>54</v>
      </c>
      <c r="H1130" t="s">
        <v>40</v>
      </c>
      <c r="I1130" t="s">
        <v>538</v>
      </c>
      <c r="J1130">
        <v>0.57999999999999996</v>
      </c>
      <c r="K1130" t="s">
        <v>87</v>
      </c>
      <c r="L1130" t="s">
        <v>183</v>
      </c>
      <c r="M1130" s="3">
        <v>42090</v>
      </c>
      <c r="N1130" s="3">
        <v>42091</v>
      </c>
      <c r="O1130" s="8" t="str">
        <f>TEXT(Table1[[#This Row],[Order Date]], "MMM")</f>
        <v>Mar</v>
      </c>
      <c r="P1130">
        <f>Table1[[#This Row],[Ship Date]]-Table1[[#This Row],[Order Date]]</f>
        <v>1</v>
      </c>
      <c r="Q1130" s="4">
        <v>-528.83600000000001</v>
      </c>
      <c r="R1130">
        <v>9</v>
      </c>
      <c r="S1130" s="4">
        <v>934.52</v>
      </c>
      <c r="T1130">
        <v>88041</v>
      </c>
      <c r="U1130" s="10">
        <f>(Table1[[#This Row],[Profit]]/Table1[[#This Row],[Sales]])</f>
        <v>-0.56589051063647655</v>
      </c>
    </row>
    <row r="1131" spans="1:21" ht="12.75" customHeight="1">
      <c r="A1131">
        <v>0.02</v>
      </c>
      <c r="B1131">
        <v>240.98</v>
      </c>
      <c r="C1131">
        <v>60.2</v>
      </c>
      <c r="D1131" t="s">
        <v>26</v>
      </c>
      <c r="E1131" t="s">
        <v>19</v>
      </c>
      <c r="F1131" t="s">
        <v>28</v>
      </c>
      <c r="G1131" t="s">
        <v>119</v>
      </c>
      <c r="H1131" t="s">
        <v>77</v>
      </c>
      <c r="I1131" t="s">
        <v>771</v>
      </c>
      <c r="J1131">
        <v>0.56000000000000005</v>
      </c>
      <c r="K1131" t="s">
        <v>42</v>
      </c>
      <c r="L1131" t="s">
        <v>255</v>
      </c>
      <c r="M1131" s="3">
        <v>42033</v>
      </c>
      <c r="N1131" s="3">
        <v>42035</v>
      </c>
      <c r="O1131" s="8" t="str">
        <f>TEXT(Table1[[#This Row],[Order Date]], "MMM")</f>
        <v>Jan</v>
      </c>
      <c r="P1131">
        <f>Table1[[#This Row],[Ship Date]]-Table1[[#This Row],[Order Date]]</f>
        <v>2</v>
      </c>
      <c r="Q1131" s="4">
        <v>-272.71320000000003</v>
      </c>
      <c r="R1131">
        <v>1</v>
      </c>
      <c r="S1131" s="4">
        <v>260.66000000000003</v>
      </c>
      <c r="T1131">
        <v>87146</v>
      </c>
      <c r="U1131" s="10">
        <f>(Table1[[#This Row],[Profit]]/Table1[[#This Row],[Sales]])</f>
        <v>-1.0462410803345354</v>
      </c>
    </row>
    <row r="1132" spans="1:21" ht="12.75" customHeight="1">
      <c r="A1132">
        <v>0.02</v>
      </c>
      <c r="B1132">
        <v>420.98</v>
      </c>
      <c r="C1132">
        <v>19.989999999999998</v>
      </c>
      <c r="D1132" t="s">
        <v>33</v>
      </c>
      <c r="E1132" t="s">
        <v>19</v>
      </c>
      <c r="F1132" t="s">
        <v>20</v>
      </c>
      <c r="G1132" t="s">
        <v>71</v>
      </c>
      <c r="H1132" t="s">
        <v>40</v>
      </c>
      <c r="I1132" t="s">
        <v>630</v>
      </c>
      <c r="J1132">
        <v>0.35</v>
      </c>
      <c r="K1132" t="s">
        <v>87</v>
      </c>
      <c r="L1132" t="s">
        <v>88</v>
      </c>
      <c r="M1132" s="3">
        <v>42033</v>
      </c>
      <c r="N1132" s="3">
        <v>42036</v>
      </c>
      <c r="O1132" s="8" t="str">
        <f>TEXT(Table1[[#This Row],[Order Date]], "MMM")</f>
        <v>Jan</v>
      </c>
      <c r="P1132">
        <f>Table1[[#This Row],[Ship Date]]-Table1[[#This Row],[Order Date]]</f>
        <v>3</v>
      </c>
      <c r="Q1132" s="4">
        <v>-162.69399999999999</v>
      </c>
      <c r="R1132">
        <v>10</v>
      </c>
      <c r="S1132" s="4">
        <v>4249.37</v>
      </c>
      <c r="T1132">
        <v>87146</v>
      </c>
      <c r="U1132" s="10">
        <f>(Table1[[#This Row],[Profit]]/Table1[[#This Row],[Sales]])</f>
        <v>-3.8286616604343703E-2</v>
      </c>
    </row>
    <row r="1133" spans="1:21" ht="12.75" customHeight="1">
      <c r="A1133">
        <v>0.04</v>
      </c>
      <c r="B1133">
        <v>291.73</v>
      </c>
      <c r="C1133">
        <v>48.8</v>
      </c>
      <c r="D1133" t="s">
        <v>26</v>
      </c>
      <c r="E1133" t="s">
        <v>19</v>
      </c>
      <c r="F1133" t="s">
        <v>28</v>
      </c>
      <c r="G1133" t="s">
        <v>29</v>
      </c>
      <c r="H1133" t="s">
        <v>30</v>
      </c>
      <c r="I1133" t="s">
        <v>92</v>
      </c>
      <c r="J1133">
        <v>0.56000000000000005</v>
      </c>
      <c r="K1133" t="s">
        <v>87</v>
      </c>
      <c r="L1133" t="s">
        <v>88</v>
      </c>
      <c r="M1133" s="3">
        <v>42181</v>
      </c>
      <c r="N1133" s="3">
        <v>42185</v>
      </c>
      <c r="O1133" s="8" t="str">
        <f>TEXT(Table1[[#This Row],[Order Date]], "MMM")</f>
        <v>Jun</v>
      </c>
      <c r="P1133">
        <f>Table1[[#This Row],[Ship Date]]-Table1[[#This Row],[Order Date]]</f>
        <v>4</v>
      </c>
      <c r="Q1133" s="4">
        <v>-115.90389999999999</v>
      </c>
      <c r="R1133">
        <v>22</v>
      </c>
      <c r="S1133" s="4">
        <v>6676.61</v>
      </c>
      <c r="T1133">
        <v>87148</v>
      </c>
      <c r="U1133" s="10">
        <f>(Table1[[#This Row],[Profit]]/Table1[[#This Row],[Sales]])</f>
        <v>-1.7359693017863855E-2</v>
      </c>
    </row>
    <row r="1134" spans="1:21" ht="12.75" customHeight="1">
      <c r="A1134">
        <v>0.06</v>
      </c>
      <c r="B1134">
        <v>300.97000000000003</v>
      </c>
      <c r="C1134">
        <v>7.18</v>
      </c>
      <c r="D1134" t="s">
        <v>33</v>
      </c>
      <c r="E1134" t="s">
        <v>19</v>
      </c>
      <c r="F1134" t="s">
        <v>53</v>
      </c>
      <c r="G1134" t="s">
        <v>113</v>
      </c>
      <c r="H1134" t="s">
        <v>40</v>
      </c>
      <c r="I1134" t="s">
        <v>489</v>
      </c>
      <c r="J1134">
        <v>0.48</v>
      </c>
      <c r="K1134" t="s">
        <v>87</v>
      </c>
      <c r="L1134" t="s">
        <v>88</v>
      </c>
      <c r="M1134" s="3">
        <v>42132</v>
      </c>
      <c r="N1134" s="3">
        <v>42132</v>
      </c>
      <c r="O1134" s="8" t="str">
        <f>TEXT(Table1[[#This Row],[Order Date]], "MMM")</f>
        <v>May</v>
      </c>
      <c r="P1134">
        <f>Table1[[#This Row],[Ship Date]]-Table1[[#This Row],[Order Date]]</f>
        <v>0</v>
      </c>
      <c r="Q1134" s="4">
        <v>-729.98799999999994</v>
      </c>
      <c r="R1134">
        <v>1</v>
      </c>
      <c r="S1134" s="4">
        <v>291.39999999999998</v>
      </c>
      <c r="T1134">
        <v>87147</v>
      </c>
      <c r="U1134" s="10">
        <f>(Table1[[#This Row],[Profit]]/Table1[[#This Row],[Sales]])</f>
        <v>-2.5051063829787235</v>
      </c>
    </row>
    <row r="1135" spans="1:21" ht="12.75" customHeight="1">
      <c r="A1135">
        <v>0.09</v>
      </c>
      <c r="B1135">
        <v>20.89</v>
      </c>
      <c r="C1135">
        <v>11.52</v>
      </c>
      <c r="D1135" t="s">
        <v>33</v>
      </c>
      <c r="E1135" t="s">
        <v>27</v>
      </c>
      <c r="F1135" t="s">
        <v>20</v>
      </c>
      <c r="G1135" t="s">
        <v>90</v>
      </c>
      <c r="H1135" t="s">
        <v>40</v>
      </c>
      <c r="I1135" t="s">
        <v>347</v>
      </c>
      <c r="J1135">
        <v>0.83</v>
      </c>
      <c r="K1135" t="s">
        <v>87</v>
      </c>
      <c r="L1135" t="s">
        <v>183</v>
      </c>
      <c r="M1135" s="3">
        <v>42089</v>
      </c>
      <c r="N1135" s="3">
        <v>42090</v>
      </c>
      <c r="O1135" s="8" t="str">
        <f>TEXT(Table1[[#This Row],[Order Date]], "MMM")</f>
        <v>Mar</v>
      </c>
      <c r="P1135">
        <f>Table1[[#This Row],[Ship Date]]-Table1[[#This Row],[Order Date]]</f>
        <v>1</v>
      </c>
      <c r="Q1135" s="4">
        <v>-133.54599999999999</v>
      </c>
      <c r="R1135">
        <v>7</v>
      </c>
      <c r="S1135" s="4">
        <v>146.5</v>
      </c>
      <c r="T1135">
        <v>85833</v>
      </c>
      <c r="U1135" s="10">
        <f>(Table1[[#This Row],[Profit]]/Table1[[#This Row],[Sales]])</f>
        <v>-0.91157679180887363</v>
      </c>
    </row>
    <row r="1136" spans="1:21" ht="12.75" customHeight="1">
      <c r="A1136">
        <v>0.09</v>
      </c>
      <c r="B1136">
        <v>20.99</v>
      </c>
      <c r="C1136">
        <v>4.8099999999999996</v>
      </c>
      <c r="D1136" t="s">
        <v>18</v>
      </c>
      <c r="E1136" t="s">
        <v>27</v>
      </c>
      <c r="F1136" t="s">
        <v>53</v>
      </c>
      <c r="G1136" t="s">
        <v>54</v>
      </c>
      <c r="H1136" t="s">
        <v>59</v>
      </c>
      <c r="I1136" t="s">
        <v>246</v>
      </c>
      <c r="J1136">
        <v>0.57999999999999996</v>
      </c>
      <c r="K1136" t="s">
        <v>87</v>
      </c>
      <c r="L1136" t="s">
        <v>183</v>
      </c>
      <c r="M1136" s="3">
        <v>42094</v>
      </c>
      <c r="N1136" s="3">
        <v>42095</v>
      </c>
      <c r="O1136" s="8" t="str">
        <f>TEXT(Table1[[#This Row],[Order Date]], "MMM")</f>
        <v>Mar</v>
      </c>
      <c r="P1136">
        <f>Table1[[#This Row],[Ship Date]]-Table1[[#This Row],[Order Date]]</f>
        <v>1</v>
      </c>
      <c r="Q1136" s="4">
        <v>272.69399999999996</v>
      </c>
      <c r="R1136">
        <v>2</v>
      </c>
      <c r="S1136" s="4">
        <v>38.979999999999997</v>
      </c>
      <c r="T1136">
        <v>85834</v>
      </c>
      <c r="U1136" s="10">
        <f>(Table1[[#This Row],[Profit]]/Table1[[#This Row],[Sales]])</f>
        <v>6.9957414058491532</v>
      </c>
    </row>
    <row r="1137" spans="1:21" ht="12.75" customHeight="1">
      <c r="A1137">
        <v>0.1</v>
      </c>
      <c r="B1137">
        <v>4.24</v>
      </c>
      <c r="C1137">
        <v>5.41</v>
      </c>
      <c r="D1137" t="s">
        <v>33</v>
      </c>
      <c r="E1137" t="s">
        <v>19</v>
      </c>
      <c r="F1137" t="s">
        <v>20</v>
      </c>
      <c r="G1137" t="s">
        <v>71</v>
      </c>
      <c r="H1137" t="s">
        <v>40</v>
      </c>
      <c r="I1137" t="s">
        <v>72</v>
      </c>
      <c r="J1137">
        <v>0.35</v>
      </c>
      <c r="K1137" t="s">
        <v>87</v>
      </c>
      <c r="L1137" t="s">
        <v>183</v>
      </c>
      <c r="M1137" s="3">
        <v>42113</v>
      </c>
      <c r="N1137" s="3">
        <v>42117</v>
      </c>
      <c r="O1137" s="8" t="str">
        <f>TEXT(Table1[[#This Row],[Order Date]], "MMM")</f>
        <v>Apr</v>
      </c>
      <c r="P1137">
        <f>Table1[[#This Row],[Ship Date]]-Table1[[#This Row],[Order Date]]</f>
        <v>4</v>
      </c>
      <c r="Q1137" s="4">
        <v>-61.6</v>
      </c>
      <c r="R1137">
        <v>8</v>
      </c>
      <c r="S1137" s="4">
        <v>34.159999999999997</v>
      </c>
      <c r="T1137">
        <v>85835</v>
      </c>
      <c r="U1137" s="10">
        <f>(Table1[[#This Row],[Profit]]/Table1[[#This Row],[Sales]])</f>
        <v>-1.8032786885245904</v>
      </c>
    </row>
    <row r="1138" spans="1:21" ht="12.75" customHeight="1">
      <c r="A1138">
        <v>0.1</v>
      </c>
      <c r="B1138">
        <v>40.98</v>
      </c>
      <c r="C1138">
        <v>6.5</v>
      </c>
      <c r="D1138" t="s">
        <v>33</v>
      </c>
      <c r="E1138" t="s">
        <v>74</v>
      </c>
      <c r="F1138" t="s">
        <v>53</v>
      </c>
      <c r="G1138" t="s">
        <v>113</v>
      </c>
      <c r="H1138" t="s">
        <v>40</v>
      </c>
      <c r="I1138" t="s">
        <v>552</v>
      </c>
      <c r="J1138">
        <v>0.74</v>
      </c>
      <c r="K1138" t="s">
        <v>87</v>
      </c>
      <c r="L1138" t="s">
        <v>300</v>
      </c>
      <c r="M1138" s="3">
        <v>42016</v>
      </c>
      <c r="N1138" s="3">
        <v>42018</v>
      </c>
      <c r="O1138" s="8" t="str">
        <f>TEXT(Table1[[#This Row],[Order Date]], "MMM")</f>
        <v>Jan</v>
      </c>
      <c r="P1138">
        <f>Table1[[#This Row],[Ship Date]]-Table1[[#This Row],[Order Date]]</f>
        <v>2</v>
      </c>
      <c r="Q1138" s="4">
        <v>66.852000000000004</v>
      </c>
      <c r="R1138">
        <v>3</v>
      </c>
      <c r="S1138" s="4">
        <v>120.34</v>
      </c>
      <c r="T1138">
        <v>88554</v>
      </c>
      <c r="U1138" s="10">
        <f>(Table1[[#This Row],[Profit]]/Table1[[#This Row],[Sales]])</f>
        <v>0.55552600963935517</v>
      </c>
    </row>
    <row r="1139" spans="1:21" ht="12.75" customHeight="1">
      <c r="A1139">
        <v>7.0000000000000007E-2</v>
      </c>
      <c r="B1139">
        <v>35.99</v>
      </c>
      <c r="C1139">
        <v>5.99</v>
      </c>
      <c r="D1139" t="s">
        <v>33</v>
      </c>
      <c r="E1139" t="s">
        <v>19</v>
      </c>
      <c r="F1139" t="s">
        <v>53</v>
      </c>
      <c r="G1139" t="s">
        <v>54</v>
      </c>
      <c r="H1139" t="s">
        <v>22</v>
      </c>
      <c r="I1139" t="s">
        <v>446</v>
      </c>
      <c r="J1139">
        <v>0.38</v>
      </c>
      <c r="K1139" t="s">
        <v>42</v>
      </c>
      <c r="L1139" t="s">
        <v>171</v>
      </c>
      <c r="M1139" s="3">
        <v>42140</v>
      </c>
      <c r="N1139" s="3">
        <v>42144</v>
      </c>
      <c r="O1139" s="8" t="str">
        <f>TEXT(Table1[[#This Row],[Order Date]], "MMM")</f>
        <v>May</v>
      </c>
      <c r="P1139">
        <f>Table1[[#This Row],[Ship Date]]-Table1[[#This Row],[Order Date]]</f>
        <v>4</v>
      </c>
      <c r="Q1139" s="4">
        <v>17.839800000000011</v>
      </c>
      <c r="R1139">
        <v>5</v>
      </c>
      <c r="S1139" s="4">
        <v>153.61000000000001</v>
      </c>
      <c r="T1139">
        <v>88558</v>
      </c>
      <c r="U1139" s="10">
        <f>(Table1[[#This Row],[Profit]]/Table1[[#This Row],[Sales]])</f>
        <v>0.11613697024933278</v>
      </c>
    </row>
    <row r="1140" spans="1:21" ht="12.75" customHeight="1">
      <c r="A1140">
        <v>0.03</v>
      </c>
      <c r="B1140">
        <v>60.98</v>
      </c>
      <c r="C1140">
        <v>1.99</v>
      </c>
      <c r="D1140" t="s">
        <v>33</v>
      </c>
      <c r="E1140" t="s">
        <v>19</v>
      </c>
      <c r="F1140" t="s">
        <v>53</v>
      </c>
      <c r="G1140" t="s">
        <v>113</v>
      </c>
      <c r="H1140" t="s">
        <v>35</v>
      </c>
      <c r="I1140" t="s">
        <v>772</v>
      </c>
      <c r="J1140">
        <v>0.5</v>
      </c>
      <c r="K1140" t="s">
        <v>42</v>
      </c>
      <c r="L1140" t="s">
        <v>171</v>
      </c>
      <c r="M1140" s="3">
        <v>42036</v>
      </c>
      <c r="N1140" s="3">
        <v>42036</v>
      </c>
      <c r="O1140" s="8" t="str">
        <f>TEXT(Table1[[#This Row],[Order Date]], "MMM")</f>
        <v>Feb</v>
      </c>
      <c r="P1140">
        <f>Table1[[#This Row],[Ship Date]]-Table1[[#This Row],[Order Date]]</f>
        <v>0</v>
      </c>
      <c r="Q1140" s="4">
        <v>976.2672</v>
      </c>
      <c r="R1140">
        <v>23</v>
      </c>
      <c r="S1140" s="4">
        <v>1414.88</v>
      </c>
      <c r="T1140">
        <v>88555</v>
      </c>
      <c r="U1140" s="10">
        <f>(Table1[[#This Row],[Profit]]/Table1[[#This Row],[Sales]])</f>
        <v>0.69</v>
      </c>
    </row>
    <row r="1141" spans="1:21" ht="12.75" customHeight="1">
      <c r="A1141">
        <v>0.04</v>
      </c>
      <c r="B1141">
        <v>3.08</v>
      </c>
      <c r="C1141">
        <v>0.99</v>
      </c>
      <c r="D1141" t="s">
        <v>33</v>
      </c>
      <c r="E1141" t="s">
        <v>19</v>
      </c>
      <c r="F1141" t="s">
        <v>20</v>
      </c>
      <c r="G1141" t="s">
        <v>85</v>
      </c>
      <c r="H1141" t="s">
        <v>40</v>
      </c>
      <c r="I1141" t="s">
        <v>773</v>
      </c>
      <c r="J1141">
        <v>0.37</v>
      </c>
      <c r="K1141" t="s">
        <v>42</v>
      </c>
      <c r="L1141" t="s">
        <v>171</v>
      </c>
      <c r="M1141" s="3">
        <v>42036</v>
      </c>
      <c r="N1141" s="3">
        <v>42037</v>
      </c>
      <c r="O1141" s="8" t="str">
        <f>TEXT(Table1[[#This Row],[Order Date]], "MMM")</f>
        <v>Feb</v>
      </c>
      <c r="P1141">
        <f>Table1[[#This Row],[Ship Date]]-Table1[[#This Row],[Order Date]]</f>
        <v>1</v>
      </c>
      <c r="Q1141" s="4">
        <v>23.204699999999999</v>
      </c>
      <c r="R1141">
        <v>11</v>
      </c>
      <c r="S1141" s="4">
        <v>33.630000000000003</v>
      </c>
      <c r="T1141">
        <v>88555</v>
      </c>
      <c r="U1141" s="10">
        <f>(Table1[[#This Row],[Profit]]/Table1[[#This Row],[Sales]])</f>
        <v>0.69</v>
      </c>
    </row>
    <row r="1142" spans="1:21" ht="12.75" customHeight="1">
      <c r="A1142">
        <v>0.08</v>
      </c>
      <c r="B1142">
        <v>65.989999999999995</v>
      </c>
      <c r="C1142">
        <v>5.92</v>
      </c>
      <c r="D1142" t="s">
        <v>18</v>
      </c>
      <c r="E1142" t="s">
        <v>19</v>
      </c>
      <c r="F1142" t="s">
        <v>53</v>
      </c>
      <c r="G1142" t="s">
        <v>54</v>
      </c>
      <c r="H1142" t="s">
        <v>40</v>
      </c>
      <c r="I1142" t="s">
        <v>506</v>
      </c>
      <c r="J1142">
        <v>0.57999999999999996</v>
      </c>
      <c r="K1142" t="s">
        <v>42</v>
      </c>
      <c r="L1142" t="s">
        <v>171</v>
      </c>
      <c r="M1142" s="3">
        <v>42140</v>
      </c>
      <c r="N1142" s="3">
        <v>42147</v>
      </c>
      <c r="O1142" s="8" t="str">
        <f>TEXT(Table1[[#This Row],[Order Date]], "MMM")</f>
        <v>May</v>
      </c>
      <c r="P1142">
        <f>Table1[[#This Row],[Ship Date]]-Table1[[#This Row],[Order Date]]</f>
        <v>7</v>
      </c>
      <c r="Q1142" s="4">
        <v>183.84300000000002</v>
      </c>
      <c r="R1142">
        <v>20</v>
      </c>
      <c r="S1142" s="4">
        <v>1063.81</v>
      </c>
      <c r="T1142">
        <v>88558</v>
      </c>
      <c r="U1142" s="10">
        <f>(Table1[[#This Row],[Profit]]/Table1[[#This Row],[Sales]])</f>
        <v>0.17281563437079933</v>
      </c>
    </row>
    <row r="1143" spans="1:21" ht="12.75" customHeight="1">
      <c r="A1143">
        <v>0</v>
      </c>
      <c r="B1143">
        <v>10.31</v>
      </c>
      <c r="C1143">
        <v>1.79</v>
      </c>
      <c r="D1143" t="s">
        <v>33</v>
      </c>
      <c r="E1143" t="s">
        <v>19</v>
      </c>
      <c r="F1143" t="s">
        <v>20</v>
      </c>
      <c r="G1143" t="s">
        <v>62</v>
      </c>
      <c r="H1143" t="s">
        <v>22</v>
      </c>
      <c r="I1143" t="s">
        <v>774</v>
      </c>
      <c r="J1143">
        <v>0.38</v>
      </c>
      <c r="K1143" t="s">
        <v>42</v>
      </c>
      <c r="L1143" t="s">
        <v>171</v>
      </c>
      <c r="M1143" s="3">
        <v>42036</v>
      </c>
      <c r="N1143" s="3">
        <v>42038</v>
      </c>
      <c r="O1143" s="8" t="str">
        <f>TEXT(Table1[[#This Row],[Order Date]], "MMM")</f>
        <v>Feb</v>
      </c>
      <c r="P1143">
        <f>Table1[[#This Row],[Ship Date]]-Table1[[#This Row],[Order Date]]</f>
        <v>2</v>
      </c>
      <c r="Q1143" s="4">
        <v>167.46299999999997</v>
      </c>
      <c r="R1143">
        <v>23</v>
      </c>
      <c r="S1143" s="4">
        <v>242.7</v>
      </c>
      <c r="T1143">
        <v>88555</v>
      </c>
      <c r="U1143" s="10">
        <f>(Table1[[#This Row],[Profit]]/Table1[[#This Row],[Sales]])</f>
        <v>0.68999999999999984</v>
      </c>
    </row>
    <row r="1144" spans="1:21" ht="12.75" customHeight="1">
      <c r="A1144">
        <v>0.09</v>
      </c>
      <c r="B1144">
        <v>260.98</v>
      </c>
      <c r="C1144">
        <v>41.91</v>
      </c>
      <c r="D1144" t="s">
        <v>26</v>
      </c>
      <c r="E1144" t="s">
        <v>19</v>
      </c>
      <c r="F1144" t="s">
        <v>28</v>
      </c>
      <c r="G1144" t="s">
        <v>119</v>
      </c>
      <c r="H1144" t="s">
        <v>77</v>
      </c>
      <c r="I1144" t="s">
        <v>437</v>
      </c>
      <c r="J1144">
        <v>0.59</v>
      </c>
      <c r="K1144" t="s">
        <v>42</v>
      </c>
      <c r="L1144" t="s">
        <v>171</v>
      </c>
      <c r="M1144" s="3">
        <v>42046</v>
      </c>
      <c r="N1144" s="3">
        <v>42048</v>
      </c>
      <c r="O1144" s="8" t="str">
        <f>TEXT(Table1[[#This Row],[Order Date]], "MMM")</f>
        <v>Feb</v>
      </c>
      <c r="P1144">
        <f>Table1[[#This Row],[Ship Date]]-Table1[[#This Row],[Order Date]]</f>
        <v>2</v>
      </c>
      <c r="Q1144" s="4">
        <v>1307.2692</v>
      </c>
      <c r="R1144">
        <v>14</v>
      </c>
      <c r="S1144" s="4">
        <v>3377.06</v>
      </c>
      <c r="T1144">
        <v>88556</v>
      </c>
      <c r="U1144" s="10">
        <f>(Table1[[#This Row],[Profit]]/Table1[[#This Row],[Sales]])</f>
        <v>0.38710274617566759</v>
      </c>
    </row>
    <row r="1145" spans="1:21" ht="12.75" customHeight="1">
      <c r="A1145">
        <v>0.01</v>
      </c>
      <c r="B1145">
        <v>10.52</v>
      </c>
      <c r="C1145">
        <v>7.94</v>
      </c>
      <c r="D1145" t="s">
        <v>33</v>
      </c>
      <c r="E1145" t="s">
        <v>19</v>
      </c>
      <c r="F1145" t="s">
        <v>28</v>
      </c>
      <c r="G1145" t="s">
        <v>34</v>
      </c>
      <c r="H1145" t="s">
        <v>35</v>
      </c>
      <c r="I1145" t="s">
        <v>775</v>
      </c>
      <c r="J1145">
        <v>0.52</v>
      </c>
      <c r="K1145" t="s">
        <v>42</v>
      </c>
      <c r="L1145" t="s">
        <v>171</v>
      </c>
      <c r="M1145" s="3">
        <v>42046</v>
      </c>
      <c r="N1145" s="3">
        <v>42048</v>
      </c>
      <c r="O1145" s="8" t="str">
        <f>TEXT(Table1[[#This Row],[Order Date]], "MMM")</f>
        <v>Feb</v>
      </c>
      <c r="P1145">
        <f>Table1[[#This Row],[Ship Date]]-Table1[[#This Row],[Order Date]]</f>
        <v>2</v>
      </c>
      <c r="Q1145" s="4">
        <v>-15.818400000000002</v>
      </c>
      <c r="R1145">
        <v>11</v>
      </c>
      <c r="S1145" s="4">
        <v>123.93</v>
      </c>
      <c r="T1145">
        <v>88556</v>
      </c>
      <c r="U1145" s="10">
        <f>(Table1[[#This Row],[Profit]]/Table1[[#This Row],[Sales]])</f>
        <v>-0.1276397966594045</v>
      </c>
    </row>
    <row r="1146" spans="1:21" ht="12.75" customHeight="1">
      <c r="A1146">
        <v>0.02</v>
      </c>
      <c r="B1146">
        <v>5.98</v>
      </c>
      <c r="C1146">
        <v>7.5</v>
      </c>
      <c r="D1146" t="s">
        <v>18</v>
      </c>
      <c r="E1146" t="s">
        <v>19</v>
      </c>
      <c r="F1146" t="s">
        <v>20</v>
      </c>
      <c r="G1146" t="s">
        <v>62</v>
      </c>
      <c r="H1146" t="s">
        <v>40</v>
      </c>
      <c r="I1146" t="s">
        <v>776</v>
      </c>
      <c r="J1146">
        <v>0.4</v>
      </c>
      <c r="K1146" t="s">
        <v>42</v>
      </c>
      <c r="L1146" t="s">
        <v>171</v>
      </c>
      <c r="M1146" s="3">
        <v>42046</v>
      </c>
      <c r="N1146" s="3">
        <v>42048</v>
      </c>
      <c r="O1146" s="8" t="str">
        <f>TEXT(Table1[[#This Row],[Order Date]], "MMM")</f>
        <v>Feb</v>
      </c>
      <c r="P1146">
        <f>Table1[[#This Row],[Ship Date]]-Table1[[#This Row],[Order Date]]</f>
        <v>2</v>
      </c>
      <c r="Q1146" s="4">
        <v>-55.832400000000007</v>
      </c>
      <c r="R1146">
        <v>14</v>
      </c>
      <c r="S1146" s="4">
        <v>93.96</v>
      </c>
      <c r="T1146">
        <v>88556</v>
      </c>
      <c r="U1146" s="10">
        <f>(Table1[[#This Row],[Profit]]/Table1[[#This Row],[Sales]])</f>
        <v>-0.59421455938697332</v>
      </c>
    </row>
    <row r="1147" spans="1:21" ht="12.75" customHeight="1">
      <c r="A1147">
        <v>0.05</v>
      </c>
      <c r="B1147">
        <v>291.73</v>
      </c>
      <c r="C1147">
        <v>48.8</v>
      </c>
      <c r="D1147" t="s">
        <v>26</v>
      </c>
      <c r="E1147" t="s">
        <v>74</v>
      </c>
      <c r="F1147" t="s">
        <v>28</v>
      </c>
      <c r="G1147" t="s">
        <v>29</v>
      </c>
      <c r="H1147" t="s">
        <v>30</v>
      </c>
      <c r="I1147" t="s">
        <v>92</v>
      </c>
      <c r="J1147">
        <v>0.56000000000000005</v>
      </c>
      <c r="K1147" t="s">
        <v>42</v>
      </c>
      <c r="L1147" t="s">
        <v>171</v>
      </c>
      <c r="M1147" s="3">
        <v>42101</v>
      </c>
      <c r="N1147" s="3">
        <v>42103</v>
      </c>
      <c r="O1147" s="8" t="str">
        <f>TEXT(Table1[[#This Row],[Order Date]], "MMM")</f>
        <v>Apr</v>
      </c>
      <c r="P1147">
        <f>Table1[[#This Row],[Ship Date]]-Table1[[#This Row],[Order Date]]</f>
        <v>2</v>
      </c>
      <c r="Q1147" s="4">
        <v>550.38080000000002</v>
      </c>
      <c r="R1147">
        <v>6</v>
      </c>
      <c r="S1147" s="4">
        <v>1818.41</v>
      </c>
      <c r="T1147">
        <v>88557</v>
      </c>
      <c r="U1147" s="10">
        <f>(Table1[[#This Row],[Profit]]/Table1[[#This Row],[Sales]])</f>
        <v>0.30267145473243107</v>
      </c>
    </row>
    <row r="1148" spans="1:21" ht="12.75" customHeight="1">
      <c r="A1148">
        <v>0.09</v>
      </c>
      <c r="B1148">
        <v>1.48</v>
      </c>
      <c r="C1148">
        <v>0.7</v>
      </c>
      <c r="D1148" t="s">
        <v>33</v>
      </c>
      <c r="E1148" t="s">
        <v>19</v>
      </c>
      <c r="F1148" t="s">
        <v>20</v>
      </c>
      <c r="G1148" t="s">
        <v>46</v>
      </c>
      <c r="H1148" t="s">
        <v>22</v>
      </c>
      <c r="I1148" t="s">
        <v>777</v>
      </c>
      <c r="J1148">
        <v>0.37</v>
      </c>
      <c r="K1148" t="s">
        <v>37</v>
      </c>
      <c r="L1148" t="s">
        <v>50</v>
      </c>
      <c r="M1148" s="3">
        <v>42007</v>
      </c>
      <c r="N1148" s="3">
        <v>42009</v>
      </c>
      <c r="O1148" s="8" t="str">
        <f>TEXT(Table1[[#This Row],[Order Date]], "MMM")</f>
        <v>Jan</v>
      </c>
      <c r="P1148">
        <f>Table1[[#This Row],[Ship Date]]-Table1[[#This Row],[Order Date]]</f>
        <v>2</v>
      </c>
      <c r="Q1148" s="4">
        <v>1.68</v>
      </c>
      <c r="R1148">
        <v>6</v>
      </c>
      <c r="S1148" s="4">
        <v>8.9499999999999993</v>
      </c>
      <c r="T1148">
        <v>86092</v>
      </c>
      <c r="U1148" s="10">
        <f>(Table1[[#This Row],[Profit]]/Table1[[#This Row],[Sales]])</f>
        <v>0.18770949720670391</v>
      </c>
    </row>
    <row r="1149" spans="1:21" ht="12.75" customHeight="1">
      <c r="A1149">
        <v>0.06</v>
      </c>
      <c r="B1149">
        <v>38.06</v>
      </c>
      <c r="C1149">
        <v>4.5</v>
      </c>
      <c r="D1149" t="s">
        <v>33</v>
      </c>
      <c r="E1149" t="s">
        <v>19</v>
      </c>
      <c r="F1149" t="s">
        <v>20</v>
      </c>
      <c r="G1149" t="s">
        <v>152</v>
      </c>
      <c r="H1149" t="s">
        <v>40</v>
      </c>
      <c r="I1149" t="s">
        <v>778</v>
      </c>
      <c r="J1149">
        <v>0.56000000000000005</v>
      </c>
      <c r="K1149" t="s">
        <v>37</v>
      </c>
      <c r="L1149" t="s">
        <v>50</v>
      </c>
      <c r="M1149" s="3">
        <v>42185</v>
      </c>
      <c r="N1149" s="3">
        <v>42191</v>
      </c>
      <c r="O1149" s="8" t="str">
        <f>TEXT(Table1[[#This Row],[Order Date]], "MMM")</f>
        <v>Jun</v>
      </c>
      <c r="P1149">
        <f>Table1[[#This Row],[Ship Date]]-Table1[[#This Row],[Order Date]]</f>
        <v>6</v>
      </c>
      <c r="Q1149" s="4">
        <v>450.45959999999997</v>
      </c>
      <c r="R1149">
        <v>17</v>
      </c>
      <c r="S1149" s="4">
        <v>652.84</v>
      </c>
      <c r="T1149">
        <v>88348</v>
      </c>
      <c r="U1149" s="10">
        <f>(Table1[[#This Row],[Profit]]/Table1[[#This Row],[Sales]])</f>
        <v>0.69</v>
      </c>
    </row>
    <row r="1150" spans="1:21" ht="12.75" customHeight="1">
      <c r="A1150">
        <v>0.08</v>
      </c>
      <c r="B1150">
        <v>599.99</v>
      </c>
      <c r="C1150">
        <v>24.49</v>
      </c>
      <c r="D1150" t="s">
        <v>33</v>
      </c>
      <c r="E1150" t="s">
        <v>19</v>
      </c>
      <c r="F1150" t="s">
        <v>53</v>
      </c>
      <c r="G1150" t="s">
        <v>288</v>
      </c>
      <c r="H1150" t="s">
        <v>139</v>
      </c>
      <c r="I1150" t="s">
        <v>779</v>
      </c>
      <c r="J1150">
        <v>0.37</v>
      </c>
      <c r="K1150" t="s">
        <v>37</v>
      </c>
      <c r="L1150" t="s">
        <v>50</v>
      </c>
      <c r="M1150" s="3">
        <v>42185</v>
      </c>
      <c r="N1150" s="3">
        <v>42193</v>
      </c>
      <c r="O1150" s="8" t="str">
        <f>TEXT(Table1[[#This Row],[Order Date]], "MMM")</f>
        <v>Jun</v>
      </c>
      <c r="P1150">
        <f>Table1[[#This Row],[Ship Date]]-Table1[[#This Row],[Order Date]]</f>
        <v>8</v>
      </c>
      <c r="Q1150" s="4">
        <v>8798.1830999999984</v>
      </c>
      <c r="R1150">
        <v>22</v>
      </c>
      <c r="S1150" s="4">
        <v>12750.99</v>
      </c>
      <c r="T1150">
        <v>88348</v>
      </c>
      <c r="U1150" s="10">
        <f>(Table1[[#This Row],[Profit]]/Table1[[#This Row],[Sales]])</f>
        <v>0.68999999999999984</v>
      </c>
    </row>
    <row r="1151" spans="1:21" ht="12.75" customHeight="1">
      <c r="A1151">
        <v>0.1</v>
      </c>
      <c r="B1151">
        <v>3.98</v>
      </c>
      <c r="C1151">
        <v>2.97</v>
      </c>
      <c r="D1151" t="s">
        <v>18</v>
      </c>
      <c r="E1151" t="s">
        <v>19</v>
      </c>
      <c r="F1151" t="s">
        <v>20</v>
      </c>
      <c r="G1151" t="s">
        <v>62</v>
      </c>
      <c r="H1151" t="s">
        <v>22</v>
      </c>
      <c r="I1151" t="s">
        <v>780</v>
      </c>
      <c r="J1151">
        <v>0.35</v>
      </c>
      <c r="K1151" t="s">
        <v>37</v>
      </c>
      <c r="L1151" t="s">
        <v>50</v>
      </c>
      <c r="M1151" s="3">
        <v>42185</v>
      </c>
      <c r="N1151" s="3">
        <v>42189</v>
      </c>
      <c r="O1151" s="8" t="str">
        <f>TEXT(Table1[[#This Row],[Order Date]], "MMM")</f>
        <v>Jun</v>
      </c>
      <c r="P1151">
        <f>Table1[[#This Row],[Ship Date]]-Table1[[#This Row],[Order Date]]</f>
        <v>4</v>
      </c>
      <c r="Q1151" s="4">
        <v>-5.3849999999999998</v>
      </c>
      <c r="R1151">
        <v>5</v>
      </c>
      <c r="S1151" s="4">
        <v>20.54</v>
      </c>
      <c r="T1151">
        <v>88348</v>
      </c>
      <c r="U1151" s="10">
        <f>(Table1[[#This Row],[Profit]]/Table1[[#This Row],[Sales]])</f>
        <v>-0.26217137293086662</v>
      </c>
    </row>
    <row r="1152" spans="1:21" ht="12.75" customHeight="1">
      <c r="A1152">
        <v>0.08</v>
      </c>
      <c r="B1152">
        <v>400.98</v>
      </c>
      <c r="C1152">
        <v>42.52</v>
      </c>
      <c r="D1152" t="s">
        <v>26</v>
      </c>
      <c r="E1152" t="s">
        <v>19</v>
      </c>
      <c r="F1152" t="s">
        <v>28</v>
      </c>
      <c r="G1152" t="s">
        <v>96</v>
      </c>
      <c r="H1152" t="s">
        <v>77</v>
      </c>
      <c r="I1152" t="s">
        <v>490</v>
      </c>
      <c r="J1152">
        <v>0.71</v>
      </c>
      <c r="K1152" t="s">
        <v>24</v>
      </c>
      <c r="L1152" t="s">
        <v>32</v>
      </c>
      <c r="M1152" s="3">
        <v>42040</v>
      </c>
      <c r="N1152" s="3">
        <v>42041</v>
      </c>
      <c r="O1152" s="8" t="str">
        <f>TEXT(Table1[[#This Row],[Order Date]], "MMM")</f>
        <v>Feb</v>
      </c>
      <c r="P1152">
        <f>Table1[[#This Row],[Ship Date]]-Table1[[#This Row],[Order Date]]</f>
        <v>1</v>
      </c>
      <c r="Q1152" s="4">
        <v>3031.9724000000001</v>
      </c>
      <c r="R1152">
        <v>20</v>
      </c>
      <c r="S1152" s="4">
        <v>7840.04</v>
      </c>
      <c r="T1152">
        <v>86629</v>
      </c>
      <c r="U1152" s="10">
        <f>(Table1[[#This Row],[Profit]]/Table1[[#This Row],[Sales]])</f>
        <v>0.38672920036122266</v>
      </c>
    </row>
    <row r="1153" spans="1:21" ht="12.75" customHeight="1">
      <c r="A1153">
        <v>0.1</v>
      </c>
      <c r="B1153">
        <v>300.97000000000003</v>
      </c>
      <c r="C1153">
        <v>7.18</v>
      </c>
      <c r="D1153" t="s">
        <v>33</v>
      </c>
      <c r="E1153" t="s">
        <v>27</v>
      </c>
      <c r="F1153" t="s">
        <v>53</v>
      </c>
      <c r="G1153" t="s">
        <v>113</v>
      </c>
      <c r="H1153" t="s">
        <v>40</v>
      </c>
      <c r="I1153" t="s">
        <v>489</v>
      </c>
      <c r="J1153">
        <v>0.48</v>
      </c>
      <c r="K1153" t="s">
        <v>87</v>
      </c>
      <c r="L1153" t="s">
        <v>429</v>
      </c>
      <c r="M1153" s="3">
        <v>42112</v>
      </c>
      <c r="N1153" s="3">
        <v>42113</v>
      </c>
      <c r="O1153" s="8" t="str">
        <f>TEXT(Table1[[#This Row],[Order Date]], "MMM")</f>
        <v>Apr</v>
      </c>
      <c r="P1153">
        <f>Table1[[#This Row],[Ship Date]]-Table1[[#This Row],[Order Date]]</f>
        <v>1</v>
      </c>
      <c r="Q1153" s="4">
        <v>138.018</v>
      </c>
      <c r="R1153">
        <v>4</v>
      </c>
      <c r="S1153" s="4">
        <v>1094.33</v>
      </c>
      <c r="T1153">
        <v>87889</v>
      </c>
      <c r="U1153" s="10">
        <f>(Table1[[#This Row],[Profit]]/Table1[[#This Row],[Sales]])</f>
        <v>0.12612100554677291</v>
      </c>
    </row>
    <row r="1154" spans="1:21" ht="12.75" customHeight="1">
      <c r="A1154">
        <v>0.06</v>
      </c>
      <c r="B1154">
        <v>39.89</v>
      </c>
      <c r="C1154">
        <v>3.04</v>
      </c>
      <c r="D1154" t="s">
        <v>33</v>
      </c>
      <c r="E1154" t="s">
        <v>27</v>
      </c>
      <c r="F1154" t="s">
        <v>28</v>
      </c>
      <c r="G1154" t="s">
        <v>34</v>
      </c>
      <c r="H1154" t="s">
        <v>22</v>
      </c>
      <c r="I1154" t="s">
        <v>781</v>
      </c>
      <c r="J1154">
        <v>0.53</v>
      </c>
      <c r="K1154" t="s">
        <v>87</v>
      </c>
      <c r="L1154" t="s">
        <v>429</v>
      </c>
      <c r="M1154" s="3">
        <v>42112</v>
      </c>
      <c r="N1154" s="3">
        <v>42114</v>
      </c>
      <c r="O1154" s="8" t="str">
        <f>TEXT(Table1[[#This Row],[Order Date]], "MMM")</f>
        <v>Apr</v>
      </c>
      <c r="P1154">
        <f>Table1[[#This Row],[Ship Date]]-Table1[[#This Row],[Order Date]]</f>
        <v>2</v>
      </c>
      <c r="Q1154" s="4">
        <v>38.874000000000002</v>
      </c>
      <c r="R1154">
        <v>10</v>
      </c>
      <c r="S1154" s="4">
        <v>389.97</v>
      </c>
      <c r="T1154">
        <v>87889</v>
      </c>
      <c r="U1154" s="10">
        <f>(Table1[[#This Row],[Profit]]/Table1[[#This Row],[Sales]])</f>
        <v>9.9684591122394028E-2</v>
      </c>
    </row>
    <row r="1155" spans="1:21" ht="12.75" customHeight="1">
      <c r="A1155">
        <v>7.0000000000000007E-2</v>
      </c>
      <c r="B1155">
        <v>14.56</v>
      </c>
      <c r="C1155">
        <v>3.5</v>
      </c>
      <c r="D1155" t="s">
        <v>33</v>
      </c>
      <c r="E1155" t="s">
        <v>27</v>
      </c>
      <c r="F1155" t="s">
        <v>20</v>
      </c>
      <c r="G1155" t="s">
        <v>152</v>
      </c>
      <c r="H1155" t="s">
        <v>40</v>
      </c>
      <c r="I1155" t="s">
        <v>417</v>
      </c>
      <c r="J1155">
        <v>0.57999999999999996</v>
      </c>
      <c r="K1155" t="s">
        <v>87</v>
      </c>
      <c r="L1155" t="s">
        <v>429</v>
      </c>
      <c r="M1155" s="3">
        <v>42012</v>
      </c>
      <c r="N1155" s="3">
        <v>42013</v>
      </c>
      <c r="O1155" s="8" t="str">
        <f>TEXT(Table1[[#This Row],[Order Date]], "MMM")</f>
        <v>Jan</v>
      </c>
      <c r="P1155">
        <f>Table1[[#This Row],[Ship Date]]-Table1[[#This Row],[Order Date]]</f>
        <v>1</v>
      </c>
      <c r="Q1155" s="4">
        <v>-45.528000000000006</v>
      </c>
      <c r="R1155">
        <v>6</v>
      </c>
      <c r="S1155" s="4">
        <v>84.59</v>
      </c>
      <c r="T1155">
        <v>87888</v>
      </c>
      <c r="U1155" s="10">
        <f>(Table1[[#This Row],[Profit]]/Table1[[#This Row],[Sales]])</f>
        <v>-0.53821964771249564</v>
      </c>
    </row>
    <row r="1156" spans="1:21" ht="12.75" customHeight="1">
      <c r="A1156">
        <v>0.05</v>
      </c>
      <c r="B1156">
        <v>399.98</v>
      </c>
      <c r="C1156">
        <v>12.06</v>
      </c>
      <c r="D1156" t="s">
        <v>26</v>
      </c>
      <c r="E1156" t="s">
        <v>19</v>
      </c>
      <c r="F1156" t="s">
        <v>53</v>
      </c>
      <c r="G1156" t="s">
        <v>58</v>
      </c>
      <c r="H1156" t="s">
        <v>77</v>
      </c>
      <c r="I1156" t="s">
        <v>156</v>
      </c>
      <c r="J1156">
        <v>0.56000000000000005</v>
      </c>
      <c r="K1156" t="s">
        <v>42</v>
      </c>
      <c r="L1156" t="s">
        <v>112</v>
      </c>
      <c r="M1156" s="3">
        <v>42161</v>
      </c>
      <c r="N1156" s="3">
        <v>42161</v>
      </c>
      <c r="O1156" s="8" t="str">
        <f>TEXT(Table1[[#This Row],[Order Date]], "MMM")</f>
        <v>Jun</v>
      </c>
      <c r="P1156">
        <f>Table1[[#This Row],[Ship Date]]-Table1[[#This Row],[Order Date]]</f>
        <v>0</v>
      </c>
      <c r="Q1156" s="4">
        <v>567.59</v>
      </c>
      <c r="R1156">
        <v>24</v>
      </c>
      <c r="S1156" s="4">
        <v>9666.7199999999993</v>
      </c>
      <c r="T1156">
        <v>39015</v>
      </c>
      <c r="U1156" s="10">
        <f>(Table1[[#This Row],[Profit]]/Table1[[#This Row],[Sales]])</f>
        <v>5.8715882946852711E-2</v>
      </c>
    </row>
    <row r="1157" spans="1:21" ht="12.75" customHeight="1">
      <c r="A1157">
        <v>7.0000000000000007E-2</v>
      </c>
      <c r="B1157">
        <v>6.48</v>
      </c>
      <c r="C1157">
        <v>5.74</v>
      </c>
      <c r="D1157" t="s">
        <v>33</v>
      </c>
      <c r="E1157" t="s">
        <v>19</v>
      </c>
      <c r="F1157" t="s">
        <v>20</v>
      </c>
      <c r="G1157" t="s">
        <v>62</v>
      </c>
      <c r="H1157" t="s">
        <v>40</v>
      </c>
      <c r="I1157" t="s">
        <v>782</v>
      </c>
      <c r="J1157">
        <v>0.37</v>
      </c>
      <c r="K1157" t="s">
        <v>42</v>
      </c>
      <c r="L1157" t="s">
        <v>112</v>
      </c>
      <c r="M1157" s="3">
        <v>42161</v>
      </c>
      <c r="N1157" s="3">
        <v>42161</v>
      </c>
      <c r="O1157" s="8" t="str">
        <f>TEXT(Table1[[#This Row],[Order Date]], "MMM")</f>
        <v>Jun</v>
      </c>
      <c r="P1157">
        <f>Table1[[#This Row],[Ship Date]]-Table1[[#This Row],[Order Date]]</f>
        <v>0</v>
      </c>
      <c r="Q1157" s="4">
        <v>-28.45</v>
      </c>
      <c r="R1157">
        <v>20</v>
      </c>
      <c r="S1157" s="4">
        <v>134.58000000000001</v>
      </c>
      <c r="T1157">
        <v>39015</v>
      </c>
      <c r="U1157" s="10">
        <f>(Table1[[#This Row],[Profit]]/Table1[[#This Row],[Sales]])</f>
        <v>-0.21139842472878584</v>
      </c>
    </row>
    <row r="1158" spans="1:21" ht="12.75" customHeight="1">
      <c r="A1158">
        <v>7.0000000000000007E-2</v>
      </c>
      <c r="B1158">
        <v>6.48</v>
      </c>
      <c r="C1158">
        <v>5.74</v>
      </c>
      <c r="D1158" t="s">
        <v>33</v>
      </c>
      <c r="E1158" t="s">
        <v>19</v>
      </c>
      <c r="F1158" t="s">
        <v>20</v>
      </c>
      <c r="G1158" t="s">
        <v>62</v>
      </c>
      <c r="H1158" t="s">
        <v>40</v>
      </c>
      <c r="I1158" t="s">
        <v>782</v>
      </c>
      <c r="J1158">
        <v>0.37</v>
      </c>
      <c r="K1158" t="s">
        <v>42</v>
      </c>
      <c r="L1158" t="s">
        <v>259</v>
      </c>
      <c r="M1158" s="3">
        <v>42161</v>
      </c>
      <c r="N1158" s="3">
        <v>42161</v>
      </c>
      <c r="O1158" s="8" t="str">
        <f>TEXT(Table1[[#This Row],[Order Date]], "MMM")</f>
        <v>Jun</v>
      </c>
      <c r="P1158">
        <f>Table1[[#This Row],[Ship Date]]-Table1[[#This Row],[Order Date]]</f>
        <v>0</v>
      </c>
      <c r="Q1158" s="4">
        <v>-14.225</v>
      </c>
      <c r="R1158">
        <v>5</v>
      </c>
      <c r="S1158" s="4">
        <v>33.65</v>
      </c>
      <c r="T1158">
        <v>87862</v>
      </c>
      <c r="U1158" s="10">
        <f>(Table1[[#This Row],[Profit]]/Table1[[#This Row],[Sales]])</f>
        <v>-0.42273402674591382</v>
      </c>
    </row>
    <row r="1159" spans="1:21" ht="12.75" customHeight="1">
      <c r="A1159">
        <v>0.08</v>
      </c>
      <c r="B1159">
        <v>6.68</v>
      </c>
      <c r="C1159">
        <v>1.5</v>
      </c>
      <c r="D1159" t="s">
        <v>33</v>
      </c>
      <c r="E1159" t="s">
        <v>19</v>
      </c>
      <c r="F1159" t="s">
        <v>20</v>
      </c>
      <c r="G1159" t="s">
        <v>21</v>
      </c>
      <c r="H1159" t="s">
        <v>22</v>
      </c>
      <c r="I1159" t="s">
        <v>783</v>
      </c>
      <c r="J1159">
        <v>0.48</v>
      </c>
      <c r="K1159" t="s">
        <v>87</v>
      </c>
      <c r="L1159" t="s">
        <v>88</v>
      </c>
      <c r="M1159" s="3">
        <v>42089</v>
      </c>
      <c r="N1159" s="3">
        <v>42091</v>
      </c>
      <c r="O1159" s="8" t="str">
        <f>TEXT(Table1[[#This Row],[Order Date]], "MMM")</f>
        <v>Mar</v>
      </c>
      <c r="P1159">
        <f>Table1[[#This Row],[Ship Date]]-Table1[[#This Row],[Order Date]]</f>
        <v>2</v>
      </c>
      <c r="Q1159" s="4">
        <v>-601.80400000000009</v>
      </c>
      <c r="R1159">
        <v>10</v>
      </c>
      <c r="S1159" s="4">
        <v>66.12</v>
      </c>
      <c r="T1159">
        <v>88403</v>
      </c>
      <c r="U1159" s="10">
        <f>(Table1[[#This Row],[Profit]]/Table1[[#This Row],[Sales]])</f>
        <v>-9.1016938898971578</v>
      </c>
    </row>
    <row r="1160" spans="1:21" ht="12.75" customHeight="1">
      <c r="A1160">
        <v>0.08</v>
      </c>
      <c r="B1160">
        <v>2.89</v>
      </c>
      <c r="C1160">
        <v>0.49</v>
      </c>
      <c r="D1160" t="s">
        <v>33</v>
      </c>
      <c r="E1160" t="s">
        <v>19</v>
      </c>
      <c r="F1160" t="s">
        <v>20</v>
      </c>
      <c r="G1160" t="s">
        <v>85</v>
      </c>
      <c r="H1160" t="s">
        <v>40</v>
      </c>
      <c r="I1160" t="s">
        <v>784</v>
      </c>
      <c r="J1160">
        <v>0.38</v>
      </c>
      <c r="K1160" t="s">
        <v>87</v>
      </c>
      <c r="L1160" t="s">
        <v>88</v>
      </c>
      <c r="M1160" s="3">
        <v>42117</v>
      </c>
      <c r="N1160" s="3">
        <v>42117</v>
      </c>
      <c r="O1160" s="8" t="str">
        <f>TEXT(Table1[[#This Row],[Order Date]], "MMM")</f>
        <v>Apr</v>
      </c>
      <c r="P1160">
        <f>Table1[[#This Row],[Ship Date]]-Table1[[#This Row],[Order Date]]</f>
        <v>0</v>
      </c>
      <c r="Q1160" s="4">
        <v>38.406000000000006</v>
      </c>
      <c r="R1160">
        <v>1</v>
      </c>
      <c r="S1160" s="4">
        <v>3.07</v>
      </c>
      <c r="T1160">
        <v>88404</v>
      </c>
      <c r="U1160" s="10">
        <f>(Table1[[#This Row],[Profit]]/Table1[[#This Row],[Sales]])</f>
        <v>12.510097719869709</v>
      </c>
    </row>
    <row r="1161" spans="1:21" ht="12.75" customHeight="1">
      <c r="A1161">
        <v>7.0000000000000007E-2</v>
      </c>
      <c r="B1161">
        <v>226.67</v>
      </c>
      <c r="C1161">
        <v>28.16</v>
      </c>
      <c r="D1161" t="s">
        <v>26</v>
      </c>
      <c r="E1161" t="s">
        <v>19</v>
      </c>
      <c r="F1161" t="s">
        <v>28</v>
      </c>
      <c r="G1161" t="s">
        <v>29</v>
      </c>
      <c r="H1161" t="s">
        <v>30</v>
      </c>
      <c r="I1161" t="s">
        <v>654</v>
      </c>
      <c r="J1161">
        <v>0.59</v>
      </c>
      <c r="K1161" t="s">
        <v>87</v>
      </c>
      <c r="L1161" t="s">
        <v>88</v>
      </c>
      <c r="M1161" s="3">
        <v>42061</v>
      </c>
      <c r="N1161" s="3">
        <v>42062</v>
      </c>
      <c r="O1161" s="8" t="str">
        <f>TEXT(Table1[[#This Row],[Order Date]], "MMM")</f>
        <v>Feb</v>
      </c>
      <c r="P1161">
        <f>Table1[[#This Row],[Ship Date]]-Table1[[#This Row],[Order Date]]</f>
        <v>1</v>
      </c>
      <c r="Q1161" s="4">
        <v>53.114399999999996</v>
      </c>
      <c r="R1161">
        <v>1</v>
      </c>
      <c r="S1161" s="4">
        <v>255.83</v>
      </c>
      <c r="T1161">
        <v>88405</v>
      </c>
      <c r="U1161" s="10">
        <f>(Table1[[#This Row],[Profit]]/Table1[[#This Row],[Sales]])</f>
        <v>0.20761599499667746</v>
      </c>
    </row>
    <row r="1162" spans="1:21" ht="12.75" customHeight="1">
      <c r="A1162">
        <v>0.08</v>
      </c>
      <c r="B1162">
        <v>20.98</v>
      </c>
      <c r="C1162">
        <v>53.03</v>
      </c>
      <c r="D1162" t="s">
        <v>26</v>
      </c>
      <c r="E1162" t="s">
        <v>19</v>
      </c>
      <c r="F1162" t="s">
        <v>20</v>
      </c>
      <c r="G1162" t="s">
        <v>90</v>
      </c>
      <c r="H1162" t="s">
        <v>30</v>
      </c>
      <c r="I1162" t="s">
        <v>302</v>
      </c>
      <c r="J1162">
        <v>0.78</v>
      </c>
      <c r="K1162" t="s">
        <v>87</v>
      </c>
      <c r="L1162" t="s">
        <v>88</v>
      </c>
      <c r="M1162" s="3">
        <v>42061</v>
      </c>
      <c r="N1162" s="3">
        <v>42063</v>
      </c>
      <c r="O1162" s="8" t="str">
        <f>TEXT(Table1[[#This Row],[Order Date]], "MMM")</f>
        <v>Feb</v>
      </c>
      <c r="P1162">
        <f>Table1[[#This Row],[Ship Date]]-Table1[[#This Row],[Order Date]]</f>
        <v>2</v>
      </c>
      <c r="Q1162" s="4">
        <v>8.7420000000000009</v>
      </c>
      <c r="R1162">
        <v>20</v>
      </c>
      <c r="S1162" s="4">
        <v>421.18</v>
      </c>
      <c r="T1162">
        <v>88405</v>
      </c>
      <c r="U1162" s="10">
        <f>(Table1[[#This Row],[Profit]]/Table1[[#This Row],[Sales]])</f>
        <v>2.0755971318676101E-2</v>
      </c>
    </row>
    <row r="1163" spans="1:21" ht="12.75" customHeight="1">
      <c r="A1163">
        <v>0.02</v>
      </c>
      <c r="B1163">
        <v>95.95</v>
      </c>
      <c r="C1163">
        <v>74.349999999999994</v>
      </c>
      <c r="D1163" t="s">
        <v>26</v>
      </c>
      <c r="E1163" t="s">
        <v>19</v>
      </c>
      <c r="F1163" t="s">
        <v>28</v>
      </c>
      <c r="G1163" t="s">
        <v>29</v>
      </c>
      <c r="H1163" t="s">
        <v>30</v>
      </c>
      <c r="I1163" t="s">
        <v>785</v>
      </c>
      <c r="J1163">
        <v>0.56999999999999995</v>
      </c>
      <c r="K1163" t="s">
        <v>87</v>
      </c>
      <c r="L1163" t="s">
        <v>88</v>
      </c>
      <c r="M1163" s="3">
        <v>42123</v>
      </c>
      <c r="N1163" s="3">
        <v>42125</v>
      </c>
      <c r="O1163" s="8" t="str">
        <f>TEXT(Table1[[#This Row],[Order Date]], "MMM")</f>
        <v>Apr</v>
      </c>
      <c r="P1163">
        <f>Table1[[#This Row],[Ship Date]]-Table1[[#This Row],[Order Date]]</f>
        <v>2</v>
      </c>
      <c r="Q1163" s="4">
        <v>636.52199999999993</v>
      </c>
      <c r="R1163">
        <v>14</v>
      </c>
      <c r="S1163" s="4">
        <v>1377.46</v>
      </c>
      <c r="T1163">
        <v>88406</v>
      </c>
      <c r="U1163" s="10">
        <f>(Table1[[#This Row],[Profit]]/Table1[[#This Row],[Sales]])</f>
        <v>0.46209835494315621</v>
      </c>
    </row>
    <row r="1164" spans="1:21" ht="12.75" customHeight="1">
      <c r="A1164">
        <v>0.03</v>
      </c>
      <c r="B1164">
        <v>320.98</v>
      </c>
      <c r="C1164">
        <v>24.49</v>
      </c>
      <c r="D1164" t="s">
        <v>33</v>
      </c>
      <c r="E1164" t="s">
        <v>27</v>
      </c>
      <c r="F1164" t="s">
        <v>28</v>
      </c>
      <c r="G1164" t="s">
        <v>29</v>
      </c>
      <c r="H1164" t="s">
        <v>139</v>
      </c>
      <c r="I1164" t="s">
        <v>786</v>
      </c>
      <c r="J1164">
        <v>0.55000000000000004</v>
      </c>
      <c r="K1164" t="s">
        <v>42</v>
      </c>
      <c r="L1164" t="s">
        <v>83</v>
      </c>
      <c r="M1164" s="3">
        <v>42114</v>
      </c>
      <c r="N1164" s="3">
        <v>42116</v>
      </c>
      <c r="O1164" s="8" t="str">
        <f>TEXT(Table1[[#This Row],[Order Date]], "MMM")</f>
        <v>Apr</v>
      </c>
      <c r="P1164">
        <f>Table1[[#This Row],[Ship Date]]-Table1[[#This Row],[Order Date]]</f>
        <v>2</v>
      </c>
      <c r="Q1164" s="4">
        <v>4554.4346999999998</v>
      </c>
      <c r="R1164">
        <v>20</v>
      </c>
      <c r="S1164" s="4">
        <v>6600.63</v>
      </c>
      <c r="T1164">
        <v>90891</v>
      </c>
      <c r="U1164" s="10">
        <f>(Table1[[#This Row],[Profit]]/Table1[[#This Row],[Sales]])</f>
        <v>0.69</v>
      </c>
    </row>
    <row r="1165" spans="1:21" ht="12.75" customHeight="1">
      <c r="A1165">
        <v>0.06</v>
      </c>
      <c r="B1165">
        <v>125.99</v>
      </c>
      <c r="C1165">
        <v>8.8000000000000007</v>
      </c>
      <c r="D1165" t="s">
        <v>33</v>
      </c>
      <c r="E1165" t="s">
        <v>27</v>
      </c>
      <c r="F1165" t="s">
        <v>53</v>
      </c>
      <c r="G1165" t="s">
        <v>54</v>
      </c>
      <c r="H1165" t="s">
        <v>40</v>
      </c>
      <c r="I1165" t="s">
        <v>787</v>
      </c>
      <c r="J1165">
        <v>0.59</v>
      </c>
      <c r="K1165" t="s">
        <v>42</v>
      </c>
      <c r="L1165" t="s">
        <v>83</v>
      </c>
      <c r="M1165" s="3">
        <v>42114</v>
      </c>
      <c r="N1165" s="3">
        <v>42115</v>
      </c>
      <c r="O1165" s="8" t="str">
        <f>TEXT(Table1[[#This Row],[Order Date]], "MMM")</f>
        <v>Apr</v>
      </c>
      <c r="P1165">
        <f>Table1[[#This Row],[Ship Date]]-Table1[[#This Row],[Order Date]]</f>
        <v>1</v>
      </c>
      <c r="Q1165" s="4">
        <v>618.19308000000001</v>
      </c>
      <c r="R1165">
        <v>18</v>
      </c>
      <c r="S1165" s="4">
        <v>1811.99</v>
      </c>
      <c r="T1165">
        <v>90891</v>
      </c>
      <c r="U1165" s="10">
        <f>(Table1[[#This Row],[Profit]]/Table1[[#This Row],[Sales]])</f>
        <v>0.34116804176623494</v>
      </c>
    </row>
    <row r="1166" spans="1:21" ht="12.75" customHeight="1">
      <c r="A1166">
        <v>0.06</v>
      </c>
      <c r="B1166">
        <v>80.97</v>
      </c>
      <c r="C1166">
        <v>33.6</v>
      </c>
      <c r="D1166" t="s">
        <v>26</v>
      </c>
      <c r="E1166" t="s">
        <v>74</v>
      </c>
      <c r="F1166" t="s">
        <v>53</v>
      </c>
      <c r="G1166" t="s">
        <v>58</v>
      </c>
      <c r="H1166" t="s">
        <v>30</v>
      </c>
      <c r="I1166" t="s">
        <v>788</v>
      </c>
      <c r="J1166">
        <v>0.37</v>
      </c>
      <c r="K1166" t="s">
        <v>87</v>
      </c>
      <c r="L1166" t="s">
        <v>439</v>
      </c>
      <c r="M1166" s="3">
        <v>42036</v>
      </c>
      <c r="N1166" s="3">
        <v>42038</v>
      </c>
      <c r="O1166" s="8" t="str">
        <f>TEXT(Table1[[#This Row],[Order Date]], "MMM")</f>
        <v>Feb</v>
      </c>
      <c r="P1166">
        <f>Table1[[#This Row],[Ship Date]]-Table1[[#This Row],[Order Date]]</f>
        <v>2</v>
      </c>
      <c r="Q1166" s="4">
        <v>-15.1844</v>
      </c>
      <c r="R1166">
        <v>10</v>
      </c>
      <c r="S1166" s="4">
        <v>799.76</v>
      </c>
      <c r="T1166">
        <v>89664</v>
      </c>
      <c r="U1166" s="10">
        <f>(Table1[[#This Row],[Profit]]/Table1[[#This Row],[Sales]])</f>
        <v>-1.8986195858757628E-2</v>
      </c>
    </row>
    <row r="1167" spans="1:21" ht="12.75" customHeight="1">
      <c r="A1167">
        <v>0.04</v>
      </c>
      <c r="B1167">
        <v>45.19</v>
      </c>
      <c r="C1167">
        <v>1.99</v>
      </c>
      <c r="D1167" t="s">
        <v>33</v>
      </c>
      <c r="E1167" t="s">
        <v>74</v>
      </c>
      <c r="F1167" t="s">
        <v>53</v>
      </c>
      <c r="G1167" t="s">
        <v>113</v>
      </c>
      <c r="H1167" t="s">
        <v>35</v>
      </c>
      <c r="I1167" t="s">
        <v>492</v>
      </c>
      <c r="J1167">
        <v>0.55000000000000004</v>
      </c>
      <c r="K1167" t="s">
        <v>87</v>
      </c>
      <c r="L1167" t="s">
        <v>439</v>
      </c>
      <c r="M1167" s="3">
        <v>42005</v>
      </c>
      <c r="N1167" s="3">
        <v>42006</v>
      </c>
      <c r="O1167" s="8" t="str">
        <f>TEXT(Table1[[#This Row],[Order Date]], "MMM")</f>
        <v>Jan</v>
      </c>
      <c r="P1167">
        <f>Table1[[#This Row],[Ship Date]]-Table1[[#This Row],[Order Date]]</f>
        <v>1</v>
      </c>
      <c r="Q1167" s="4">
        <v>-61.194000000000003</v>
      </c>
      <c r="R1167">
        <v>13</v>
      </c>
      <c r="S1167" s="4">
        <v>609.09</v>
      </c>
      <c r="T1167">
        <v>89665</v>
      </c>
      <c r="U1167" s="10">
        <f>(Table1[[#This Row],[Profit]]/Table1[[#This Row],[Sales]])</f>
        <v>-0.10046791114613604</v>
      </c>
    </row>
    <row r="1168" spans="1:21" ht="12.75" customHeight="1">
      <c r="A1168">
        <v>0.03</v>
      </c>
      <c r="B1168">
        <v>124.49</v>
      </c>
      <c r="C1168">
        <v>51.94</v>
      </c>
      <c r="D1168" t="s">
        <v>26</v>
      </c>
      <c r="E1168" t="s">
        <v>19</v>
      </c>
      <c r="F1168" t="s">
        <v>28</v>
      </c>
      <c r="G1168" t="s">
        <v>96</v>
      </c>
      <c r="H1168" t="s">
        <v>77</v>
      </c>
      <c r="I1168" t="s">
        <v>241</v>
      </c>
      <c r="J1168">
        <v>0.63</v>
      </c>
      <c r="K1168" t="s">
        <v>87</v>
      </c>
      <c r="L1168" t="s">
        <v>439</v>
      </c>
      <c r="M1168" s="3">
        <v>42089</v>
      </c>
      <c r="N1168" s="3">
        <v>42090</v>
      </c>
      <c r="O1168" s="8" t="str">
        <f>TEXT(Table1[[#This Row],[Order Date]], "MMM")</f>
        <v>Mar</v>
      </c>
      <c r="P1168">
        <f>Table1[[#This Row],[Ship Date]]-Table1[[#This Row],[Order Date]]</f>
        <v>1</v>
      </c>
      <c r="Q1168" s="4">
        <v>18.173999999999999</v>
      </c>
      <c r="R1168">
        <v>21</v>
      </c>
      <c r="S1168" s="4">
        <v>2761.94</v>
      </c>
      <c r="T1168">
        <v>89666</v>
      </c>
      <c r="U1168" s="10">
        <f>(Table1[[#This Row],[Profit]]/Table1[[#This Row],[Sales]])</f>
        <v>6.5801574255776735E-3</v>
      </c>
    </row>
    <row r="1169" spans="1:21" ht="12.75" customHeight="1">
      <c r="A1169">
        <v>0.1</v>
      </c>
      <c r="B1169">
        <v>5.98</v>
      </c>
      <c r="C1169">
        <v>5.14</v>
      </c>
      <c r="D1169" t="s">
        <v>33</v>
      </c>
      <c r="E1169" t="s">
        <v>27</v>
      </c>
      <c r="F1169" t="s">
        <v>20</v>
      </c>
      <c r="G1169" t="s">
        <v>62</v>
      </c>
      <c r="H1169" t="s">
        <v>40</v>
      </c>
      <c r="I1169" t="s">
        <v>789</v>
      </c>
      <c r="J1169">
        <v>0.36</v>
      </c>
      <c r="K1169" t="s">
        <v>42</v>
      </c>
      <c r="L1169" t="s">
        <v>171</v>
      </c>
      <c r="M1169" s="3">
        <v>42081</v>
      </c>
      <c r="N1169" s="3">
        <v>42083</v>
      </c>
      <c r="O1169" s="8" t="str">
        <f>TEXT(Table1[[#This Row],[Order Date]], "MMM")</f>
        <v>Mar</v>
      </c>
      <c r="P1169">
        <f>Table1[[#This Row],[Ship Date]]-Table1[[#This Row],[Order Date]]</f>
        <v>2</v>
      </c>
      <c r="Q1169" s="4">
        <v>-49.53</v>
      </c>
      <c r="R1169">
        <v>6</v>
      </c>
      <c r="S1169" s="4">
        <v>33.950000000000003</v>
      </c>
      <c r="T1169">
        <v>88418</v>
      </c>
      <c r="U1169" s="10">
        <f>(Table1[[#This Row],[Profit]]/Table1[[#This Row],[Sales]])</f>
        <v>-1.4589101620029454</v>
      </c>
    </row>
    <row r="1170" spans="1:21" ht="12.75" customHeight="1">
      <c r="A1170">
        <v>0.09</v>
      </c>
      <c r="B1170">
        <v>150.97999999999999</v>
      </c>
      <c r="C1170">
        <v>66.27</v>
      </c>
      <c r="D1170" t="s">
        <v>26</v>
      </c>
      <c r="E1170" t="s">
        <v>27</v>
      </c>
      <c r="F1170" t="s">
        <v>28</v>
      </c>
      <c r="G1170" t="s">
        <v>119</v>
      </c>
      <c r="H1170" t="s">
        <v>77</v>
      </c>
      <c r="I1170" t="s">
        <v>790</v>
      </c>
      <c r="J1170">
        <v>0.65</v>
      </c>
      <c r="K1170" t="s">
        <v>42</v>
      </c>
      <c r="L1170" t="s">
        <v>259</v>
      </c>
      <c r="M1170" s="3">
        <v>42007</v>
      </c>
      <c r="N1170" s="3">
        <v>42008</v>
      </c>
      <c r="O1170" s="8" t="str">
        <f>TEXT(Table1[[#This Row],[Order Date]], "MMM")</f>
        <v>Jan</v>
      </c>
      <c r="P1170">
        <f>Table1[[#This Row],[Ship Date]]-Table1[[#This Row],[Order Date]]</f>
        <v>1</v>
      </c>
      <c r="Q1170" s="4">
        <v>-407.85</v>
      </c>
      <c r="R1170">
        <v>2</v>
      </c>
      <c r="S1170" s="4">
        <v>302.33999999999997</v>
      </c>
      <c r="T1170">
        <v>90079</v>
      </c>
      <c r="U1170" s="10">
        <f>(Table1[[#This Row],[Profit]]/Table1[[#This Row],[Sales]])</f>
        <v>-1.3489779718198056</v>
      </c>
    </row>
    <row r="1171" spans="1:21" ht="12.75" customHeight="1">
      <c r="A1171">
        <v>0.05</v>
      </c>
      <c r="B1171">
        <v>30.42</v>
      </c>
      <c r="C1171">
        <v>8.65</v>
      </c>
      <c r="D1171" t="s">
        <v>18</v>
      </c>
      <c r="E1171" t="s">
        <v>27</v>
      </c>
      <c r="F1171" t="s">
        <v>53</v>
      </c>
      <c r="G1171" t="s">
        <v>113</v>
      </c>
      <c r="H1171" t="s">
        <v>40</v>
      </c>
      <c r="I1171" t="s">
        <v>530</v>
      </c>
      <c r="J1171">
        <v>0.74</v>
      </c>
      <c r="K1171" t="s">
        <v>42</v>
      </c>
      <c r="L1171" t="s">
        <v>259</v>
      </c>
      <c r="M1171" s="3">
        <v>42014</v>
      </c>
      <c r="N1171" s="3">
        <v>42018</v>
      </c>
      <c r="O1171" s="8" t="str">
        <f>TEXT(Table1[[#This Row],[Order Date]], "MMM")</f>
        <v>Jan</v>
      </c>
      <c r="P1171">
        <f>Table1[[#This Row],[Ship Date]]-Table1[[#This Row],[Order Date]]</f>
        <v>4</v>
      </c>
      <c r="Q1171" s="4">
        <v>-191.25760000000002</v>
      </c>
      <c r="R1171">
        <v>11</v>
      </c>
      <c r="S1171" s="4">
        <v>334.44</v>
      </c>
      <c r="T1171">
        <v>90078</v>
      </c>
      <c r="U1171" s="10">
        <f>(Table1[[#This Row],[Profit]]/Table1[[#This Row],[Sales]])</f>
        <v>-0.57187417772993665</v>
      </c>
    </row>
    <row r="1172" spans="1:21" ht="12.75" customHeight="1">
      <c r="A1172">
        <v>0.01</v>
      </c>
      <c r="B1172">
        <v>28.99</v>
      </c>
      <c r="C1172">
        <v>8.59</v>
      </c>
      <c r="D1172" t="s">
        <v>33</v>
      </c>
      <c r="E1172" t="s">
        <v>27</v>
      </c>
      <c r="F1172" t="s">
        <v>53</v>
      </c>
      <c r="G1172" t="s">
        <v>54</v>
      </c>
      <c r="H1172" t="s">
        <v>59</v>
      </c>
      <c r="I1172" t="s">
        <v>791</v>
      </c>
      <c r="J1172">
        <v>0.56000000000000005</v>
      </c>
      <c r="K1172" t="s">
        <v>24</v>
      </c>
      <c r="L1172" t="s">
        <v>205</v>
      </c>
      <c r="M1172" s="3">
        <v>42041</v>
      </c>
      <c r="N1172" s="3">
        <v>42042</v>
      </c>
      <c r="O1172" s="8" t="str">
        <f>TEXT(Table1[[#This Row],[Order Date]], "MMM")</f>
        <v>Feb</v>
      </c>
      <c r="P1172">
        <f>Table1[[#This Row],[Ship Date]]-Table1[[#This Row],[Order Date]]</f>
        <v>1</v>
      </c>
      <c r="Q1172" s="4">
        <v>196.52328</v>
      </c>
      <c r="R1172">
        <v>21</v>
      </c>
      <c r="S1172" s="4">
        <v>556.61</v>
      </c>
      <c r="T1172">
        <v>91583</v>
      </c>
      <c r="U1172" s="10">
        <f>(Table1[[#This Row],[Profit]]/Table1[[#This Row],[Sales]])</f>
        <v>0.35307177377337812</v>
      </c>
    </row>
    <row r="1173" spans="1:21" ht="12.75" customHeight="1">
      <c r="A1173">
        <v>0</v>
      </c>
      <c r="B1173">
        <v>6.98</v>
      </c>
      <c r="C1173">
        <v>1.6</v>
      </c>
      <c r="D1173" t="s">
        <v>33</v>
      </c>
      <c r="E1173" t="s">
        <v>19</v>
      </c>
      <c r="F1173" t="s">
        <v>20</v>
      </c>
      <c r="G1173" t="s">
        <v>62</v>
      </c>
      <c r="H1173" t="s">
        <v>22</v>
      </c>
      <c r="I1173" t="s">
        <v>438</v>
      </c>
      <c r="J1173">
        <v>0.38</v>
      </c>
      <c r="K1173" t="s">
        <v>87</v>
      </c>
      <c r="L1173" t="s">
        <v>203</v>
      </c>
      <c r="M1173" s="3">
        <v>42035</v>
      </c>
      <c r="N1173" s="3">
        <v>42037</v>
      </c>
      <c r="O1173" s="8" t="str">
        <f>TEXT(Table1[[#This Row],[Order Date]], "MMM")</f>
        <v>Jan</v>
      </c>
      <c r="P1173">
        <f>Table1[[#This Row],[Ship Date]]-Table1[[#This Row],[Order Date]]</f>
        <v>2</v>
      </c>
      <c r="Q1173" s="4">
        <v>-343.86799999999999</v>
      </c>
      <c r="R1173">
        <v>9</v>
      </c>
      <c r="S1173" s="4">
        <v>64.48</v>
      </c>
      <c r="T1173">
        <v>86002</v>
      </c>
      <c r="U1173" s="10">
        <f>(Table1[[#This Row],[Profit]]/Table1[[#This Row],[Sales]])</f>
        <v>-5.3329404466501238</v>
      </c>
    </row>
    <row r="1174" spans="1:21" ht="12.75" customHeight="1">
      <c r="A1174">
        <v>0.05</v>
      </c>
      <c r="B1174">
        <v>2550.14</v>
      </c>
      <c r="C1174">
        <v>29.7</v>
      </c>
      <c r="D1174" t="s">
        <v>26</v>
      </c>
      <c r="E1174" t="s">
        <v>19</v>
      </c>
      <c r="F1174" t="s">
        <v>53</v>
      </c>
      <c r="G1174" t="s">
        <v>58</v>
      </c>
      <c r="H1174" t="s">
        <v>30</v>
      </c>
      <c r="I1174" t="s">
        <v>536</v>
      </c>
      <c r="J1174">
        <v>0.56999999999999995</v>
      </c>
      <c r="K1174" t="s">
        <v>42</v>
      </c>
      <c r="L1174" t="s">
        <v>736</v>
      </c>
      <c r="M1174" s="3">
        <v>42110</v>
      </c>
      <c r="N1174" s="3">
        <v>42111</v>
      </c>
      <c r="O1174" s="8" t="str">
        <f>TEXT(Table1[[#This Row],[Order Date]], "MMM")</f>
        <v>Apr</v>
      </c>
      <c r="P1174">
        <f>Table1[[#This Row],[Ship Date]]-Table1[[#This Row],[Order Date]]</f>
        <v>1</v>
      </c>
      <c r="Q1174" s="4">
        <v>-3971.0627999999997</v>
      </c>
      <c r="R1174">
        <v>2</v>
      </c>
      <c r="S1174" s="4">
        <v>4845.2700000000004</v>
      </c>
      <c r="T1174">
        <v>86003</v>
      </c>
      <c r="U1174" s="10">
        <f>(Table1[[#This Row],[Profit]]/Table1[[#This Row],[Sales]])</f>
        <v>-0.81957513203598542</v>
      </c>
    </row>
    <row r="1175" spans="1:21" ht="12.75" customHeight="1">
      <c r="A1175">
        <v>0.01</v>
      </c>
      <c r="B1175">
        <v>5.44</v>
      </c>
      <c r="C1175">
        <v>7.46</v>
      </c>
      <c r="D1175" t="s">
        <v>33</v>
      </c>
      <c r="E1175" t="s">
        <v>27</v>
      </c>
      <c r="F1175" t="s">
        <v>20</v>
      </c>
      <c r="G1175" t="s">
        <v>71</v>
      </c>
      <c r="H1175" t="s">
        <v>40</v>
      </c>
      <c r="I1175" t="s">
        <v>521</v>
      </c>
      <c r="J1175">
        <v>0.36</v>
      </c>
      <c r="K1175" t="s">
        <v>24</v>
      </c>
      <c r="L1175" t="s">
        <v>151</v>
      </c>
      <c r="M1175" s="3">
        <v>42053</v>
      </c>
      <c r="N1175" s="3">
        <v>42054</v>
      </c>
      <c r="O1175" s="8" t="str">
        <f>TEXT(Table1[[#This Row],[Order Date]], "MMM")</f>
        <v>Feb</v>
      </c>
      <c r="P1175">
        <f>Table1[[#This Row],[Ship Date]]-Table1[[#This Row],[Order Date]]</f>
        <v>1</v>
      </c>
      <c r="Q1175" s="4">
        <v>-18.478199999999998</v>
      </c>
      <c r="R1175">
        <v>3</v>
      </c>
      <c r="S1175" s="4">
        <v>19.68</v>
      </c>
      <c r="T1175">
        <v>87570</v>
      </c>
      <c r="U1175" s="10">
        <f>(Table1[[#This Row],[Profit]]/Table1[[#This Row],[Sales]])</f>
        <v>-0.93893292682926821</v>
      </c>
    </row>
    <row r="1176" spans="1:21" ht="12.75" customHeight="1">
      <c r="A1176">
        <v>0.02</v>
      </c>
      <c r="B1176">
        <v>549.99</v>
      </c>
      <c r="C1176">
        <v>49</v>
      </c>
      <c r="D1176" t="s">
        <v>26</v>
      </c>
      <c r="E1176" t="s">
        <v>27</v>
      </c>
      <c r="F1176" t="s">
        <v>53</v>
      </c>
      <c r="G1176" t="s">
        <v>288</v>
      </c>
      <c r="H1176" t="s">
        <v>30</v>
      </c>
      <c r="I1176" t="s">
        <v>320</v>
      </c>
      <c r="J1176">
        <v>0.35</v>
      </c>
      <c r="K1176" t="s">
        <v>24</v>
      </c>
      <c r="L1176" t="s">
        <v>151</v>
      </c>
      <c r="M1176" s="3">
        <v>42053</v>
      </c>
      <c r="N1176" s="3">
        <v>42055</v>
      </c>
      <c r="O1176" s="8" t="str">
        <f>TEXT(Table1[[#This Row],[Order Date]], "MMM")</f>
        <v>Feb</v>
      </c>
      <c r="P1176">
        <f>Table1[[#This Row],[Ship Date]]-Table1[[#This Row],[Order Date]]</f>
        <v>2</v>
      </c>
      <c r="Q1176" s="4">
        <v>-381.84119999999996</v>
      </c>
      <c r="R1176">
        <v>18</v>
      </c>
      <c r="S1176" s="4">
        <v>9798.84</v>
      </c>
      <c r="T1176">
        <v>87570</v>
      </c>
      <c r="U1176" s="10">
        <f>(Table1[[#This Row],[Profit]]/Table1[[#This Row],[Sales]])</f>
        <v>-3.8968000293912335E-2</v>
      </c>
    </row>
    <row r="1177" spans="1:21" ht="12.75" customHeight="1">
      <c r="A1177">
        <v>0.03</v>
      </c>
      <c r="B1177">
        <v>22.01</v>
      </c>
      <c r="C1177">
        <v>5.53</v>
      </c>
      <c r="D1177" t="s">
        <v>18</v>
      </c>
      <c r="E1177" t="s">
        <v>27</v>
      </c>
      <c r="F1177" t="s">
        <v>20</v>
      </c>
      <c r="G1177" t="s">
        <v>21</v>
      </c>
      <c r="H1177" t="s">
        <v>35</v>
      </c>
      <c r="I1177" t="s">
        <v>792</v>
      </c>
      <c r="J1177">
        <v>0.59</v>
      </c>
      <c r="K1177" t="s">
        <v>24</v>
      </c>
      <c r="L1177" t="s">
        <v>151</v>
      </c>
      <c r="M1177" s="3">
        <v>42053</v>
      </c>
      <c r="N1177" s="3">
        <v>42054</v>
      </c>
      <c r="O1177" s="8" t="str">
        <f>TEXT(Table1[[#This Row],[Order Date]], "MMM")</f>
        <v>Feb</v>
      </c>
      <c r="P1177">
        <f>Table1[[#This Row],[Ship Date]]-Table1[[#This Row],[Order Date]]</f>
        <v>1</v>
      </c>
      <c r="Q1177" s="4">
        <v>12.5504</v>
      </c>
      <c r="R1177">
        <v>7</v>
      </c>
      <c r="S1177" s="4">
        <v>154.11000000000001</v>
      </c>
      <c r="T1177">
        <v>87570</v>
      </c>
      <c r="U1177" s="10">
        <f>(Table1[[#This Row],[Profit]]/Table1[[#This Row],[Sales]])</f>
        <v>8.1437933943287258E-2</v>
      </c>
    </row>
    <row r="1178" spans="1:21" ht="12.75" customHeight="1">
      <c r="A1178">
        <v>0.09</v>
      </c>
      <c r="B1178">
        <v>34.76</v>
      </c>
      <c r="C1178">
        <v>8.2200000000000006</v>
      </c>
      <c r="D1178" t="s">
        <v>33</v>
      </c>
      <c r="E1178" t="s">
        <v>27</v>
      </c>
      <c r="F1178" t="s">
        <v>20</v>
      </c>
      <c r="G1178" t="s">
        <v>90</v>
      </c>
      <c r="H1178" t="s">
        <v>40</v>
      </c>
      <c r="I1178" t="s">
        <v>793</v>
      </c>
      <c r="J1178">
        <v>0.56999999999999995</v>
      </c>
      <c r="K1178" t="s">
        <v>24</v>
      </c>
      <c r="L1178" t="s">
        <v>151</v>
      </c>
      <c r="M1178" s="3">
        <v>42053</v>
      </c>
      <c r="N1178" s="3">
        <v>42055</v>
      </c>
      <c r="O1178" s="8" t="str">
        <f>TEXT(Table1[[#This Row],[Order Date]], "MMM")</f>
        <v>Feb</v>
      </c>
      <c r="P1178">
        <f>Table1[[#This Row],[Ship Date]]-Table1[[#This Row],[Order Date]]</f>
        <v>2</v>
      </c>
      <c r="Q1178" s="4">
        <v>45.3324</v>
      </c>
      <c r="R1178">
        <v>7</v>
      </c>
      <c r="S1178" s="4">
        <v>242.97</v>
      </c>
      <c r="T1178">
        <v>87570</v>
      </c>
      <c r="U1178" s="10">
        <f>(Table1[[#This Row],[Profit]]/Table1[[#This Row],[Sales]])</f>
        <v>0.18657612050870478</v>
      </c>
    </row>
    <row r="1179" spans="1:21" ht="12.75" customHeight="1">
      <c r="A1179">
        <v>0.08</v>
      </c>
      <c r="B1179">
        <v>17.149999999999999</v>
      </c>
      <c r="C1179">
        <v>4.96</v>
      </c>
      <c r="D1179" t="s">
        <v>33</v>
      </c>
      <c r="E1179" t="s">
        <v>27</v>
      </c>
      <c r="F1179" t="s">
        <v>20</v>
      </c>
      <c r="G1179" t="s">
        <v>90</v>
      </c>
      <c r="H1179" t="s">
        <v>40</v>
      </c>
      <c r="I1179" t="s">
        <v>296</v>
      </c>
      <c r="J1179">
        <v>0.57999999999999996</v>
      </c>
      <c r="K1179" t="s">
        <v>87</v>
      </c>
      <c r="L1179" t="s">
        <v>88</v>
      </c>
      <c r="M1179" s="3">
        <v>42168</v>
      </c>
      <c r="N1179" s="3">
        <v>42171</v>
      </c>
      <c r="O1179" s="8" t="str">
        <f>TEXT(Table1[[#This Row],[Order Date]], "MMM")</f>
        <v>Jun</v>
      </c>
      <c r="P1179">
        <f>Table1[[#This Row],[Ship Date]]-Table1[[#This Row],[Order Date]]</f>
        <v>3</v>
      </c>
      <c r="Q1179" s="4">
        <v>33.659999999999997</v>
      </c>
      <c r="R1179">
        <v>12</v>
      </c>
      <c r="S1179" s="4">
        <v>200.61</v>
      </c>
      <c r="T1179">
        <v>87569</v>
      </c>
      <c r="U1179" s="10">
        <f>(Table1[[#This Row],[Profit]]/Table1[[#This Row],[Sales]])</f>
        <v>0.167788245850157</v>
      </c>
    </row>
    <row r="1180" spans="1:21" ht="12.75" customHeight="1">
      <c r="A1180">
        <v>0</v>
      </c>
      <c r="B1180">
        <v>20.28</v>
      </c>
      <c r="C1180">
        <v>14.39</v>
      </c>
      <c r="D1180" t="s">
        <v>33</v>
      </c>
      <c r="E1180" t="s">
        <v>19</v>
      </c>
      <c r="F1180" t="s">
        <v>28</v>
      </c>
      <c r="G1180" t="s">
        <v>34</v>
      </c>
      <c r="H1180" t="s">
        <v>40</v>
      </c>
      <c r="I1180" t="s">
        <v>752</v>
      </c>
      <c r="J1180">
        <v>0.47</v>
      </c>
      <c r="K1180" t="s">
        <v>87</v>
      </c>
      <c r="L1180" t="s">
        <v>203</v>
      </c>
      <c r="M1180" s="3">
        <v>42045</v>
      </c>
      <c r="N1180" s="3">
        <v>42047</v>
      </c>
      <c r="O1180" s="8" t="str">
        <f>TEXT(Table1[[#This Row],[Order Date]], "MMM")</f>
        <v>Feb</v>
      </c>
      <c r="P1180">
        <f>Table1[[#This Row],[Ship Date]]-Table1[[#This Row],[Order Date]]</f>
        <v>2</v>
      </c>
      <c r="Q1180" s="4">
        <v>15.677999999999999</v>
      </c>
      <c r="R1180">
        <v>11</v>
      </c>
      <c r="S1180" s="4">
        <v>237.83</v>
      </c>
      <c r="T1180">
        <v>87072</v>
      </c>
      <c r="U1180" s="10">
        <f>(Table1[[#This Row],[Profit]]/Table1[[#This Row],[Sales]])</f>
        <v>6.5921036034142025E-2</v>
      </c>
    </row>
    <row r="1181" spans="1:21" ht="12.75" customHeight="1">
      <c r="A1181">
        <v>0.05</v>
      </c>
      <c r="B1181">
        <v>20.34</v>
      </c>
      <c r="C1181">
        <v>35</v>
      </c>
      <c r="D1181" t="s">
        <v>33</v>
      </c>
      <c r="E1181" t="s">
        <v>19</v>
      </c>
      <c r="F1181" t="s">
        <v>20</v>
      </c>
      <c r="G1181" t="s">
        <v>90</v>
      </c>
      <c r="H1181" t="s">
        <v>139</v>
      </c>
      <c r="I1181" t="s">
        <v>209</v>
      </c>
      <c r="J1181">
        <v>0.84</v>
      </c>
      <c r="K1181" t="s">
        <v>87</v>
      </c>
      <c r="L1181" t="s">
        <v>88</v>
      </c>
      <c r="M1181" s="3">
        <v>42010</v>
      </c>
      <c r="N1181" s="3">
        <v>42014</v>
      </c>
      <c r="O1181" s="8" t="str">
        <f>TEXT(Table1[[#This Row],[Order Date]], "MMM")</f>
        <v>Jan</v>
      </c>
      <c r="P1181">
        <f>Table1[[#This Row],[Ship Date]]-Table1[[#This Row],[Order Date]]</f>
        <v>4</v>
      </c>
      <c r="Q1181" s="4">
        <v>52.775999999999996</v>
      </c>
      <c r="R1181">
        <v>2</v>
      </c>
      <c r="S1181" s="4">
        <v>53.02</v>
      </c>
      <c r="T1181">
        <v>87071</v>
      </c>
      <c r="U1181" s="10">
        <f>(Table1[[#This Row],[Profit]]/Table1[[#This Row],[Sales]])</f>
        <v>0.99539796303281769</v>
      </c>
    </row>
    <row r="1182" spans="1:21" ht="12.75" customHeight="1">
      <c r="A1182">
        <v>0.08</v>
      </c>
      <c r="B1182">
        <v>243.98</v>
      </c>
      <c r="C1182">
        <v>43.32</v>
      </c>
      <c r="D1182" t="s">
        <v>26</v>
      </c>
      <c r="E1182" t="s">
        <v>19</v>
      </c>
      <c r="F1182" t="s">
        <v>28</v>
      </c>
      <c r="G1182" t="s">
        <v>29</v>
      </c>
      <c r="H1182" t="s">
        <v>30</v>
      </c>
      <c r="I1182" t="s">
        <v>794</v>
      </c>
      <c r="J1182">
        <v>0.55000000000000004</v>
      </c>
      <c r="K1182" t="s">
        <v>42</v>
      </c>
      <c r="L1182" t="s">
        <v>187</v>
      </c>
      <c r="M1182" s="3">
        <v>42009</v>
      </c>
      <c r="N1182" s="3">
        <v>42010</v>
      </c>
      <c r="O1182" s="8" t="str">
        <f>TEXT(Table1[[#This Row],[Order Date]], "MMM")</f>
        <v>Jan</v>
      </c>
      <c r="P1182">
        <f>Table1[[#This Row],[Ship Date]]-Table1[[#This Row],[Order Date]]</f>
        <v>1</v>
      </c>
      <c r="Q1182" s="4">
        <v>-162.8244</v>
      </c>
      <c r="R1182">
        <v>1</v>
      </c>
      <c r="S1182" s="4">
        <v>248.84</v>
      </c>
      <c r="T1182">
        <v>90404</v>
      </c>
      <c r="U1182" s="10">
        <f>(Table1[[#This Row],[Profit]]/Table1[[#This Row],[Sales]])</f>
        <v>-0.65433370840700855</v>
      </c>
    </row>
    <row r="1183" spans="1:21" ht="12.75" customHeight="1">
      <c r="A1183">
        <v>0.08</v>
      </c>
      <c r="B1183">
        <v>5.74</v>
      </c>
      <c r="C1183">
        <v>5.01</v>
      </c>
      <c r="D1183" t="s">
        <v>33</v>
      </c>
      <c r="E1183" t="s">
        <v>19</v>
      </c>
      <c r="F1183" t="s">
        <v>20</v>
      </c>
      <c r="G1183" t="s">
        <v>71</v>
      </c>
      <c r="H1183" t="s">
        <v>40</v>
      </c>
      <c r="I1183" t="s">
        <v>795</v>
      </c>
      <c r="J1183">
        <v>0.39</v>
      </c>
      <c r="K1183" t="s">
        <v>42</v>
      </c>
      <c r="L1183" t="s">
        <v>187</v>
      </c>
      <c r="M1183" s="3">
        <v>42044</v>
      </c>
      <c r="N1183" s="3">
        <v>42046</v>
      </c>
      <c r="O1183" s="8" t="str">
        <f>TEXT(Table1[[#This Row],[Order Date]], "MMM")</f>
        <v>Feb</v>
      </c>
      <c r="P1183">
        <f>Table1[[#This Row],[Ship Date]]-Table1[[#This Row],[Order Date]]</f>
        <v>2</v>
      </c>
      <c r="Q1183" s="4">
        <v>-6.9308200000000006</v>
      </c>
      <c r="R1183">
        <v>1</v>
      </c>
      <c r="S1183" s="4">
        <v>7.21</v>
      </c>
      <c r="T1183">
        <v>90405</v>
      </c>
      <c r="U1183" s="10">
        <f>(Table1[[#This Row],[Profit]]/Table1[[#This Row],[Sales]])</f>
        <v>-0.96127877947295437</v>
      </c>
    </row>
    <row r="1184" spans="1:21" ht="12.75" customHeight="1">
      <c r="A1184">
        <v>0.05</v>
      </c>
      <c r="B1184">
        <v>55.5</v>
      </c>
      <c r="C1184">
        <v>52.2</v>
      </c>
      <c r="D1184" t="s">
        <v>33</v>
      </c>
      <c r="E1184" t="s">
        <v>27</v>
      </c>
      <c r="F1184" t="s">
        <v>28</v>
      </c>
      <c r="G1184" t="s">
        <v>34</v>
      </c>
      <c r="H1184" t="s">
        <v>59</v>
      </c>
      <c r="I1184" t="s">
        <v>796</v>
      </c>
      <c r="J1184">
        <v>0.72</v>
      </c>
      <c r="K1184" t="s">
        <v>42</v>
      </c>
      <c r="L1184" t="s">
        <v>171</v>
      </c>
      <c r="M1184" s="3">
        <v>42079</v>
      </c>
      <c r="N1184" s="3">
        <v>42079</v>
      </c>
      <c r="O1184" s="8" t="str">
        <f>TEXT(Table1[[#This Row],[Order Date]], "MMM")</f>
        <v>Mar</v>
      </c>
      <c r="P1184">
        <f>Table1[[#This Row],[Ship Date]]-Table1[[#This Row],[Order Date]]</f>
        <v>0</v>
      </c>
      <c r="Q1184" s="4">
        <v>-118.54</v>
      </c>
      <c r="R1184">
        <v>4</v>
      </c>
      <c r="S1184" s="4">
        <v>253.87</v>
      </c>
      <c r="T1184">
        <v>90385</v>
      </c>
      <c r="U1184" s="10">
        <f>(Table1[[#This Row],[Profit]]/Table1[[#This Row],[Sales]])</f>
        <v>-0.46693189427659826</v>
      </c>
    </row>
    <row r="1185" spans="1:21" ht="12.75" customHeight="1">
      <c r="A1185">
        <v>0.05</v>
      </c>
      <c r="B1185">
        <v>442.14</v>
      </c>
      <c r="C1185">
        <v>14.7</v>
      </c>
      <c r="D1185" t="s">
        <v>26</v>
      </c>
      <c r="E1185" t="s">
        <v>27</v>
      </c>
      <c r="F1185" t="s">
        <v>53</v>
      </c>
      <c r="G1185" t="s">
        <v>58</v>
      </c>
      <c r="H1185" t="s">
        <v>30</v>
      </c>
      <c r="I1185" t="s">
        <v>191</v>
      </c>
      <c r="J1185">
        <v>0.56000000000000005</v>
      </c>
      <c r="K1185" t="s">
        <v>42</v>
      </c>
      <c r="L1185" t="s">
        <v>171</v>
      </c>
      <c r="M1185" s="3">
        <v>42079</v>
      </c>
      <c r="N1185" s="3">
        <v>42088</v>
      </c>
      <c r="O1185" s="8" t="str">
        <f>TEXT(Table1[[#This Row],[Order Date]], "MMM")</f>
        <v>Mar</v>
      </c>
      <c r="P1185">
        <f>Table1[[#This Row],[Ship Date]]-Table1[[#This Row],[Order Date]]</f>
        <v>9</v>
      </c>
      <c r="Q1185" s="4">
        <v>2963.48</v>
      </c>
      <c r="R1185">
        <v>14</v>
      </c>
      <c r="S1185" s="4">
        <v>5880.46</v>
      </c>
      <c r="T1185">
        <v>90385</v>
      </c>
      <c r="U1185" s="10">
        <f>(Table1[[#This Row],[Profit]]/Table1[[#This Row],[Sales]])</f>
        <v>0.50395377232393379</v>
      </c>
    </row>
    <row r="1186" spans="1:21" ht="12.75" customHeight="1">
      <c r="A1186">
        <v>7.0000000000000007E-2</v>
      </c>
      <c r="B1186">
        <v>30.93</v>
      </c>
      <c r="C1186">
        <v>3.92</v>
      </c>
      <c r="D1186" t="s">
        <v>33</v>
      </c>
      <c r="E1186" t="s">
        <v>27</v>
      </c>
      <c r="F1186" t="s">
        <v>28</v>
      </c>
      <c r="G1186" t="s">
        <v>34</v>
      </c>
      <c r="H1186" t="s">
        <v>35</v>
      </c>
      <c r="I1186" t="s">
        <v>706</v>
      </c>
      <c r="J1186">
        <v>0.44</v>
      </c>
      <c r="K1186" t="s">
        <v>42</v>
      </c>
      <c r="L1186" t="s">
        <v>171</v>
      </c>
      <c r="M1186" s="3">
        <v>42127</v>
      </c>
      <c r="N1186" s="3">
        <v>42128</v>
      </c>
      <c r="O1186" s="8" t="str">
        <f>TEXT(Table1[[#This Row],[Order Date]], "MMM")</f>
        <v>May</v>
      </c>
      <c r="P1186">
        <f>Table1[[#This Row],[Ship Date]]-Table1[[#This Row],[Order Date]]</f>
        <v>1</v>
      </c>
      <c r="Q1186" s="4">
        <v>398.30249999999995</v>
      </c>
      <c r="R1186">
        <v>19</v>
      </c>
      <c r="S1186" s="4">
        <v>577.25</v>
      </c>
      <c r="T1186">
        <v>90386</v>
      </c>
      <c r="U1186" s="10">
        <f>(Table1[[#This Row],[Profit]]/Table1[[#This Row],[Sales]])</f>
        <v>0.69</v>
      </c>
    </row>
    <row r="1187" spans="1:21" ht="12.75" customHeight="1">
      <c r="A1187">
        <v>0.05</v>
      </c>
      <c r="B1187">
        <v>297.48</v>
      </c>
      <c r="C1187">
        <v>18.059999999999999</v>
      </c>
      <c r="D1187" t="s">
        <v>26</v>
      </c>
      <c r="E1187" t="s">
        <v>27</v>
      </c>
      <c r="F1187" t="s">
        <v>53</v>
      </c>
      <c r="G1187" t="s">
        <v>58</v>
      </c>
      <c r="H1187" t="s">
        <v>30</v>
      </c>
      <c r="I1187" t="s">
        <v>281</v>
      </c>
      <c r="J1187">
        <v>0.6</v>
      </c>
      <c r="K1187" t="s">
        <v>42</v>
      </c>
      <c r="L1187" t="s">
        <v>171</v>
      </c>
      <c r="M1187" s="3">
        <v>42127</v>
      </c>
      <c r="N1187" s="3">
        <v>42128</v>
      </c>
      <c r="O1187" s="8" t="str">
        <f>TEXT(Table1[[#This Row],[Order Date]], "MMM")</f>
        <v>May</v>
      </c>
      <c r="P1187">
        <f>Table1[[#This Row],[Ship Date]]-Table1[[#This Row],[Order Date]]</f>
        <v>1</v>
      </c>
      <c r="Q1187" s="4">
        <v>709.85200000000009</v>
      </c>
      <c r="R1187">
        <v>14</v>
      </c>
      <c r="S1187" s="4">
        <v>4075.18</v>
      </c>
      <c r="T1187">
        <v>90386</v>
      </c>
      <c r="U1187" s="10">
        <f>(Table1[[#This Row],[Profit]]/Table1[[#This Row],[Sales]])</f>
        <v>0.17418911557280908</v>
      </c>
    </row>
    <row r="1188" spans="1:21" ht="12.75" customHeight="1">
      <c r="A1188">
        <v>7.0000000000000007E-2</v>
      </c>
      <c r="B1188">
        <v>296.18</v>
      </c>
      <c r="C1188">
        <v>54.12</v>
      </c>
      <c r="D1188" t="s">
        <v>26</v>
      </c>
      <c r="E1188" t="s">
        <v>27</v>
      </c>
      <c r="F1188" t="s">
        <v>28</v>
      </c>
      <c r="G1188" t="s">
        <v>96</v>
      </c>
      <c r="H1188" t="s">
        <v>77</v>
      </c>
      <c r="I1188" t="s">
        <v>97</v>
      </c>
      <c r="J1188">
        <v>0.76</v>
      </c>
      <c r="K1188" t="s">
        <v>42</v>
      </c>
      <c r="L1188" t="s">
        <v>171</v>
      </c>
      <c r="M1188" s="3">
        <v>42127</v>
      </c>
      <c r="N1188" s="3">
        <v>42129</v>
      </c>
      <c r="O1188" s="8" t="str">
        <f>TEXT(Table1[[#This Row],[Order Date]], "MMM")</f>
        <v>May</v>
      </c>
      <c r="P1188">
        <f>Table1[[#This Row],[Ship Date]]-Table1[[#This Row],[Order Date]]</f>
        <v>2</v>
      </c>
      <c r="Q1188" s="4">
        <v>80.809200000000089</v>
      </c>
      <c r="R1188">
        <v>6</v>
      </c>
      <c r="S1188" s="4">
        <v>1798.23</v>
      </c>
      <c r="T1188">
        <v>90386</v>
      </c>
      <c r="U1188" s="10">
        <f>(Table1[[#This Row],[Profit]]/Table1[[#This Row],[Sales]])</f>
        <v>4.4938189219399127E-2</v>
      </c>
    </row>
    <row r="1189" spans="1:21" ht="12.75" customHeight="1">
      <c r="A1189">
        <v>0.08</v>
      </c>
      <c r="B1189">
        <v>30.98</v>
      </c>
      <c r="C1189">
        <v>8.74</v>
      </c>
      <c r="D1189" t="s">
        <v>33</v>
      </c>
      <c r="E1189" t="s">
        <v>19</v>
      </c>
      <c r="F1189" t="s">
        <v>20</v>
      </c>
      <c r="G1189" t="s">
        <v>62</v>
      </c>
      <c r="H1189" t="s">
        <v>40</v>
      </c>
      <c r="I1189" t="s">
        <v>797</v>
      </c>
      <c r="J1189">
        <v>0.4</v>
      </c>
      <c r="K1189" t="s">
        <v>42</v>
      </c>
      <c r="L1189" t="s">
        <v>171</v>
      </c>
      <c r="M1189" s="3">
        <v>42144</v>
      </c>
      <c r="N1189" s="3">
        <v>42145</v>
      </c>
      <c r="O1189" s="8" t="str">
        <f>TEXT(Table1[[#This Row],[Order Date]], "MMM")</f>
        <v>May</v>
      </c>
      <c r="P1189">
        <f>Table1[[#This Row],[Ship Date]]-Table1[[#This Row],[Order Date]]</f>
        <v>1</v>
      </c>
      <c r="Q1189" s="4">
        <v>371.27200000000005</v>
      </c>
      <c r="R1189">
        <v>25</v>
      </c>
      <c r="S1189" s="4">
        <v>727.2</v>
      </c>
      <c r="T1189">
        <v>90387</v>
      </c>
      <c r="U1189" s="10">
        <f>(Table1[[#This Row],[Profit]]/Table1[[#This Row],[Sales]])</f>
        <v>0.51055005500550055</v>
      </c>
    </row>
    <row r="1190" spans="1:21" ht="12.75" customHeight="1">
      <c r="A1190">
        <v>0.09</v>
      </c>
      <c r="B1190">
        <v>159.31</v>
      </c>
      <c r="C1190">
        <v>60</v>
      </c>
      <c r="D1190" t="s">
        <v>26</v>
      </c>
      <c r="E1190" t="s">
        <v>19</v>
      </c>
      <c r="F1190" t="s">
        <v>28</v>
      </c>
      <c r="G1190" t="s">
        <v>96</v>
      </c>
      <c r="H1190" t="s">
        <v>30</v>
      </c>
      <c r="I1190" t="s">
        <v>798</v>
      </c>
      <c r="J1190">
        <v>0.55000000000000004</v>
      </c>
      <c r="K1190" t="s">
        <v>37</v>
      </c>
      <c r="L1190" t="s">
        <v>138</v>
      </c>
      <c r="M1190" s="3">
        <v>42144</v>
      </c>
      <c r="N1190" s="3">
        <v>42146</v>
      </c>
      <c r="O1190" s="8" t="str">
        <f>TEXT(Table1[[#This Row],[Order Date]], "MMM")</f>
        <v>May</v>
      </c>
      <c r="P1190">
        <f>Table1[[#This Row],[Ship Date]]-Table1[[#This Row],[Order Date]]</f>
        <v>2</v>
      </c>
      <c r="Q1190" s="4">
        <v>77.000895400000104</v>
      </c>
      <c r="R1190">
        <v>41</v>
      </c>
      <c r="S1190" s="4">
        <v>6173.42</v>
      </c>
      <c r="T1190">
        <v>90387</v>
      </c>
      <c r="U1190" s="10">
        <f>(Table1[[#This Row],[Profit]]/Table1[[#This Row],[Sales]])</f>
        <v>1.2472972096504062E-2</v>
      </c>
    </row>
    <row r="1191" spans="1:21" ht="12.75" customHeight="1">
      <c r="A1191">
        <v>0.06</v>
      </c>
      <c r="B1191">
        <v>55.99</v>
      </c>
      <c r="C1191">
        <v>5</v>
      </c>
      <c r="D1191" t="s">
        <v>33</v>
      </c>
      <c r="E1191" t="s">
        <v>19</v>
      </c>
      <c r="F1191" t="s">
        <v>53</v>
      </c>
      <c r="G1191" t="s">
        <v>54</v>
      </c>
      <c r="H1191" t="s">
        <v>35</v>
      </c>
      <c r="I1191" t="s">
        <v>219</v>
      </c>
      <c r="J1191">
        <v>0.83</v>
      </c>
      <c r="K1191" t="s">
        <v>37</v>
      </c>
      <c r="L1191" t="s">
        <v>138</v>
      </c>
      <c r="M1191" s="3">
        <v>42144</v>
      </c>
      <c r="N1191" s="3">
        <v>42146</v>
      </c>
      <c r="O1191" s="8" t="str">
        <f>TEXT(Table1[[#This Row],[Order Date]], "MMM")</f>
        <v>May</v>
      </c>
      <c r="P1191">
        <f>Table1[[#This Row],[Ship Date]]-Table1[[#This Row],[Order Date]]</f>
        <v>2</v>
      </c>
      <c r="Q1191" s="4">
        <v>27.968600000000009</v>
      </c>
      <c r="R1191">
        <v>33</v>
      </c>
      <c r="S1191" s="4">
        <v>1553.7</v>
      </c>
      <c r="T1191">
        <v>90387</v>
      </c>
      <c r="U1191" s="10">
        <f>(Table1[[#This Row],[Profit]]/Table1[[#This Row],[Sales]])</f>
        <v>1.8001287249790828E-2</v>
      </c>
    </row>
    <row r="1192" spans="1:21" ht="12.75" customHeight="1">
      <c r="A1192">
        <v>0.01</v>
      </c>
      <c r="B1192">
        <v>5.38</v>
      </c>
      <c r="C1192">
        <v>7.57</v>
      </c>
      <c r="D1192" t="s">
        <v>33</v>
      </c>
      <c r="E1192" t="s">
        <v>39</v>
      </c>
      <c r="F1192" t="s">
        <v>20</v>
      </c>
      <c r="G1192" t="s">
        <v>71</v>
      </c>
      <c r="H1192" t="s">
        <v>40</v>
      </c>
      <c r="I1192" t="s">
        <v>799</v>
      </c>
      <c r="J1192">
        <v>0.36</v>
      </c>
      <c r="K1192" t="s">
        <v>24</v>
      </c>
      <c r="L1192" t="s">
        <v>32</v>
      </c>
      <c r="M1192" s="3">
        <v>42013</v>
      </c>
      <c r="N1192" s="3">
        <v>42014</v>
      </c>
      <c r="O1192" s="8" t="str">
        <f>TEXT(Table1[[#This Row],[Order Date]], "MMM")</f>
        <v>Jan</v>
      </c>
      <c r="P1192">
        <f>Table1[[#This Row],[Ship Date]]-Table1[[#This Row],[Order Date]]</f>
        <v>1</v>
      </c>
      <c r="Q1192" s="4">
        <v>-66.779579999999996</v>
      </c>
      <c r="R1192">
        <v>3</v>
      </c>
      <c r="S1192" s="4">
        <v>18.68</v>
      </c>
      <c r="T1192">
        <v>88794</v>
      </c>
      <c r="U1192" s="10">
        <f>(Table1[[#This Row],[Profit]]/Table1[[#This Row],[Sales]])</f>
        <v>-3.5749239828693788</v>
      </c>
    </row>
    <row r="1193" spans="1:21" ht="12.75" customHeight="1">
      <c r="A1193">
        <v>0.05</v>
      </c>
      <c r="B1193">
        <v>3.28</v>
      </c>
      <c r="C1193">
        <v>3.97</v>
      </c>
      <c r="D1193" t="s">
        <v>33</v>
      </c>
      <c r="E1193" t="s">
        <v>39</v>
      </c>
      <c r="F1193" t="s">
        <v>20</v>
      </c>
      <c r="G1193" t="s">
        <v>21</v>
      </c>
      <c r="H1193" t="s">
        <v>22</v>
      </c>
      <c r="I1193" t="s">
        <v>460</v>
      </c>
      <c r="J1193">
        <v>0.56000000000000005</v>
      </c>
      <c r="K1193" t="s">
        <v>24</v>
      </c>
      <c r="L1193" t="s">
        <v>32</v>
      </c>
      <c r="M1193" s="3">
        <v>42013</v>
      </c>
      <c r="N1193" s="3">
        <v>42013</v>
      </c>
      <c r="O1193" s="8" t="str">
        <f>TEXT(Table1[[#This Row],[Order Date]], "MMM")</f>
        <v>Jan</v>
      </c>
      <c r="P1193">
        <f>Table1[[#This Row],[Ship Date]]-Table1[[#This Row],[Order Date]]</f>
        <v>0</v>
      </c>
      <c r="Q1193" s="4">
        <v>-144.9188</v>
      </c>
      <c r="R1193">
        <v>11</v>
      </c>
      <c r="S1193" s="4">
        <v>36.299999999999997</v>
      </c>
      <c r="T1193">
        <v>88794</v>
      </c>
      <c r="U1193" s="10">
        <f>(Table1[[#This Row],[Profit]]/Table1[[#This Row],[Sales]])</f>
        <v>-3.9922534435261712</v>
      </c>
    </row>
    <row r="1194" spans="1:21" ht="12.75" customHeight="1">
      <c r="A1194">
        <v>0.09</v>
      </c>
      <c r="B1194">
        <v>2.78</v>
      </c>
      <c r="C1194">
        <v>0.97</v>
      </c>
      <c r="D1194" t="s">
        <v>33</v>
      </c>
      <c r="E1194" t="s">
        <v>39</v>
      </c>
      <c r="F1194" t="s">
        <v>20</v>
      </c>
      <c r="G1194" t="s">
        <v>21</v>
      </c>
      <c r="H1194" t="s">
        <v>22</v>
      </c>
      <c r="I1194" t="s">
        <v>800</v>
      </c>
      <c r="J1194">
        <v>0.59</v>
      </c>
      <c r="K1194" t="s">
        <v>37</v>
      </c>
      <c r="L1194" t="s">
        <v>118</v>
      </c>
      <c r="M1194" s="3">
        <v>42013</v>
      </c>
      <c r="N1194" s="3">
        <v>42015</v>
      </c>
      <c r="O1194" s="8" t="str">
        <f>TEXT(Table1[[#This Row],[Order Date]], "MMM")</f>
        <v>Jan</v>
      </c>
      <c r="P1194">
        <f>Table1[[#This Row],[Ship Date]]-Table1[[#This Row],[Order Date]]</f>
        <v>2</v>
      </c>
      <c r="Q1194" s="4">
        <v>-5.0716000000000001</v>
      </c>
      <c r="R1194">
        <v>6</v>
      </c>
      <c r="S1194" s="4">
        <v>16.03</v>
      </c>
      <c r="T1194">
        <v>88794</v>
      </c>
      <c r="U1194" s="10">
        <f>(Table1[[#This Row],[Profit]]/Table1[[#This Row],[Sales]])</f>
        <v>-0.31638178415470991</v>
      </c>
    </row>
    <row r="1195" spans="1:21" ht="12.75" customHeight="1">
      <c r="A1195">
        <v>0.08</v>
      </c>
      <c r="B1195">
        <v>2.94</v>
      </c>
      <c r="C1195">
        <v>0.96</v>
      </c>
      <c r="D1195" t="s">
        <v>33</v>
      </c>
      <c r="E1195" t="s">
        <v>39</v>
      </c>
      <c r="F1195" t="s">
        <v>20</v>
      </c>
      <c r="G1195" t="s">
        <v>21</v>
      </c>
      <c r="H1195" t="s">
        <v>22</v>
      </c>
      <c r="I1195" t="s">
        <v>292</v>
      </c>
      <c r="J1195">
        <v>0.57999999999999996</v>
      </c>
      <c r="K1195" t="s">
        <v>37</v>
      </c>
      <c r="L1195" t="s">
        <v>121</v>
      </c>
      <c r="M1195" s="3">
        <v>42031</v>
      </c>
      <c r="N1195" s="3">
        <v>42033</v>
      </c>
      <c r="O1195" s="8" t="str">
        <f>TEXT(Table1[[#This Row],[Order Date]], "MMM")</f>
        <v>Jan</v>
      </c>
      <c r="P1195">
        <f>Table1[[#This Row],[Ship Date]]-Table1[[#This Row],[Order Date]]</f>
        <v>2</v>
      </c>
      <c r="Q1195" s="4">
        <v>-1.18</v>
      </c>
      <c r="R1195">
        <v>9</v>
      </c>
      <c r="S1195" s="4">
        <v>25.35</v>
      </c>
      <c r="T1195">
        <v>89465</v>
      </c>
      <c r="U1195" s="10">
        <f>(Table1[[#This Row],[Profit]]/Table1[[#This Row],[Sales]])</f>
        <v>-4.6548323471400387E-2</v>
      </c>
    </row>
    <row r="1196" spans="1:21" ht="12.75" customHeight="1">
      <c r="A1196">
        <v>0</v>
      </c>
      <c r="B1196">
        <v>1.48</v>
      </c>
      <c r="C1196">
        <v>0.7</v>
      </c>
      <c r="D1196" t="s">
        <v>33</v>
      </c>
      <c r="E1196" t="s">
        <v>27</v>
      </c>
      <c r="F1196" t="s">
        <v>20</v>
      </c>
      <c r="G1196" t="s">
        <v>46</v>
      </c>
      <c r="H1196" t="s">
        <v>22</v>
      </c>
      <c r="I1196" t="s">
        <v>777</v>
      </c>
      <c r="J1196">
        <v>0.37</v>
      </c>
      <c r="K1196" t="s">
        <v>87</v>
      </c>
      <c r="L1196" t="s">
        <v>300</v>
      </c>
      <c r="M1196" s="3">
        <v>42170</v>
      </c>
      <c r="N1196" s="3">
        <v>42172</v>
      </c>
      <c r="O1196" s="8" t="str">
        <f>TEXT(Table1[[#This Row],[Order Date]], "MMM")</f>
        <v>Jun</v>
      </c>
      <c r="P1196">
        <f>Table1[[#This Row],[Ship Date]]-Table1[[#This Row],[Order Date]]</f>
        <v>2</v>
      </c>
      <c r="Q1196" s="4">
        <v>-203.09799999999998</v>
      </c>
      <c r="R1196">
        <v>12</v>
      </c>
      <c r="S1196" s="4">
        <v>19.32</v>
      </c>
      <c r="T1196">
        <v>91571</v>
      </c>
      <c r="U1196" s="10">
        <f>(Table1[[#This Row],[Profit]]/Table1[[#This Row],[Sales]])</f>
        <v>-10.512318840579709</v>
      </c>
    </row>
    <row r="1197" spans="1:21" ht="12.75" customHeight="1">
      <c r="A1197">
        <v>0.09</v>
      </c>
      <c r="B1197">
        <v>16.98</v>
      </c>
      <c r="C1197">
        <v>12.39</v>
      </c>
      <c r="D1197" t="s">
        <v>33</v>
      </c>
      <c r="E1197" t="s">
        <v>19</v>
      </c>
      <c r="F1197" t="s">
        <v>20</v>
      </c>
      <c r="G1197" t="s">
        <v>48</v>
      </c>
      <c r="H1197" t="s">
        <v>40</v>
      </c>
      <c r="I1197" t="s">
        <v>801</v>
      </c>
      <c r="J1197">
        <v>0.35</v>
      </c>
      <c r="K1197" t="s">
        <v>42</v>
      </c>
      <c r="L1197" t="s">
        <v>259</v>
      </c>
      <c r="M1197" s="3">
        <v>42132</v>
      </c>
      <c r="N1197" s="3">
        <v>42134</v>
      </c>
      <c r="O1197" s="8" t="str">
        <f>TEXT(Table1[[#This Row],[Order Date]], "MMM")</f>
        <v>May</v>
      </c>
      <c r="P1197">
        <f>Table1[[#This Row],[Ship Date]]-Table1[[#This Row],[Order Date]]</f>
        <v>2</v>
      </c>
      <c r="Q1197" s="4">
        <v>-48.57</v>
      </c>
      <c r="R1197">
        <v>5</v>
      </c>
      <c r="S1197" s="4">
        <v>86.8</v>
      </c>
      <c r="T1197">
        <v>89440</v>
      </c>
      <c r="U1197" s="10">
        <f>(Table1[[#This Row],[Profit]]/Table1[[#This Row],[Sales]])</f>
        <v>-0.55956221198156686</v>
      </c>
    </row>
    <row r="1198" spans="1:21" ht="12.75" customHeight="1">
      <c r="A1198">
        <v>0.09</v>
      </c>
      <c r="B1198">
        <v>16.98</v>
      </c>
      <c r="C1198">
        <v>12.39</v>
      </c>
      <c r="D1198" t="s">
        <v>33</v>
      </c>
      <c r="E1198" t="s">
        <v>19</v>
      </c>
      <c r="F1198" t="s">
        <v>20</v>
      </c>
      <c r="G1198" t="s">
        <v>48</v>
      </c>
      <c r="H1198" t="s">
        <v>40</v>
      </c>
      <c r="I1198" t="s">
        <v>801</v>
      </c>
      <c r="J1198">
        <v>0.35</v>
      </c>
      <c r="K1198" t="s">
        <v>37</v>
      </c>
      <c r="L1198" t="s">
        <v>50</v>
      </c>
      <c r="M1198" s="3">
        <v>42132</v>
      </c>
      <c r="N1198" s="3">
        <v>42134</v>
      </c>
      <c r="O1198" s="8" t="str">
        <f>TEXT(Table1[[#This Row],[Order Date]], "MMM")</f>
        <v>May</v>
      </c>
      <c r="P1198">
        <f>Table1[[#This Row],[Ship Date]]-Table1[[#This Row],[Order Date]]</f>
        <v>2</v>
      </c>
      <c r="Q1198" s="4">
        <v>-48.57</v>
      </c>
      <c r="R1198">
        <v>22</v>
      </c>
      <c r="S1198" s="4">
        <v>381.91</v>
      </c>
      <c r="T1198">
        <v>7364</v>
      </c>
      <c r="U1198" s="10">
        <f>(Table1[[#This Row],[Profit]]/Table1[[#This Row],[Sales]])</f>
        <v>-0.12717655992249483</v>
      </c>
    </row>
    <row r="1199" spans="1:21" ht="12.75" customHeight="1">
      <c r="A1199">
        <v>0.05</v>
      </c>
      <c r="B1199">
        <v>16.98</v>
      </c>
      <c r="C1199">
        <v>7.78</v>
      </c>
      <c r="D1199" t="s">
        <v>33</v>
      </c>
      <c r="E1199" t="s">
        <v>27</v>
      </c>
      <c r="F1199" t="s">
        <v>20</v>
      </c>
      <c r="G1199" t="s">
        <v>21</v>
      </c>
      <c r="H1199" t="s">
        <v>35</v>
      </c>
      <c r="I1199" t="s">
        <v>802</v>
      </c>
      <c r="J1199">
        <v>0.56999999999999995</v>
      </c>
      <c r="K1199" t="s">
        <v>42</v>
      </c>
      <c r="L1199" t="s">
        <v>171</v>
      </c>
      <c r="M1199" s="3">
        <v>42049</v>
      </c>
      <c r="N1199" s="3">
        <v>42051</v>
      </c>
      <c r="O1199" s="8" t="str">
        <f>TEXT(Table1[[#This Row],[Order Date]], "MMM")</f>
        <v>Feb</v>
      </c>
      <c r="P1199">
        <f>Table1[[#This Row],[Ship Date]]-Table1[[#This Row],[Order Date]]</f>
        <v>2</v>
      </c>
      <c r="Q1199" s="4">
        <v>-47.28</v>
      </c>
      <c r="R1199">
        <v>45</v>
      </c>
      <c r="S1199" s="4">
        <v>761.67</v>
      </c>
      <c r="T1199">
        <v>41636</v>
      </c>
      <c r="U1199" s="10">
        <f>(Table1[[#This Row],[Profit]]/Table1[[#This Row],[Sales]])</f>
        <v>-6.2074126590255629E-2</v>
      </c>
    </row>
    <row r="1200" spans="1:21" ht="12.75" customHeight="1">
      <c r="A1200">
        <v>0.03</v>
      </c>
      <c r="B1200">
        <v>115.99</v>
      </c>
      <c r="C1200">
        <v>4.2300000000000004</v>
      </c>
      <c r="D1200" t="s">
        <v>33</v>
      </c>
      <c r="E1200" t="s">
        <v>27</v>
      </c>
      <c r="F1200" t="s">
        <v>53</v>
      </c>
      <c r="G1200" t="s">
        <v>54</v>
      </c>
      <c r="H1200" t="s">
        <v>40</v>
      </c>
      <c r="I1200" t="s">
        <v>803</v>
      </c>
      <c r="J1200">
        <v>0.56000000000000005</v>
      </c>
      <c r="K1200" t="s">
        <v>42</v>
      </c>
      <c r="L1200" t="s">
        <v>171</v>
      </c>
      <c r="M1200" s="3">
        <v>42049</v>
      </c>
      <c r="N1200" s="3">
        <v>42051</v>
      </c>
      <c r="O1200" s="8" t="str">
        <f>TEXT(Table1[[#This Row],[Order Date]], "MMM")</f>
        <v>Feb</v>
      </c>
      <c r="P1200">
        <f>Table1[[#This Row],[Ship Date]]-Table1[[#This Row],[Order Date]]</f>
        <v>2</v>
      </c>
      <c r="Q1200" s="4">
        <v>722.24099999999999</v>
      </c>
      <c r="R1200">
        <v>49</v>
      </c>
      <c r="S1200" s="4">
        <v>5014.07</v>
      </c>
      <c r="T1200">
        <v>41636</v>
      </c>
      <c r="U1200" s="10">
        <f>(Table1[[#This Row],[Profit]]/Table1[[#This Row],[Sales]])</f>
        <v>0.14404286338244182</v>
      </c>
    </row>
    <row r="1201" spans="1:21" ht="12.75" customHeight="1">
      <c r="A1201">
        <v>0.05</v>
      </c>
      <c r="B1201">
        <v>16.98</v>
      </c>
      <c r="C1201">
        <v>7.78</v>
      </c>
      <c r="D1201" t="s">
        <v>33</v>
      </c>
      <c r="E1201" t="s">
        <v>27</v>
      </c>
      <c r="F1201" t="s">
        <v>20</v>
      </c>
      <c r="G1201" t="s">
        <v>21</v>
      </c>
      <c r="H1201" t="s">
        <v>35</v>
      </c>
      <c r="I1201" t="s">
        <v>802</v>
      </c>
      <c r="J1201">
        <v>0.56999999999999995</v>
      </c>
      <c r="K1201" t="s">
        <v>87</v>
      </c>
      <c r="L1201" t="s">
        <v>183</v>
      </c>
      <c r="M1201" s="3">
        <v>42049</v>
      </c>
      <c r="N1201" s="3">
        <v>42051</v>
      </c>
      <c r="O1201" s="8" t="str">
        <f>TEXT(Table1[[#This Row],[Order Date]], "MMM")</f>
        <v>Feb</v>
      </c>
      <c r="P1201">
        <f>Table1[[#This Row],[Ship Date]]-Table1[[#This Row],[Order Date]]</f>
        <v>2</v>
      </c>
      <c r="Q1201" s="4">
        <v>-161</v>
      </c>
      <c r="R1201">
        <v>11</v>
      </c>
      <c r="S1201" s="4">
        <v>186.19</v>
      </c>
      <c r="T1201">
        <v>90685</v>
      </c>
      <c r="U1201" s="10">
        <f>(Table1[[#This Row],[Profit]]/Table1[[#This Row],[Sales]])</f>
        <v>-0.86470809388259307</v>
      </c>
    </row>
    <row r="1202" spans="1:21" ht="12.75" customHeight="1">
      <c r="A1202">
        <v>0.03</v>
      </c>
      <c r="B1202">
        <v>115.99</v>
      </c>
      <c r="C1202">
        <v>4.2300000000000004</v>
      </c>
      <c r="D1202" t="s">
        <v>33</v>
      </c>
      <c r="E1202" t="s">
        <v>27</v>
      </c>
      <c r="F1202" t="s">
        <v>53</v>
      </c>
      <c r="G1202" t="s">
        <v>54</v>
      </c>
      <c r="H1202" t="s">
        <v>40</v>
      </c>
      <c r="I1202" t="s">
        <v>803</v>
      </c>
      <c r="J1202">
        <v>0.56000000000000005</v>
      </c>
      <c r="K1202" t="s">
        <v>87</v>
      </c>
      <c r="L1202" t="s">
        <v>183</v>
      </c>
      <c r="M1202" s="3">
        <v>42049</v>
      </c>
      <c r="N1202" s="3">
        <v>42051</v>
      </c>
      <c r="O1202" s="8" t="str">
        <f>TEXT(Table1[[#This Row],[Order Date]], "MMM")</f>
        <v>Feb</v>
      </c>
      <c r="P1202">
        <f>Table1[[#This Row],[Ship Date]]-Table1[[#This Row],[Order Date]]</f>
        <v>2</v>
      </c>
      <c r="Q1202" s="4">
        <v>848.3646</v>
      </c>
      <c r="R1202">
        <v>12</v>
      </c>
      <c r="S1202" s="4">
        <v>1227.94</v>
      </c>
      <c r="T1202">
        <v>90685</v>
      </c>
      <c r="U1202" s="10">
        <f>(Table1[[#This Row],[Profit]]/Table1[[#This Row],[Sales]])</f>
        <v>0.69088440803296569</v>
      </c>
    </row>
    <row r="1203" spans="1:21" ht="12.75" customHeight="1">
      <c r="A1203">
        <v>0.03</v>
      </c>
      <c r="B1203">
        <v>27.48</v>
      </c>
      <c r="C1203">
        <v>4</v>
      </c>
      <c r="D1203" t="s">
        <v>33</v>
      </c>
      <c r="E1203" t="s">
        <v>39</v>
      </c>
      <c r="F1203" t="s">
        <v>53</v>
      </c>
      <c r="G1203" t="s">
        <v>113</v>
      </c>
      <c r="H1203" t="s">
        <v>40</v>
      </c>
      <c r="I1203" t="s">
        <v>405</v>
      </c>
      <c r="J1203">
        <v>0.75</v>
      </c>
      <c r="K1203" t="s">
        <v>37</v>
      </c>
      <c r="L1203" t="s">
        <v>50</v>
      </c>
      <c r="M1203" s="3">
        <v>42101</v>
      </c>
      <c r="N1203" s="3">
        <v>42102</v>
      </c>
      <c r="O1203" s="8" t="str">
        <f>TEXT(Table1[[#This Row],[Order Date]], "MMM")</f>
        <v>Apr</v>
      </c>
      <c r="P1203">
        <f>Table1[[#This Row],[Ship Date]]-Table1[[#This Row],[Order Date]]</f>
        <v>1</v>
      </c>
      <c r="Q1203" s="4">
        <v>-88.840800000000002</v>
      </c>
      <c r="R1203">
        <v>11</v>
      </c>
      <c r="S1203" s="4">
        <v>294.97000000000003</v>
      </c>
      <c r="T1203">
        <v>89175</v>
      </c>
      <c r="U1203" s="10">
        <f>(Table1[[#This Row],[Profit]]/Table1[[#This Row],[Sales]])</f>
        <v>-0.3011858833101671</v>
      </c>
    </row>
    <row r="1204" spans="1:21" ht="12.75" customHeight="1">
      <c r="A1204">
        <v>0.1</v>
      </c>
      <c r="B1204">
        <v>179.99</v>
      </c>
      <c r="C1204">
        <v>19.989999999999998</v>
      </c>
      <c r="D1204" t="s">
        <v>33</v>
      </c>
      <c r="E1204" t="s">
        <v>39</v>
      </c>
      <c r="F1204" t="s">
        <v>53</v>
      </c>
      <c r="G1204" t="s">
        <v>113</v>
      </c>
      <c r="H1204" t="s">
        <v>40</v>
      </c>
      <c r="I1204" t="s">
        <v>285</v>
      </c>
      <c r="J1204">
        <v>0.48</v>
      </c>
      <c r="K1204" t="s">
        <v>37</v>
      </c>
      <c r="L1204" t="s">
        <v>50</v>
      </c>
      <c r="M1204" s="3">
        <v>42101</v>
      </c>
      <c r="N1204" s="3">
        <v>42102</v>
      </c>
      <c r="O1204" s="8" t="str">
        <f>TEXT(Table1[[#This Row],[Order Date]], "MMM")</f>
        <v>Apr</v>
      </c>
      <c r="P1204">
        <f>Table1[[#This Row],[Ship Date]]-Table1[[#This Row],[Order Date]]</f>
        <v>1</v>
      </c>
      <c r="Q1204" s="4">
        <v>1208.9903999999999</v>
      </c>
      <c r="R1204">
        <v>14</v>
      </c>
      <c r="S1204" s="4">
        <v>2458.0500000000002</v>
      </c>
      <c r="T1204">
        <v>89175</v>
      </c>
      <c r="U1204" s="10">
        <f>(Table1[[#This Row],[Profit]]/Table1[[#This Row],[Sales]])</f>
        <v>0.4918493928113748</v>
      </c>
    </row>
    <row r="1205" spans="1:21" ht="12.75" customHeight="1">
      <c r="A1205">
        <v>0.1</v>
      </c>
      <c r="B1205">
        <v>140.85</v>
      </c>
      <c r="C1205">
        <v>19.989999999999998</v>
      </c>
      <c r="D1205" t="s">
        <v>33</v>
      </c>
      <c r="E1205" t="s">
        <v>39</v>
      </c>
      <c r="F1205" t="s">
        <v>20</v>
      </c>
      <c r="G1205" t="s">
        <v>90</v>
      </c>
      <c r="H1205" t="s">
        <v>40</v>
      </c>
      <c r="I1205" t="s">
        <v>804</v>
      </c>
      <c r="J1205">
        <v>0.73</v>
      </c>
      <c r="K1205" t="s">
        <v>37</v>
      </c>
      <c r="L1205" t="s">
        <v>50</v>
      </c>
      <c r="M1205" s="3">
        <v>42101</v>
      </c>
      <c r="N1205" s="3">
        <v>42103</v>
      </c>
      <c r="O1205" s="8" t="str">
        <f>TEXT(Table1[[#This Row],[Order Date]], "MMM")</f>
        <v>Apr</v>
      </c>
      <c r="P1205">
        <f>Table1[[#This Row],[Ship Date]]-Table1[[#This Row],[Order Date]]</f>
        <v>2</v>
      </c>
      <c r="Q1205" s="4">
        <v>9.9911999999999992</v>
      </c>
      <c r="R1205">
        <v>19</v>
      </c>
      <c r="S1205" s="4">
        <v>2465.75</v>
      </c>
      <c r="T1205">
        <v>89175</v>
      </c>
      <c r="U1205" s="10">
        <f>(Table1[[#This Row],[Profit]]/Table1[[#This Row],[Sales]])</f>
        <v>4.0519922944337421E-3</v>
      </c>
    </row>
    <row r="1206" spans="1:21" ht="12.75" customHeight="1">
      <c r="A1206">
        <v>0.08</v>
      </c>
      <c r="B1206">
        <v>100.97</v>
      </c>
      <c r="C1206">
        <v>7.18</v>
      </c>
      <c r="D1206" t="s">
        <v>33</v>
      </c>
      <c r="E1206" t="s">
        <v>39</v>
      </c>
      <c r="F1206" t="s">
        <v>53</v>
      </c>
      <c r="G1206" t="s">
        <v>113</v>
      </c>
      <c r="H1206" t="s">
        <v>40</v>
      </c>
      <c r="I1206" t="s">
        <v>805</v>
      </c>
      <c r="J1206">
        <v>0.46</v>
      </c>
      <c r="K1206" t="s">
        <v>37</v>
      </c>
      <c r="L1206" t="s">
        <v>50</v>
      </c>
      <c r="M1206" s="3">
        <v>42181</v>
      </c>
      <c r="N1206" s="3">
        <v>42182</v>
      </c>
      <c r="O1206" s="8" t="str">
        <f>TEXT(Table1[[#This Row],[Order Date]], "MMM")</f>
        <v>Jun</v>
      </c>
      <c r="P1206">
        <f>Table1[[#This Row],[Ship Date]]-Table1[[#This Row],[Order Date]]</f>
        <v>1</v>
      </c>
      <c r="Q1206" s="4">
        <v>126.22500000000001</v>
      </c>
      <c r="R1206">
        <v>7</v>
      </c>
      <c r="S1206" s="4">
        <v>650.25</v>
      </c>
      <c r="T1206">
        <v>89176</v>
      </c>
      <c r="U1206" s="10">
        <f>(Table1[[#This Row],[Profit]]/Table1[[#This Row],[Sales]])</f>
        <v>0.19411764705882353</v>
      </c>
    </row>
    <row r="1207" spans="1:21" ht="12.75" customHeight="1">
      <c r="A1207">
        <v>0</v>
      </c>
      <c r="B1207">
        <v>13.4</v>
      </c>
      <c r="C1207">
        <v>4.95</v>
      </c>
      <c r="D1207" t="s">
        <v>33</v>
      </c>
      <c r="E1207" t="s">
        <v>39</v>
      </c>
      <c r="F1207" t="s">
        <v>28</v>
      </c>
      <c r="G1207" t="s">
        <v>34</v>
      </c>
      <c r="H1207" t="s">
        <v>35</v>
      </c>
      <c r="I1207" t="s">
        <v>364</v>
      </c>
      <c r="J1207">
        <v>0.37</v>
      </c>
      <c r="K1207" t="s">
        <v>37</v>
      </c>
      <c r="L1207" t="s">
        <v>50</v>
      </c>
      <c r="M1207" s="3">
        <v>42181</v>
      </c>
      <c r="N1207" s="3">
        <v>42182</v>
      </c>
      <c r="O1207" s="8" t="str">
        <f>TEXT(Table1[[#This Row],[Order Date]], "MMM")</f>
        <v>Jun</v>
      </c>
      <c r="P1207">
        <f>Table1[[#This Row],[Ship Date]]-Table1[[#This Row],[Order Date]]</f>
        <v>1</v>
      </c>
      <c r="Q1207" s="4">
        <v>187.7628</v>
      </c>
      <c r="R1207">
        <v>19</v>
      </c>
      <c r="S1207" s="4">
        <v>272.12</v>
      </c>
      <c r="T1207">
        <v>89176</v>
      </c>
      <c r="U1207" s="10">
        <f>(Table1[[#This Row],[Profit]]/Table1[[#This Row],[Sales]])</f>
        <v>0.69</v>
      </c>
    </row>
    <row r="1208" spans="1:21" ht="12.75" customHeight="1">
      <c r="A1208">
        <v>0.03</v>
      </c>
      <c r="B1208">
        <v>25.98</v>
      </c>
      <c r="C1208">
        <v>4.08</v>
      </c>
      <c r="D1208" t="s">
        <v>33</v>
      </c>
      <c r="E1208" t="s">
        <v>39</v>
      </c>
      <c r="F1208" t="s">
        <v>20</v>
      </c>
      <c r="G1208" t="s">
        <v>21</v>
      </c>
      <c r="H1208" t="s">
        <v>35</v>
      </c>
      <c r="I1208" t="s">
        <v>806</v>
      </c>
      <c r="J1208">
        <v>0.56999999999999995</v>
      </c>
      <c r="K1208" t="s">
        <v>37</v>
      </c>
      <c r="L1208" t="s">
        <v>50</v>
      </c>
      <c r="M1208" s="3">
        <v>42146</v>
      </c>
      <c r="N1208" s="3">
        <v>42149</v>
      </c>
      <c r="O1208" s="8" t="str">
        <f>TEXT(Table1[[#This Row],[Order Date]], "MMM")</f>
        <v>May</v>
      </c>
      <c r="P1208">
        <f>Table1[[#This Row],[Ship Date]]-Table1[[#This Row],[Order Date]]</f>
        <v>3</v>
      </c>
      <c r="Q1208" s="4">
        <v>295.90649999999999</v>
      </c>
      <c r="R1208">
        <v>16</v>
      </c>
      <c r="S1208" s="4">
        <v>428.85</v>
      </c>
      <c r="T1208">
        <v>89174</v>
      </c>
      <c r="U1208" s="10">
        <f>(Table1[[#This Row],[Profit]]/Table1[[#This Row],[Sales]])</f>
        <v>0.69</v>
      </c>
    </row>
    <row r="1209" spans="1:21" ht="12.75" customHeight="1">
      <c r="A1209">
        <v>0.1</v>
      </c>
      <c r="B1209">
        <v>20.98</v>
      </c>
      <c r="C1209">
        <v>53.03</v>
      </c>
      <c r="D1209" t="s">
        <v>26</v>
      </c>
      <c r="E1209" t="s">
        <v>39</v>
      </c>
      <c r="F1209" t="s">
        <v>20</v>
      </c>
      <c r="G1209" t="s">
        <v>90</v>
      </c>
      <c r="H1209" t="s">
        <v>30</v>
      </c>
      <c r="I1209" t="s">
        <v>302</v>
      </c>
      <c r="J1209">
        <v>0.78</v>
      </c>
      <c r="K1209" t="s">
        <v>37</v>
      </c>
      <c r="L1209" t="s">
        <v>50</v>
      </c>
      <c r="M1209" s="3">
        <v>42146</v>
      </c>
      <c r="N1209" s="3">
        <v>42146</v>
      </c>
      <c r="O1209" s="8" t="str">
        <f>TEXT(Table1[[#This Row],[Order Date]], "MMM")</f>
        <v>May</v>
      </c>
      <c r="P1209">
        <f>Table1[[#This Row],[Ship Date]]-Table1[[#This Row],[Order Date]]</f>
        <v>0</v>
      </c>
      <c r="Q1209" s="4">
        <v>-2111.36</v>
      </c>
      <c r="R1209">
        <v>16</v>
      </c>
      <c r="S1209" s="4">
        <v>342.54</v>
      </c>
      <c r="T1209">
        <v>89174</v>
      </c>
      <c r="U1209" s="10">
        <f>(Table1[[#This Row],[Profit]]/Table1[[#This Row],[Sales]])</f>
        <v>-6.1638348805978866</v>
      </c>
    </row>
    <row r="1210" spans="1:21" ht="12.75" customHeight="1">
      <c r="A1210">
        <v>0.17</v>
      </c>
      <c r="B1210">
        <v>14.89</v>
      </c>
      <c r="C1210">
        <v>13.56</v>
      </c>
      <c r="D1210" t="s">
        <v>33</v>
      </c>
      <c r="E1210" t="s">
        <v>39</v>
      </c>
      <c r="F1210" t="s">
        <v>28</v>
      </c>
      <c r="G1210" t="s">
        <v>34</v>
      </c>
      <c r="H1210" t="s">
        <v>139</v>
      </c>
      <c r="I1210" t="s">
        <v>807</v>
      </c>
      <c r="J1210">
        <v>0.57999999999999996</v>
      </c>
      <c r="K1210" t="s">
        <v>42</v>
      </c>
      <c r="L1210" t="s">
        <v>43</v>
      </c>
      <c r="M1210" s="3">
        <v>42088</v>
      </c>
      <c r="N1210" s="3">
        <v>42090</v>
      </c>
      <c r="O1210" s="8" t="str">
        <f>TEXT(Table1[[#This Row],[Order Date]], "MMM")</f>
        <v>Mar</v>
      </c>
      <c r="P1210">
        <f>Table1[[#This Row],[Ship Date]]-Table1[[#This Row],[Order Date]]</f>
        <v>2</v>
      </c>
      <c r="Q1210" s="4">
        <v>-9.1300000000000008</v>
      </c>
      <c r="R1210">
        <v>1</v>
      </c>
      <c r="S1210" s="4">
        <v>27.96</v>
      </c>
      <c r="T1210">
        <v>86054</v>
      </c>
      <c r="U1210" s="10">
        <f>(Table1[[#This Row],[Profit]]/Table1[[#This Row],[Sales]])</f>
        <v>-0.32653791130185983</v>
      </c>
    </row>
    <row r="1211" spans="1:21" ht="12.75" customHeight="1">
      <c r="A1211">
        <v>0.09</v>
      </c>
      <c r="B1211">
        <v>160.97999999999999</v>
      </c>
      <c r="C1211">
        <v>30</v>
      </c>
      <c r="D1211" t="s">
        <v>26</v>
      </c>
      <c r="E1211" t="s">
        <v>27</v>
      </c>
      <c r="F1211" t="s">
        <v>28</v>
      </c>
      <c r="G1211" t="s">
        <v>29</v>
      </c>
      <c r="H1211" t="s">
        <v>30</v>
      </c>
      <c r="I1211" t="s">
        <v>111</v>
      </c>
      <c r="J1211">
        <v>0.62</v>
      </c>
      <c r="K1211" t="s">
        <v>42</v>
      </c>
      <c r="L1211" t="s">
        <v>43</v>
      </c>
      <c r="M1211" s="3">
        <v>42035</v>
      </c>
      <c r="N1211" s="3">
        <v>42035</v>
      </c>
      <c r="O1211" s="8" t="str">
        <f>TEXT(Table1[[#This Row],[Order Date]], "MMM")</f>
        <v>Jan</v>
      </c>
      <c r="P1211">
        <f>Table1[[#This Row],[Ship Date]]-Table1[[#This Row],[Order Date]]</f>
        <v>0</v>
      </c>
      <c r="Q1211" s="4">
        <v>357.428</v>
      </c>
      <c r="R1211">
        <v>11</v>
      </c>
      <c r="S1211" s="4">
        <v>1635.38</v>
      </c>
      <c r="T1211">
        <v>86050</v>
      </c>
      <c r="U1211" s="10">
        <f>(Table1[[#This Row],[Profit]]/Table1[[#This Row],[Sales]])</f>
        <v>0.21855960082671916</v>
      </c>
    </row>
    <row r="1212" spans="1:21" ht="12.75" customHeight="1">
      <c r="A1212">
        <v>0.09</v>
      </c>
      <c r="B1212">
        <v>6.3</v>
      </c>
      <c r="C1212">
        <v>0.5</v>
      </c>
      <c r="D1212" t="s">
        <v>33</v>
      </c>
      <c r="E1212" t="s">
        <v>27</v>
      </c>
      <c r="F1212" t="s">
        <v>20</v>
      </c>
      <c r="G1212" t="s">
        <v>85</v>
      </c>
      <c r="H1212" t="s">
        <v>40</v>
      </c>
      <c r="I1212" t="s">
        <v>127</v>
      </c>
      <c r="J1212">
        <v>0.39</v>
      </c>
      <c r="K1212" t="s">
        <v>42</v>
      </c>
      <c r="L1212" t="s">
        <v>43</v>
      </c>
      <c r="M1212" s="3">
        <v>42035</v>
      </c>
      <c r="N1212" s="3">
        <v>42035</v>
      </c>
      <c r="O1212" s="8" t="str">
        <f>TEXT(Table1[[#This Row],[Order Date]], "MMM")</f>
        <v>Jan</v>
      </c>
      <c r="P1212">
        <f>Table1[[#This Row],[Ship Date]]-Table1[[#This Row],[Order Date]]</f>
        <v>0</v>
      </c>
      <c r="Q1212" s="4">
        <v>40.351199999999992</v>
      </c>
      <c r="R1212">
        <v>10</v>
      </c>
      <c r="S1212" s="4">
        <v>58.48</v>
      </c>
      <c r="T1212">
        <v>86050</v>
      </c>
      <c r="U1212" s="10">
        <f>(Table1[[#This Row],[Profit]]/Table1[[#This Row],[Sales]])</f>
        <v>0.69</v>
      </c>
    </row>
    <row r="1213" spans="1:21" ht="12.75" customHeight="1">
      <c r="A1213">
        <v>0</v>
      </c>
      <c r="B1213">
        <v>4.9800000000000004</v>
      </c>
      <c r="C1213">
        <v>0.8</v>
      </c>
      <c r="D1213" t="s">
        <v>33</v>
      </c>
      <c r="E1213" t="s">
        <v>27</v>
      </c>
      <c r="F1213" t="s">
        <v>20</v>
      </c>
      <c r="G1213" t="s">
        <v>62</v>
      </c>
      <c r="H1213" t="s">
        <v>22</v>
      </c>
      <c r="I1213" t="s">
        <v>265</v>
      </c>
      <c r="J1213">
        <v>0.36</v>
      </c>
      <c r="K1213" t="s">
        <v>42</v>
      </c>
      <c r="L1213" t="s">
        <v>43</v>
      </c>
      <c r="M1213" s="3">
        <v>42035</v>
      </c>
      <c r="N1213" s="3">
        <v>42042</v>
      </c>
      <c r="O1213" s="8" t="str">
        <f>TEXT(Table1[[#This Row],[Order Date]], "MMM")</f>
        <v>Jan</v>
      </c>
      <c r="P1213">
        <f>Table1[[#This Row],[Ship Date]]-Table1[[#This Row],[Order Date]]</f>
        <v>7</v>
      </c>
      <c r="Q1213" s="4">
        <v>27.634499999999996</v>
      </c>
      <c r="R1213">
        <v>8</v>
      </c>
      <c r="S1213" s="4">
        <v>40.049999999999997</v>
      </c>
      <c r="T1213">
        <v>86050</v>
      </c>
      <c r="U1213" s="10">
        <f>(Table1[[#This Row],[Profit]]/Table1[[#This Row],[Sales]])</f>
        <v>0.69</v>
      </c>
    </row>
    <row r="1214" spans="1:21" ht="12.75" customHeight="1">
      <c r="A1214">
        <v>0.08</v>
      </c>
      <c r="B1214">
        <v>145.44999999999999</v>
      </c>
      <c r="C1214">
        <v>17.850000000000001</v>
      </c>
      <c r="D1214" t="s">
        <v>26</v>
      </c>
      <c r="E1214" t="s">
        <v>27</v>
      </c>
      <c r="F1214" t="s">
        <v>53</v>
      </c>
      <c r="G1214" t="s">
        <v>58</v>
      </c>
      <c r="H1214" t="s">
        <v>30</v>
      </c>
      <c r="I1214" t="s">
        <v>485</v>
      </c>
      <c r="J1214">
        <v>0.56000000000000005</v>
      </c>
      <c r="K1214" t="s">
        <v>42</v>
      </c>
      <c r="L1214" t="s">
        <v>43</v>
      </c>
      <c r="M1214" s="3">
        <v>42039</v>
      </c>
      <c r="N1214" s="3">
        <v>42039</v>
      </c>
      <c r="O1214" s="8" t="str">
        <f>TEXT(Table1[[#This Row],[Order Date]], "MMM")</f>
        <v>Feb</v>
      </c>
      <c r="P1214">
        <f>Table1[[#This Row],[Ship Date]]-Table1[[#This Row],[Order Date]]</f>
        <v>0</v>
      </c>
      <c r="Q1214" s="4">
        <v>751.58</v>
      </c>
      <c r="R1214">
        <v>8</v>
      </c>
      <c r="S1214" s="4">
        <v>1117.6600000000001</v>
      </c>
      <c r="T1214">
        <v>86051</v>
      </c>
      <c r="U1214" s="10">
        <f>(Table1[[#This Row],[Profit]]/Table1[[#This Row],[Sales]])</f>
        <v>0.67245852942755402</v>
      </c>
    </row>
    <row r="1215" spans="1:21" ht="12.75" customHeight="1">
      <c r="A1215">
        <v>0.03</v>
      </c>
      <c r="B1215">
        <v>399.98</v>
      </c>
      <c r="C1215">
        <v>12.06</v>
      </c>
      <c r="D1215" t="s">
        <v>26</v>
      </c>
      <c r="E1215" t="s">
        <v>27</v>
      </c>
      <c r="F1215" t="s">
        <v>53</v>
      </c>
      <c r="G1215" t="s">
        <v>58</v>
      </c>
      <c r="H1215" t="s">
        <v>77</v>
      </c>
      <c r="I1215" t="s">
        <v>156</v>
      </c>
      <c r="J1215">
        <v>0.56000000000000005</v>
      </c>
      <c r="K1215" t="s">
        <v>42</v>
      </c>
      <c r="L1215" t="s">
        <v>43</v>
      </c>
      <c r="M1215" s="3">
        <v>42008</v>
      </c>
      <c r="N1215" s="3">
        <v>42010</v>
      </c>
      <c r="O1215" s="8" t="str">
        <f>TEXT(Table1[[#This Row],[Order Date]], "MMM")</f>
        <v>Jan</v>
      </c>
      <c r="P1215">
        <f>Table1[[#This Row],[Ship Date]]-Table1[[#This Row],[Order Date]]</f>
        <v>2</v>
      </c>
      <c r="Q1215" s="4">
        <v>-663.51419999999996</v>
      </c>
      <c r="R1215">
        <v>2</v>
      </c>
      <c r="S1215" s="4">
        <v>807</v>
      </c>
      <c r="T1215">
        <v>86052</v>
      </c>
      <c r="U1215" s="10">
        <f>(Table1[[#This Row],[Profit]]/Table1[[#This Row],[Sales]])</f>
        <v>-0.82219851301115232</v>
      </c>
    </row>
    <row r="1216" spans="1:21" ht="12.75" customHeight="1">
      <c r="A1216">
        <v>7.0000000000000007E-2</v>
      </c>
      <c r="B1216">
        <v>33.94</v>
      </c>
      <c r="C1216">
        <v>19.190000000000001</v>
      </c>
      <c r="D1216" t="s">
        <v>26</v>
      </c>
      <c r="E1216" t="s">
        <v>27</v>
      </c>
      <c r="F1216" t="s">
        <v>28</v>
      </c>
      <c r="G1216" t="s">
        <v>29</v>
      </c>
      <c r="H1216" t="s">
        <v>30</v>
      </c>
      <c r="I1216" t="s">
        <v>456</v>
      </c>
      <c r="J1216">
        <v>0.57999999999999996</v>
      </c>
      <c r="K1216" t="s">
        <v>42</v>
      </c>
      <c r="L1216" t="s">
        <v>43</v>
      </c>
      <c r="M1216" s="3">
        <v>42039</v>
      </c>
      <c r="N1216" s="3">
        <v>42043</v>
      </c>
      <c r="O1216" s="8" t="str">
        <f>TEXT(Table1[[#This Row],[Order Date]], "MMM")</f>
        <v>Feb</v>
      </c>
      <c r="P1216">
        <f>Table1[[#This Row],[Ship Date]]-Table1[[#This Row],[Order Date]]</f>
        <v>4</v>
      </c>
      <c r="Q1216" s="4">
        <v>-157.56</v>
      </c>
      <c r="R1216">
        <v>5</v>
      </c>
      <c r="S1216" s="4">
        <v>169.46</v>
      </c>
      <c r="T1216">
        <v>86051</v>
      </c>
      <c r="U1216" s="10">
        <f>(Table1[[#This Row],[Profit]]/Table1[[#This Row],[Sales]])</f>
        <v>-0.92977693851056298</v>
      </c>
    </row>
    <row r="1217" spans="1:21" ht="12.75" customHeight="1">
      <c r="A1217">
        <v>0.04</v>
      </c>
      <c r="B1217">
        <v>296.18</v>
      </c>
      <c r="C1217">
        <v>154.12</v>
      </c>
      <c r="D1217" t="s">
        <v>26</v>
      </c>
      <c r="E1217" t="s">
        <v>74</v>
      </c>
      <c r="F1217" t="s">
        <v>28</v>
      </c>
      <c r="G1217" t="s">
        <v>96</v>
      </c>
      <c r="H1217" t="s">
        <v>77</v>
      </c>
      <c r="I1217" t="s">
        <v>97</v>
      </c>
      <c r="J1217">
        <v>0.76</v>
      </c>
      <c r="K1217" t="s">
        <v>42</v>
      </c>
      <c r="L1217" t="s">
        <v>43</v>
      </c>
      <c r="M1217" s="3">
        <v>42045</v>
      </c>
      <c r="N1217" s="3">
        <v>42046</v>
      </c>
      <c r="O1217" s="8" t="str">
        <f>TEXT(Table1[[#This Row],[Order Date]], "MMM")</f>
        <v>Feb</v>
      </c>
      <c r="P1217">
        <f>Table1[[#This Row],[Ship Date]]-Table1[[#This Row],[Order Date]]</f>
        <v>1</v>
      </c>
      <c r="Q1217" s="4">
        <v>-87.998040000000003</v>
      </c>
      <c r="R1217">
        <v>20</v>
      </c>
      <c r="S1217" s="4">
        <v>5768.12</v>
      </c>
      <c r="T1217">
        <v>86053</v>
      </c>
      <c r="U1217" s="10">
        <f>(Table1[[#This Row],[Profit]]/Table1[[#This Row],[Sales]])</f>
        <v>-1.525593087522451E-2</v>
      </c>
    </row>
    <row r="1218" spans="1:21" ht="12.75" customHeight="1">
      <c r="A1218">
        <v>0.03</v>
      </c>
      <c r="B1218">
        <v>28.48</v>
      </c>
      <c r="C1218">
        <v>1.99</v>
      </c>
      <c r="D1218" t="s">
        <v>33</v>
      </c>
      <c r="E1218" t="s">
        <v>74</v>
      </c>
      <c r="F1218" t="s">
        <v>53</v>
      </c>
      <c r="G1218" t="s">
        <v>113</v>
      </c>
      <c r="H1218" t="s">
        <v>35</v>
      </c>
      <c r="I1218" t="s">
        <v>222</v>
      </c>
      <c r="J1218">
        <v>0.4</v>
      </c>
      <c r="K1218" t="s">
        <v>42</v>
      </c>
      <c r="L1218" t="s">
        <v>187</v>
      </c>
      <c r="M1218" s="3">
        <v>42009</v>
      </c>
      <c r="N1218" s="3">
        <v>42010</v>
      </c>
      <c r="O1218" s="8" t="str">
        <f>TEXT(Table1[[#This Row],[Order Date]], "MMM")</f>
        <v>Jan</v>
      </c>
      <c r="P1218">
        <f>Table1[[#This Row],[Ship Date]]-Table1[[#This Row],[Order Date]]</f>
        <v>1</v>
      </c>
      <c r="Q1218" s="4">
        <v>-35.290399999999998</v>
      </c>
      <c r="R1218">
        <v>2</v>
      </c>
      <c r="S1218" s="4">
        <v>55.25</v>
      </c>
      <c r="T1218">
        <v>86258</v>
      </c>
      <c r="U1218" s="10">
        <f>(Table1[[#This Row],[Profit]]/Table1[[#This Row],[Sales]])</f>
        <v>-0.63874027149321266</v>
      </c>
    </row>
    <row r="1219" spans="1:21" ht="12.75" customHeight="1">
      <c r="A1219">
        <v>0.01</v>
      </c>
      <c r="B1219">
        <v>205.99</v>
      </c>
      <c r="C1219">
        <v>5.99</v>
      </c>
      <c r="D1219" t="s">
        <v>33</v>
      </c>
      <c r="E1219" t="s">
        <v>74</v>
      </c>
      <c r="F1219" t="s">
        <v>53</v>
      </c>
      <c r="G1219" t="s">
        <v>54</v>
      </c>
      <c r="H1219" t="s">
        <v>40</v>
      </c>
      <c r="I1219" t="s">
        <v>808</v>
      </c>
      <c r="J1219">
        <v>0.59</v>
      </c>
      <c r="K1219" t="s">
        <v>42</v>
      </c>
      <c r="L1219" t="s">
        <v>187</v>
      </c>
      <c r="M1219" s="3">
        <v>42009</v>
      </c>
      <c r="N1219" s="3">
        <v>42011</v>
      </c>
      <c r="O1219" s="8" t="str">
        <f>TEXT(Table1[[#This Row],[Order Date]], "MMM")</f>
        <v>Jan</v>
      </c>
      <c r="P1219">
        <f>Table1[[#This Row],[Ship Date]]-Table1[[#This Row],[Order Date]]</f>
        <v>2</v>
      </c>
      <c r="Q1219" s="4">
        <v>-74.883600000000001</v>
      </c>
      <c r="R1219">
        <v>3</v>
      </c>
      <c r="S1219" s="4">
        <v>551.22</v>
      </c>
      <c r="T1219">
        <v>86258</v>
      </c>
      <c r="U1219" s="10">
        <f>(Table1[[#This Row],[Profit]]/Table1[[#This Row],[Sales]])</f>
        <v>-0.13585065853924022</v>
      </c>
    </row>
    <row r="1220" spans="1:21" ht="12.75" customHeight="1">
      <c r="A1220">
        <v>0.06</v>
      </c>
      <c r="B1220">
        <v>6.98</v>
      </c>
      <c r="C1220">
        <v>1.6</v>
      </c>
      <c r="D1220" t="s">
        <v>33</v>
      </c>
      <c r="E1220" t="s">
        <v>27</v>
      </c>
      <c r="F1220" t="s">
        <v>20</v>
      </c>
      <c r="G1220" t="s">
        <v>62</v>
      </c>
      <c r="H1220" t="s">
        <v>22</v>
      </c>
      <c r="I1220" t="s">
        <v>438</v>
      </c>
      <c r="J1220">
        <v>0.38</v>
      </c>
      <c r="K1220" t="s">
        <v>87</v>
      </c>
      <c r="L1220" t="s">
        <v>216</v>
      </c>
      <c r="M1220" s="3">
        <v>42026</v>
      </c>
      <c r="N1220" s="3">
        <v>42033</v>
      </c>
      <c r="O1220" s="8" t="str">
        <f>TEXT(Table1[[#This Row],[Order Date]], "MMM")</f>
        <v>Jan</v>
      </c>
      <c r="P1220">
        <f>Table1[[#This Row],[Ship Date]]-Table1[[#This Row],[Order Date]]</f>
        <v>7</v>
      </c>
      <c r="Q1220" s="4">
        <v>-98.056000000000012</v>
      </c>
      <c r="R1220">
        <v>12</v>
      </c>
      <c r="S1220" s="4">
        <v>83.93</v>
      </c>
      <c r="T1220">
        <v>88030</v>
      </c>
      <c r="U1220" s="10">
        <f>(Table1[[#This Row],[Profit]]/Table1[[#This Row],[Sales]])</f>
        <v>-1.1683069224353628</v>
      </c>
    </row>
    <row r="1221" spans="1:21" ht="12.75" customHeight="1">
      <c r="A1221">
        <v>0.09</v>
      </c>
      <c r="B1221">
        <v>199.99</v>
      </c>
      <c r="C1221">
        <v>24.49</v>
      </c>
      <c r="D1221" t="s">
        <v>18</v>
      </c>
      <c r="E1221" t="s">
        <v>27</v>
      </c>
      <c r="F1221" t="s">
        <v>53</v>
      </c>
      <c r="G1221" t="s">
        <v>288</v>
      </c>
      <c r="H1221" t="s">
        <v>139</v>
      </c>
      <c r="I1221" t="s">
        <v>591</v>
      </c>
      <c r="J1221">
        <v>0.46</v>
      </c>
      <c r="K1221" t="s">
        <v>37</v>
      </c>
      <c r="L1221" t="s">
        <v>226</v>
      </c>
      <c r="M1221" s="3">
        <v>42113</v>
      </c>
      <c r="N1221" s="3">
        <v>42115</v>
      </c>
      <c r="O1221" s="8" t="str">
        <f>TEXT(Table1[[#This Row],[Order Date]], "MMM")</f>
        <v>Apr</v>
      </c>
      <c r="P1221">
        <f>Table1[[#This Row],[Ship Date]]-Table1[[#This Row],[Order Date]]</f>
        <v>2</v>
      </c>
      <c r="Q1221" s="4">
        <v>631.33000000000004</v>
      </c>
      <c r="R1221">
        <v>5</v>
      </c>
      <c r="S1221" s="4">
        <v>990.25</v>
      </c>
      <c r="T1221">
        <v>88029</v>
      </c>
      <c r="U1221" s="10">
        <f>(Table1[[#This Row],[Profit]]/Table1[[#This Row],[Sales]])</f>
        <v>0.63754607422368093</v>
      </c>
    </row>
    <row r="1222" spans="1:21" ht="12.75" customHeight="1">
      <c r="A1222">
        <v>7.0000000000000007E-2</v>
      </c>
      <c r="B1222">
        <v>3.28</v>
      </c>
      <c r="C1222">
        <v>3.97</v>
      </c>
      <c r="D1222" t="s">
        <v>33</v>
      </c>
      <c r="E1222" t="s">
        <v>19</v>
      </c>
      <c r="F1222" t="s">
        <v>20</v>
      </c>
      <c r="G1222" t="s">
        <v>21</v>
      </c>
      <c r="H1222" t="s">
        <v>22</v>
      </c>
      <c r="I1222" t="s">
        <v>460</v>
      </c>
      <c r="J1222">
        <v>0.56000000000000005</v>
      </c>
      <c r="K1222" t="s">
        <v>37</v>
      </c>
      <c r="L1222" t="s">
        <v>98</v>
      </c>
      <c r="M1222" s="3">
        <v>42178</v>
      </c>
      <c r="N1222" s="3">
        <v>42178</v>
      </c>
      <c r="O1222" s="8" t="str">
        <f>TEXT(Table1[[#This Row],[Order Date]], "MMM")</f>
        <v>Jun</v>
      </c>
      <c r="P1222">
        <f>Table1[[#This Row],[Ship Date]]-Table1[[#This Row],[Order Date]]</f>
        <v>0</v>
      </c>
      <c r="Q1222" s="4">
        <v>-22.175999999999998</v>
      </c>
      <c r="R1222">
        <v>4</v>
      </c>
      <c r="S1222" s="4">
        <v>14.76</v>
      </c>
      <c r="T1222">
        <v>90314</v>
      </c>
      <c r="U1222" s="10">
        <f>(Table1[[#This Row],[Profit]]/Table1[[#This Row],[Sales]])</f>
        <v>-1.5024390243902439</v>
      </c>
    </row>
    <row r="1223" spans="1:21" ht="12.75" customHeight="1">
      <c r="A1223">
        <v>0.02</v>
      </c>
      <c r="B1223">
        <v>256.99</v>
      </c>
      <c r="C1223">
        <v>11.25</v>
      </c>
      <c r="D1223" t="s">
        <v>33</v>
      </c>
      <c r="E1223" t="s">
        <v>19</v>
      </c>
      <c r="F1223" t="s">
        <v>53</v>
      </c>
      <c r="G1223" t="s">
        <v>113</v>
      </c>
      <c r="H1223" t="s">
        <v>40</v>
      </c>
      <c r="I1223" t="s">
        <v>573</v>
      </c>
      <c r="J1223">
        <v>0.51</v>
      </c>
      <c r="K1223" t="s">
        <v>37</v>
      </c>
      <c r="L1223" t="s">
        <v>98</v>
      </c>
      <c r="M1223" s="3">
        <v>42178</v>
      </c>
      <c r="N1223" s="3">
        <v>42185</v>
      </c>
      <c r="O1223" s="8" t="str">
        <f>TEXT(Table1[[#This Row],[Order Date]], "MMM")</f>
        <v>Jun</v>
      </c>
      <c r="P1223">
        <f>Table1[[#This Row],[Ship Date]]-Table1[[#This Row],[Order Date]]</f>
        <v>7</v>
      </c>
      <c r="Q1223" s="4">
        <v>-214.10399999999998</v>
      </c>
      <c r="R1223">
        <v>3</v>
      </c>
      <c r="S1223" s="4">
        <v>808.44</v>
      </c>
      <c r="T1223">
        <v>90314</v>
      </c>
      <c r="U1223" s="10">
        <f>(Table1[[#This Row],[Profit]]/Table1[[#This Row],[Sales]])</f>
        <v>-0.26483598040670919</v>
      </c>
    </row>
    <row r="1224" spans="1:21" ht="12.75" customHeight="1">
      <c r="A1224">
        <v>0.01</v>
      </c>
      <c r="B1224">
        <v>6.48</v>
      </c>
      <c r="C1224">
        <v>5.14</v>
      </c>
      <c r="D1224" t="s">
        <v>33</v>
      </c>
      <c r="E1224" t="s">
        <v>19</v>
      </c>
      <c r="F1224" t="s">
        <v>20</v>
      </c>
      <c r="G1224" t="s">
        <v>62</v>
      </c>
      <c r="H1224" t="s">
        <v>40</v>
      </c>
      <c r="I1224" t="s">
        <v>433</v>
      </c>
      <c r="J1224">
        <v>0.37</v>
      </c>
      <c r="K1224" t="s">
        <v>37</v>
      </c>
      <c r="L1224" t="s">
        <v>98</v>
      </c>
      <c r="M1224" s="3">
        <v>42178</v>
      </c>
      <c r="N1224" s="3">
        <v>42180</v>
      </c>
      <c r="O1224" s="8" t="str">
        <f>TEXT(Table1[[#This Row],[Order Date]], "MMM")</f>
        <v>Jun</v>
      </c>
      <c r="P1224">
        <f>Table1[[#This Row],[Ship Date]]-Table1[[#This Row],[Order Date]]</f>
        <v>2</v>
      </c>
      <c r="Q1224" s="4">
        <v>-26.936</v>
      </c>
      <c r="R1224">
        <v>10</v>
      </c>
      <c r="S1224" s="4">
        <v>67.41</v>
      </c>
      <c r="T1224">
        <v>90314</v>
      </c>
      <c r="U1224" s="10">
        <f>(Table1[[#This Row],[Profit]]/Table1[[#This Row],[Sales]])</f>
        <v>-0.39958463136033229</v>
      </c>
    </row>
    <row r="1225" spans="1:21" ht="12.75" customHeight="1">
      <c r="A1225">
        <v>0.09</v>
      </c>
      <c r="B1225">
        <v>14.2</v>
      </c>
      <c r="C1225">
        <v>5.3</v>
      </c>
      <c r="D1225" t="s">
        <v>33</v>
      </c>
      <c r="E1225" t="s">
        <v>74</v>
      </c>
      <c r="F1225" t="s">
        <v>28</v>
      </c>
      <c r="G1225" t="s">
        <v>34</v>
      </c>
      <c r="H1225" t="s">
        <v>22</v>
      </c>
      <c r="I1225" t="s">
        <v>350</v>
      </c>
      <c r="J1225">
        <v>0.46</v>
      </c>
      <c r="K1225" t="s">
        <v>87</v>
      </c>
      <c r="L1225" t="s">
        <v>203</v>
      </c>
      <c r="M1225" s="3">
        <v>42063</v>
      </c>
      <c r="N1225" s="3">
        <v>42064</v>
      </c>
      <c r="O1225" s="8" t="str">
        <f>TEXT(Table1[[#This Row],[Order Date]], "MMM")</f>
        <v>Feb</v>
      </c>
      <c r="P1225">
        <f>Table1[[#This Row],[Ship Date]]-Table1[[#This Row],[Order Date]]</f>
        <v>1</v>
      </c>
      <c r="Q1225" s="4">
        <v>-324.73</v>
      </c>
      <c r="R1225">
        <v>4</v>
      </c>
      <c r="S1225" s="4">
        <v>55.08</v>
      </c>
      <c r="T1225">
        <v>91036</v>
      </c>
      <c r="U1225" s="10">
        <f>(Table1[[#This Row],[Profit]]/Table1[[#This Row],[Sales]])</f>
        <v>-5.8956063907044305</v>
      </c>
    </row>
    <row r="1226" spans="1:21" ht="12.75" customHeight="1">
      <c r="A1226">
        <v>0</v>
      </c>
      <c r="B1226">
        <v>100.89</v>
      </c>
      <c r="C1226">
        <v>42</v>
      </c>
      <c r="D1226" t="s">
        <v>26</v>
      </c>
      <c r="E1226" t="s">
        <v>39</v>
      </c>
      <c r="F1226" t="s">
        <v>28</v>
      </c>
      <c r="G1226" t="s">
        <v>29</v>
      </c>
      <c r="H1226" t="s">
        <v>30</v>
      </c>
      <c r="I1226" t="s">
        <v>809</v>
      </c>
      <c r="J1226">
        <v>0.61</v>
      </c>
      <c r="K1226" t="s">
        <v>24</v>
      </c>
      <c r="L1226" t="s">
        <v>205</v>
      </c>
      <c r="M1226" s="3">
        <v>42056</v>
      </c>
      <c r="N1226" s="3">
        <v>42057</v>
      </c>
      <c r="O1226" s="8" t="str">
        <f>TEXT(Table1[[#This Row],[Order Date]], "MMM")</f>
        <v>Feb</v>
      </c>
      <c r="P1226">
        <f>Table1[[#This Row],[Ship Date]]-Table1[[#This Row],[Order Date]]</f>
        <v>1</v>
      </c>
      <c r="Q1226" s="4">
        <v>1500.12</v>
      </c>
      <c r="R1226">
        <v>15</v>
      </c>
      <c r="S1226" s="4">
        <v>1608.11</v>
      </c>
      <c r="T1226">
        <v>89970</v>
      </c>
      <c r="U1226" s="10">
        <f>(Table1[[#This Row],[Profit]]/Table1[[#This Row],[Sales]])</f>
        <v>0.93284663362580922</v>
      </c>
    </row>
    <row r="1227" spans="1:21" ht="12.75" customHeight="1">
      <c r="A1227">
        <v>0.01</v>
      </c>
      <c r="B1227">
        <v>13.43</v>
      </c>
      <c r="C1227">
        <v>5.5</v>
      </c>
      <c r="D1227" t="s">
        <v>18</v>
      </c>
      <c r="E1227" t="s">
        <v>19</v>
      </c>
      <c r="F1227" t="s">
        <v>20</v>
      </c>
      <c r="G1227" t="s">
        <v>90</v>
      </c>
      <c r="H1227" t="s">
        <v>40</v>
      </c>
      <c r="I1227" t="s">
        <v>695</v>
      </c>
      <c r="J1227">
        <v>0.56999999999999995</v>
      </c>
      <c r="K1227" t="s">
        <v>87</v>
      </c>
      <c r="L1227" t="s">
        <v>203</v>
      </c>
      <c r="M1227" s="3">
        <v>42100</v>
      </c>
      <c r="N1227" s="3">
        <v>42107</v>
      </c>
      <c r="O1227" s="8" t="str">
        <f>TEXT(Table1[[#This Row],[Order Date]], "MMM")</f>
        <v>Apr</v>
      </c>
      <c r="P1227">
        <f>Table1[[#This Row],[Ship Date]]-Table1[[#This Row],[Order Date]]</f>
        <v>7</v>
      </c>
      <c r="Q1227" s="4">
        <v>-313.02180000000004</v>
      </c>
      <c r="R1227">
        <v>7</v>
      </c>
      <c r="S1227" s="4">
        <v>99.75</v>
      </c>
      <c r="T1227">
        <v>89102</v>
      </c>
      <c r="U1227" s="10">
        <f>(Table1[[#This Row],[Profit]]/Table1[[#This Row],[Sales]])</f>
        <v>-3.1380631578947371</v>
      </c>
    </row>
    <row r="1228" spans="1:21" ht="12.75" customHeight="1">
      <c r="A1228">
        <v>0</v>
      </c>
      <c r="B1228">
        <v>2.08</v>
      </c>
      <c r="C1228">
        <v>5.33</v>
      </c>
      <c r="D1228" t="s">
        <v>33</v>
      </c>
      <c r="E1228" t="s">
        <v>27</v>
      </c>
      <c r="F1228" t="s">
        <v>28</v>
      </c>
      <c r="G1228" t="s">
        <v>34</v>
      </c>
      <c r="H1228" t="s">
        <v>40</v>
      </c>
      <c r="I1228" t="s">
        <v>354</v>
      </c>
      <c r="J1228">
        <v>0.43</v>
      </c>
      <c r="K1228" t="s">
        <v>37</v>
      </c>
      <c r="L1228" t="s">
        <v>138</v>
      </c>
      <c r="M1228" s="3">
        <v>42107</v>
      </c>
      <c r="N1228" s="3">
        <v>42114</v>
      </c>
      <c r="O1228" s="8" t="str">
        <f>TEXT(Table1[[#This Row],[Order Date]], "MMM")</f>
        <v>Apr</v>
      </c>
      <c r="P1228">
        <f>Table1[[#This Row],[Ship Date]]-Table1[[#This Row],[Order Date]]</f>
        <v>7</v>
      </c>
      <c r="Q1228" s="4">
        <v>-192.5532</v>
      </c>
      <c r="R1228">
        <v>22</v>
      </c>
      <c r="S1228" s="4">
        <v>51.41</v>
      </c>
      <c r="T1228">
        <v>86699</v>
      </c>
      <c r="U1228" s="10">
        <f>(Table1[[#This Row],[Profit]]/Table1[[#This Row],[Sales]])</f>
        <v>-3.7454425209103293</v>
      </c>
    </row>
    <row r="1229" spans="1:21" ht="12.75" customHeight="1">
      <c r="A1229">
        <v>0.1</v>
      </c>
      <c r="B1229">
        <v>6.3</v>
      </c>
      <c r="C1229">
        <v>0.5</v>
      </c>
      <c r="D1229" t="s">
        <v>33</v>
      </c>
      <c r="E1229" t="s">
        <v>19</v>
      </c>
      <c r="F1229" t="s">
        <v>20</v>
      </c>
      <c r="G1229" t="s">
        <v>85</v>
      </c>
      <c r="H1229" t="s">
        <v>40</v>
      </c>
      <c r="I1229" t="s">
        <v>517</v>
      </c>
      <c r="J1229">
        <v>0.39</v>
      </c>
      <c r="K1229" t="s">
        <v>87</v>
      </c>
      <c r="L1229" t="s">
        <v>300</v>
      </c>
      <c r="M1229" s="3">
        <v>42031</v>
      </c>
      <c r="N1229" s="3">
        <v>42036</v>
      </c>
      <c r="O1229" s="8" t="str">
        <f>TEXT(Table1[[#This Row],[Order Date]], "MMM")</f>
        <v>Jan</v>
      </c>
      <c r="P1229">
        <f>Table1[[#This Row],[Ship Date]]-Table1[[#This Row],[Order Date]]</f>
        <v>5</v>
      </c>
      <c r="Q1229" s="4">
        <v>-464.28200000000004</v>
      </c>
      <c r="R1229">
        <v>12</v>
      </c>
      <c r="S1229" s="4">
        <v>68.72</v>
      </c>
      <c r="T1229">
        <v>89278</v>
      </c>
      <c r="U1229" s="10">
        <f>(Table1[[#This Row],[Profit]]/Table1[[#This Row],[Sales]])</f>
        <v>-6.7561408614668226</v>
      </c>
    </row>
    <row r="1230" spans="1:21" ht="12.75" customHeight="1">
      <c r="A1230">
        <v>0.1</v>
      </c>
      <c r="B1230">
        <v>48.91</v>
      </c>
      <c r="C1230">
        <v>5.97</v>
      </c>
      <c r="D1230" t="s">
        <v>33</v>
      </c>
      <c r="E1230" t="s">
        <v>19</v>
      </c>
      <c r="F1230" t="s">
        <v>20</v>
      </c>
      <c r="G1230" t="s">
        <v>62</v>
      </c>
      <c r="H1230" t="s">
        <v>40</v>
      </c>
      <c r="I1230" t="s">
        <v>810</v>
      </c>
      <c r="J1230">
        <v>0.38</v>
      </c>
      <c r="K1230" t="s">
        <v>87</v>
      </c>
      <c r="L1230" t="s">
        <v>300</v>
      </c>
      <c r="M1230" s="3">
        <v>42122</v>
      </c>
      <c r="N1230" s="3">
        <v>42124</v>
      </c>
      <c r="O1230" s="8" t="str">
        <f>TEXT(Table1[[#This Row],[Order Date]], "MMM")</f>
        <v>Apr</v>
      </c>
      <c r="P1230">
        <f>Table1[[#This Row],[Ship Date]]-Table1[[#This Row],[Order Date]]</f>
        <v>2</v>
      </c>
      <c r="Q1230" s="4">
        <v>156.74339999999998</v>
      </c>
      <c r="R1230">
        <v>14</v>
      </c>
      <c r="S1230" s="4">
        <v>618.96</v>
      </c>
      <c r="T1230">
        <v>89279</v>
      </c>
      <c r="U1230" s="10">
        <f>(Table1[[#This Row],[Profit]]/Table1[[#This Row],[Sales]])</f>
        <v>0.25323671965878242</v>
      </c>
    </row>
    <row r="1231" spans="1:21" ht="12.75" customHeight="1">
      <c r="A1231">
        <v>0.08</v>
      </c>
      <c r="B1231">
        <v>5.98</v>
      </c>
      <c r="C1231">
        <v>5.46</v>
      </c>
      <c r="D1231" t="s">
        <v>33</v>
      </c>
      <c r="E1231" t="s">
        <v>19</v>
      </c>
      <c r="F1231" t="s">
        <v>20</v>
      </c>
      <c r="G1231" t="s">
        <v>62</v>
      </c>
      <c r="H1231" t="s">
        <v>40</v>
      </c>
      <c r="I1231" t="s">
        <v>476</v>
      </c>
      <c r="J1231">
        <v>0.36</v>
      </c>
      <c r="K1231" t="s">
        <v>87</v>
      </c>
      <c r="L1231" t="s">
        <v>300</v>
      </c>
      <c r="M1231" s="3">
        <v>42122</v>
      </c>
      <c r="N1231" s="3">
        <v>42122</v>
      </c>
      <c r="O1231" s="8" t="str">
        <f>TEXT(Table1[[#This Row],[Order Date]], "MMM")</f>
        <v>Apr</v>
      </c>
      <c r="P1231">
        <f>Table1[[#This Row],[Ship Date]]-Table1[[#This Row],[Order Date]]</f>
        <v>0</v>
      </c>
      <c r="Q1231" s="4">
        <v>110.11799999999999</v>
      </c>
      <c r="R1231">
        <v>13</v>
      </c>
      <c r="S1231" s="4">
        <v>77.540000000000006</v>
      </c>
      <c r="T1231">
        <v>89279</v>
      </c>
      <c r="U1231" s="10">
        <f>(Table1[[#This Row],[Profit]]/Table1[[#This Row],[Sales]])</f>
        <v>1.42014444157854</v>
      </c>
    </row>
    <row r="1232" spans="1:21" ht="12.75" customHeight="1">
      <c r="A1232">
        <v>7.0000000000000007E-2</v>
      </c>
      <c r="B1232">
        <v>60.97</v>
      </c>
      <c r="C1232">
        <v>4.5</v>
      </c>
      <c r="D1232" t="s">
        <v>18</v>
      </c>
      <c r="E1232" t="s">
        <v>19</v>
      </c>
      <c r="F1232" t="s">
        <v>20</v>
      </c>
      <c r="G1232" t="s">
        <v>152</v>
      </c>
      <c r="H1232" t="s">
        <v>40</v>
      </c>
      <c r="I1232" t="s">
        <v>811</v>
      </c>
      <c r="J1232">
        <v>0.56000000000000005</v>
      </c>
      <c r="K1232" t="s">
        <v>87</v>
      </c>
      <c r="L1232" t="s">
        <v>183</v>
      </c>
      <c r="M1232" s="3">
        <v>42006</v>
      </c>
      <c r="N1232" s="3">
        <v>42008</v>
      </c>
      <c r="O1232" s="8" t="str">
        <f>TEXT(Table1[[#This Row],[Order Date]], "MMM")</f>
        <v>Jan</v>
      </c>
      <c r="P1232">
        <f>Table1[[#This Row],[Ship Date]]-Table1[[#This Row],[Order Date]]</f>
        <v>2</v>
      </c>
      <c r="Q1232" s="4">
        <v>-42.588000000000001</v>
      </c>
      <c r="R1232">
        <v>6</v>
      </c>
      <c r="S1232" s="4">
        <v>361.72</v>
      </c>
      <c r="T1232">
        <v>87963</v>
      </c>
      <c r="U1232" s="10">
        <f>(Table1[[#This Row],[Profit]]/Table1[[#This Row],[Sales]])</f>
        <v>-0.11773747650116111</v>
      </c>
    </row>
    <row r="1233" spans="1:21" ht="12.75" customHeight="1">
      <c r="A1233">
        <v>7.0000000000000007E-2</v>
      </c>
      <c r="B1233">
        <v>70.98</v>
      </c>
      <c r="C1233">
        <v>30</v>
      </c>
      <c r="D1233" t="s">
        <v>26</v>
      </c>
      <c r="E1233" t="s">
        <v>19</v>
      </c>
      <c r="F1233" t="s">
        <v>28</v>
      </c>
      <c r="G1233" t="s">
        <v>29</v>
      </c>
      <c r="H1233" t="s">
        <v>30</v>
      </c>
      <c r="I1233" t="s">
        <v>812</v>
      </c>
      <c r="J1233">
        <v>0.73</v>
      </c>
      <c r="K1233" t="s">
        <v>87</v>
      </c>
      <c r="L1233" t="s">
        <v>183</v>
      </c>
      <c r="M1233" s="3">
        <v>42087</v>
      </c>
      <c r="N1233" s="3">
        <v>42089</v>
      </c>
      <c r="O1233" s="8" t="str">
        <f>TEXT(Table1[[#This Row],[Order Date]], "MMM")</f>
        <v>Mar</v>
      </c>
      <c r="P1233">
        <f>Table1[[#This Row],[Ship Date]]-Table1[[#This Row],[Order Date]]</f>
        <v>2</v>
      </c>
      <c r="Q1233" s="4">
        <v>-222.95</v>
      </c>
      <c r="R1233">
        <v>20</v>
      </c>
      <c r="S1233" s="4">
        <v>1373.47</v>
      </c>
      <c r="T1233">
        <v>87964</v>
      </c>
      <c r="U1233" s="10">
        <f>(Table1[[#This Row],[Profit]]/Table1[[#This Row],[Sales]])</f>
        <v>-0.1623260792008562</v>
      </c>
    </row>
    <row r="1234" spans="1:21" ht="12.75" customHeight="1">
      <c r="A1234">
        <v>0.06</v>
      </c>
      <c r="B1234">
        <v>6.68</v>
      </c>
      <c r="C1234">
        <v>6.93</v>
      </c>
      <c r="D1234" t="s">
        <v>33</v>
      </c>
      <c r="E1234" t="s">
        <v>19</v>
      </c>
      <c r="F1234" t="s">
        <v>20</v>
      </c>
      <c r="G1234" t="s">
        <v>62</v>
      </c>
      <c r="H1234" t="s">
        <v>40</v>
      </c>
      <c r="I1234" t="s">
        <v>813</v>
      </c>
      <c r="J1234">
        <v>0.37</v>
      </c>
      <c r="K1234" t="s">
        <v>87</v>
      </c>
      <c r="L1234" t="s">
        <v>183</v>
      </c>
      <c r="M1234" s="3">
        <v>42167</v>
      </c>
      <c r="N1234" s="3">
        <v>42168</v>
      </c>
      <c r="O1234" s="8" t="str">
        <f>TEXT(Table1[[#This Row],[Order Date]], "MMM")</f>
        <v>Jun</v>
      </c>
      <c r="P1234">
        <f>Table1[[#This Row],[Ship Date]]-Table1[[#This Row],[Order Date]]</f>
        <v>1</v>
      </c>
      <c r="Q1234" s="4">
        <v>7.6244999999999994</v>
      </c>
      <c r="R1234">
        <v>14</v>
      </c>
      <c r="S1234" s="4">
        <v>91.92</v>
      </c>
      <c r="T1234">
        <v>87965</v>
      </c>
      <c r="U1234" s="10">
        <f>(Table1[[#This Row],[Profit]]/Table1[[#This Row],[Sales]])</f>
        <v>8.2947127937336801E-2</v>
      </c>
    </row>
    <row r="1235" spans="1:21" ht="12.75" customHeight="1">
      <c r="A1235">
        <v>0.01</v>
      </c>
      <c r="B1235">
        <v>7.64</v>
      </c>
      <c r="C1235">
        <v>1.39</v>
      </c>
      <c r="D1235" t="s">
        <v>18</v>
      </c>
      <c r="E1235" t="s">
        <v>19</v>
      </c>
      <c r="F1235" t="s">
        <v>20</v>
      </c>
      <c r="G1235" t="s">
        <v>48</v>
      </c>
      <c r="H1235" t="s">
        <v>40</v>
      </c>
      <c r="I1235" t="s">
        <v>544</v>
      </c>
      <c r="J1235">
        <v>0.36</v>
      </c>
      <c r="K1235" t="s">
        <v>87</v>
      </c>
      <c r="L1235" t="s">
        <v>183</v>
      </c>
      <c r="M1235" s="3">
        <v>42072</v>
      </c>
      <c r="N1235" s="3">
        <v>42076</v>
      </c>
      <c r="O1235" s="8" t="str">
        <f>TEXT(Table1[[#This Row],[Order Date]], "MMM")</f>
        <v>Mar</v>
      </c>
      <c r="P1235">
        <f>Table1[[#This Row],[Ship Date]]-Table1[[#This Row],[Order Date]]</f>
        <v>4</v>
      </c>
      <c r="Q1235" s="4">
        <v>-1676.6119999999999</v>
      </c>
      <c r="R1235">
        <v>9</v>
      </c>
      <c r="S1235" s="4">
        <v>73.290000000000006</v>
      </c>
      <c r="T1235">
        <v>87962</v>
      </c>
      <c r="U1235" s="10">
        <f>(Table1[[#This Row],[Profit]]/Table1[[#This Row],[Sales]])</f>
        <v>-22.876408787010501</v>
      </c>
    </row>
    <row r="1236" spans="1:21" ht="12.75" customHeight="1">
      <c r="A1236">
        <v>7.0000000000000007E-2</v>
      </c>
      <c r="B1236">
        <v>400.97</v>
      </c>
      <c r="C1236">
        <v>48.26</v>
      </c>
      <c r="D1236" t="s">
        <v>26</v>
      </c>
      <c r="E1236" t="s">
        <v>19</v>
      </c>
      <c r="F1236" t="s">
        <v>53</v>
      </c>
      <c r="G1236" t="s">
        <v>58</v>
      </c>
      <c r="H1236" t="s">
        <v>77</v>
      </c>
      <c r="I1236" t="s">
        <v>557</v>
      </c>
      <c r="J1236">
        <v>0.36</v>
      </c>
      <c r="K1236" t="s">
        <v>87</v>
      </c>
      <c r="L1236" t="s">
        <v>183</v>
      </c>
      <c r="M1236" s="3">
        <v>42072</v>
      </c>
      <c r="N1236" s="3">
        <v>42076</v>
      </c>
      <c r="O1236" s="8" t="str">
        <f>TEXT(Table1[[#This Row],[Order Date]], "MMM")</f>
        <v>Mar</v>
      </c>
      <c r="P1236">
        <f>Table1[[#This Row],[Ship Date]]-Table1[[#This Row],[Order Date]]</f>
        <v>4</v>
      </c>
      <c r="Q1236" s="4">
        <v>45.127799999999993</v>
      </c>
      <c r="R1236">
        <v>8</v>
      </c>
      <c r="S1236" s="4">
        <v>2961.32</v>
      </c>
      <c r="T1236">
        <v>87962</v>
      </c>
      <c r="U1236" s="10">
        <f>(Table1[[#This Row],[Profit]]/Table1[[#This Row],[Sales]])</f>
        <v>1.5239082571285775E-2</v>
      </c>
    </row>
    <row r="1237" spans="1:21" ht="12.75" customHeight="1">
      <c r="A1237">
        <v>0.02</v>
      </c>
      <c r="B1237">
        <v>4.9800000000000004</v>
      </c>
      <c r="C1237">
        <v>0.49</v>
      </c>
      <c r="D1237" t="s">
        <v>33</v>
      </c>
      <c r="E1237" t="s">
        <v>19</v>
      </c>
      <c r="F1237" t="s">
        <v>20</v>
      </c>
      <c r="G1237" t="s">
        <v>85</v>
      </c>
      <c r="H1237" t="s">
        <v>40</v>
      </c>
      <c r="I1237" t="s">
        <v>605</v>
      </c>
      <c r="J1237">
        <v>0.39</v>
      </c>
      <c r="K1237" t="s">
        <v>87</v>
      </c>
      <c r="L1237" t="s">
        <v>216</v>
      </c>
      <c r="M1237" s="3">
        <v>42050</v>
      </c>
      <c r="N1237" s="3">
        <v>42051</v>
      </c>
      <c r="O1237" s="8" t="str">
        <f>TEXT(Table1[[#This Row],[Order Date]], "MMM")</f>
        <v>Feb</v>
      </c>
      <c r="P1237">
        <f>Table1[[#This Row],[Ship Date]]-Table1[[#This Row],[Order Date]]</f>
        <v>1</v>
      </c>
      <c r="Q1237" s="4">
        <v>-52.863999999999997</v>
      </c>
      <c r="R1237">
        <v>17</v>
      </c>
      <c r="S1237" s="4">
        <v>87.11</v>
      </c>
      <c r="T1237">
        <v>89601</v>
      </c>
      <c r="U1237" s="10">
        <f>(Table1[[#This Row],[Profit]]/Table1[[#This Row],[Sales]])</f>
        <v>-0.60686488348065659</v>
      </c>
    </row>
    <row r="1238" spans="1:21" ht="12.75" customHeight="1">
      <c r="A1238">
        <v>0.01</v>
      </c>
      <c r="B1238">
        <v>20.99</v>
      </c>
      <c r="C1238">
        <v>0.99</v>
      </c>
      <c r="D1238" t="s">
        <v>33</v>
      </c>
      <c r="E1238" t="s">
        <v>19</v>
      </c>
      <c r="F1238" t="s">
        <v>53</v>
      </c>
      <c r="G1238" t="s">
        <v>54</v>
      </c>
      <c r="H1238" t="s">
        <v>35</v>
      </c>
      <c r="I1238" t="s">
        <v>814</v>
      </c>
      <c r="J1238">
        <v>0.83</v>
      </c>
      <c r="K1238" t="s">
        <v>87</v>
      </c>
      <c r="L1238" t="s">
        <v>216</v>
      </c>
      <c r="M1238" s="3">
        <v>42050</v>
      </c>
      <c r="N1238" s="3">
        <v>42051</v>
      </c>
      <c r="O1238" s="8" t="str">
        <f>TEXT(Table1[[#This Row],[Order Date]], "MMM")</f>
        <v>Feb</v>
      </c>
      <c r="P1238">
        <f>Table1[[#This Row],[Ship Date]]-Table1[[#This Row],[Order Date]]</f>
        <v>1</v>
      </c>
      <c r="Q1238" s="4">
        <v>45.378</v>
      </c>
      <c r="R1238">
        <v>9</v>
      </c>
      <c r="S1238" s="4">
        <v>170.46</v>
      </c>
      <c r="T1238">
        <v>89601</v>
      </c>
      <c r="U1238" s="10">
        <f>(Table1[[#This Row],[Profit]]/Table1[[#This Row],[Sales]])</f>
        <v>0.26620908130939808</v>
      </c>
    </row>
    <row r="1239" spans="1:21" ht="12.75" customHeight="1">
      <c r="A1239">
        <v>0.08</v>
      </c>
      <c r="B1239">
        <v>4.9800000000000004</v>
      </c>
      <c r="C1239">
        <v>0.49</v>
      </c>
      <c r="D1239" t="s">
        <v>33</v>
      </c>
      <c r="E1239" t="s">
        <v>19</v>
      </c>
      <c r="F1239" t="s">
        <v>20</v>
      </c>
      <c r="G1239" t="s">
        <v>85</v>
      </c>
      <c r="H1239" t="s">
        <v>40</v>
      </c>
      <c r="I1239" t="s">
        <v>605</v>
      </c>
      <c r="J1239">
        <v>0.39</v>
      </c>
      <c r="K1239" t="s">
        <v>87</v>
      </c>
      <c r="L1239" t="s">
        <v>216</v>
      </c>
      <c r="M1239" s="3">
        <v>42115</v>
      </c>
      <c r="N1239" s="3">
        <v>42116</v>
      </c>
      <c r="O1239" s="8" t="str">
        <f>TEXT(Table1[[#This Row],[Order Date]], "MMM")</f>
        <v>Apr</v>
      </c>
      <c r="P1239">
        <f>Table1[[#This Row],[Ship Date]]-Table1[[#This Row],[Order Date]]</f>
        <v>1</v>
      </c>
      <c r="Q1239" s="4">
        <v>4949.9160000000002</v>
      </c>
      <c r="R1239">
        <v>1</v>
      </c>
      <c r="S1239" s="4">
        <v>4.95</v>
      </c>
      <c r="T1239">
        <v>89602</v>
      </c>
      <c r="U1239" s="10">
        <f>(Table1[[#This Row],[Profit]]/Table1[[#This Row],[Sales]])</f>
        <v>999.98303030303032</v>
      </c>
    </row>
    <row r="1240" spans="1:21" ht="12.75" customHeight="1">
      <c r="A1240">
        <v>0.09</v>
      </c>
      <c r="B1240">
        <v>119.99</v>
      </c>
      <c r="C1240">
        <v>14</v>
      </c>
      <c r="D1240" t="s">
        <v>26</v>
      </c>
      <c r="E1240" t="s">
        <v>19</v>
      </c>
      <c r="F1240" t="s">
        <v>53</v>
      </c>
      <c r="G1240" t="s">
        <v>58</v>
      </c>
      <c r="H1240" t="s">
        <v>30</v>
      </c>
      <c r="I1240" t="s">
        <v>412</v>
      </c>
      <c r="J1240">
        <v>0.36</v>
      </c>
      <c r="K1240" t="s">
        <v>87</v>
      </c>
      <c r="L1240" t="s">
        <v>216</v>
      </c>
      <c r="M1240" s="3">
        <v>42115</v>
      </c>
      <c r="N1240" s="3">
        <v>42117</v>
      </c>
      <c r="O1240" s="8" t="str">
        <f>TEXT(Table1[[#This Row],[Order Date]], "MMM")</f>
        <v>Apr</v>
      </c>
      <c r="P1240">
        <f>Table1[[#This Row],[Ship Date]]-Table1[[#This Row],[Order Date]]</f>
        <v>2</v>
      </c>
      <c r="Q1240" s="4">
        <v>1055.6039999999998</v>
      </c>
      <c r="R1240">
        <v>4</v>
      </c>
      <c r="S1240" s="4">
        <v>461.24</v>
      </c>
      <c r="T1240">
        <v>89602</v>
      </c>
      <c r="U1240" s="10">
        <f>(Table1[[#This Row],[Profit]]/Table1[[#This Row],[Sales]])</f>
        <v>2.288621975544185</v>
      </c>
    </row>
    <row r="1241" spans="1:21" ht="12.75" customHeight="1">
      <c r="A1241">
        <v>0.09</v>
      </c>
      <c r="B1241">
        <v>207.48</v>
      </c>
      <c r="C1241">
        <v>0.99</v>
      </c>
      <c r="D1241" t="s">
        <v>33</v>
      </c>
      <c r="E1241" t="s">
        <v>19</v>
      </c>
      <c r="F1241" t="s">
        <v>20</v>
      </c>
      <c r="G1241" t="s">
        <v>152</v>
      </c>
      <c r="H1241" t="s">
        <v>40</v>
      </c>
      <c r="I1241" t="s">
        <v>815</v>
      </c>
      <c r="J1241">
        <v>0.55000000000000004</v>
      </c>
      <c r="K1241" t="s">
        <v>42</v>
      </c>
      <c r="L1241" t="s">
        <v>259</v>
      </c>
      <c r="M1241" s="3">
        <v>42030</v>
      </c>
      <c r="N1241" s="3">
        <v>42033</v>
      </c>
      <c r="O1241" s="8" t="str">
        <f>TEXT(Table1[[#This Row],[Order Date]], "MMM")</f>
        <v>Jan</v>
      </c>
      <c r="P1241">
        <f>Table1[[#This Row],[Ship Date]]-Table1[[#This Row],[Order Date]]</f>
        <v>3</v>
      </c>
      <c r="Q1241" s="4">
        <v>359.83</v>
      </c>
      <c r="R1241">
        <v>3</v>
      </c>
      <c r="S1241" s="4">
        <v>577.75</v>
      </c>
      <c r="T1241">
        <v>86611</v>
      </c>
      <c r="U1241" s="10">
        <f>(Table1[[#This Row],[Profit]]/Table1[[#This Row],[Sales]])</f>
        <v>0.62281263522284724</v>
      </c>
    </row>
    <row r="1242" spans="1:21" ht="12.75" customHeight="1">
      <c r="A1242">
        <v>0.1</v>
      </c>
      <c r="B1242">
        <v>7.45</v>
      </c>
      <c r="C1242">
        <v>6.28</v>
      </c>
      <c r="D1242" t="s">
        <v>33</v>
      </c>
      <c r="E1242" t="s">
        <v>19</v>
      </c>
      <c r="F1242" t="s">
        <v>20</v>
      </c>
      <c r="G1242" t="s">
        <v>71</v>
      </c>
      <c r="H1242" t="s">
        <v>40</v>
      </c>
      <c r="I1242" t="s">
        <v>816</v>
      </c>
      <c r="J1242">
        <v>0.4</v>
      </c>
      <c r="K1242" t="s">
        <v>42</v>
      </c>
      <c r="L1242" t="s">
        <v>259</v>
      </c>
      <c r="M1242" s="3">
        <v>42033</v>
      </c>
      <c r="N1242" s="3">
        <v>42036</v>
      </c>
      <c r="O1242" s="8" t="str">
        <f>TEXT(Table1[[#This Row],[Order Date]], "MMM")</f>
        <v>Jan</v>
      </c>
      <c r="P1242">
        <f>Table1[[#This Row],[Ship Date]]-Table1[[#This Row],[Order Date]]</f>
        <v>3</v>
      </c>
      <c r="Q1242" s="4">
        <v>-69.873999999999995</v>
      </c>
      <c r="R1242">
        <v>8</v>
      </c>
      <c r="S1242" s="4">
        <v>59.4</v>
      </c>
      <c r="T1242">
        <v>86612</v>
      </c>
      <c r="U1242" s="10">
        <f>(Table1[[#This Row],[Profit]]/Table1[[#This Row],[Sales]])</f>
        <v>-1.1763299663299662</v>
      </c>
    </row>
    <row r="1243" spans="1:21" ht="12.75" customHeight="1">
      <c r="A1243">
        <v>0.01</v>
      </c>
      <c r="B1243">
        <v>6.48</v>
      </c>
      <c r="C1243">
        <v>7.86</v>
      </c>
      <c r="D1243" t="s">
        <v>33</v>
      </c>
      <c r="E1243" t="s">
        <v>19</v>
      </c>
      <c r="F1243" t="s">
        <v>20</v>
      </c>
      <c r="G1243" t="s">
        <v>62</v>
      </c>
      <c r="H1243" t="s">
        <v>40</v>
      </c>
      <c r="I1243" t="s">
        <v>500</v>
      </c>
      <c r="J1243">
        <v>0.37</v>
      </c>
      <c r="K1243" t="s">
        <v>42</v>
      </c>
      <c r="L1243" t="s">
        <v>259</v>
      </c>
      <c r="M1243" s="3">
        <v>42033</v>
      </c>
      <c r="N1243" s="3">
        <v>42035</v>
      </c>
      <c r="O1243" s="8" t="str">
        <f>TEXT(Table1[[#This Row],[Order Date]], "MMM")</f>
        <v>Jan</v>
      </c>
      <c r="P1243">
        <f>Table1[[#This Row],[Ship Date]]-Table1[[#This Row],[Order Date]]</f>
        <v>2</v>
      </c>
      <c r="Q1243" s="4">
        <v>-135.74</v>
      </c>
      <c r="R1243">
        <v>10</v>
      </c>
      <c r="S1243" s="4">
        <v>66.459999999999994</v>
      </c>
      <c r="T1243">
        <v>86612</v>
      </c>
      <c r="U1243" s="10">
        <f>(Table1[[#This Row],[Profit]]/Table1[[#This Row],[Sales]])</f>
        <v>-2.0424315377670781</v>
      </c>
    </row>
    <row r="1244" spans="1:21" ht="12.75" customHeight="1">
      <c r="A1244">
        <v>0.02</v>
      </c>
      <c r="B1244">
        <v>11.33</v>
      </c>
      <c r="C1244">
        <v>6.12</v>
      </c>
      <c r="D1244" t="s">
        <v>33</v>
      </c>
      <c r="E1244" t="s">
        <v>19</v>
      </c>
      <c r="F1244" t="s">
        <v>20</v>
      </c>
      <c r="G1244" t="s">
        <v>152</v>
      </c>
      <c r="H1244" t="s">
        <v>59</v>
      </c>
      <c r="I1244" t="s">
        <v>817</v>
      </c>
      <c r="J1244">
        <v>0.42</v>
      </c>
      <c r="K1244" t="s">
        <v>42</v>
      </c>
      <c r="L1244" t="s">
        <v>259</v>
      </c>
      <c r="M1244" s="3">
        <v>42150</v>
      </c>
      <c r="N1244" s="3">
        <v>42152</v>
      </c>
      <c r="O1244" s="8" t="str">
        <f>TEXT(Table1[[#This Row],[Order Date]], "MMM")</f>
        <v>May</v>
      </c>
      <c r="P1244">
        <f>Table1[[#This Row],[Ship Date]]-Table1[[#This Row],[Order Date]]</f>
        <v>2</v>
      </c>
      <c r="Q1244" s="4">
        <v>-14.52</v>
      </c>
      <c r="R1244">
        <v>3</v>
      </c>
      <c r="S1244" s="4">
        <v>35.35</v>
      </c>
      <c r="T1244">
        <v>86610</v>
      </c>
      <c r="U1244" s="10">
        <f>(Table1[[#This Row],[Profit]]/Table1[[#This Row],[Sales]])</f>
        <v>-0.41074964639321071</v>
      </c>
    </row>
    <row r="1245" spans="1:21" ht="12.75" customHeight="1">
      <c r="A1245">
        <v>0.01</v>
      </c>
      <c r="B1245">
        <v>15.67</v>
      </c>
      <c r="C1245">
        <v>1.39</v>
      </c>
      <c r="D1245" t="s">
        <v>33</v>
      </c>
      <c r="E1245" t="s">
        <v>19</v>
      </c>
      <c r="F1245" t="s">
        <v>20</v>
      </c>
      <c r="G1245" t="s">
        <v>48</v>
      </c>
      <c r="H1245" t="s">
        <v>40</v>
      </c>
      <c r="I1245" t="s">
        <v>694</v>
      </c>
      <c r="J1245">
        <v>0.38</v>
      </c>
      <c r="K1245" t="s">
        <v>42</v>
      </c>
      <c r="L1245" t="s">
        <v>259</v>
      </c>
      <c r="M1245" s="3">
        <v>42150</v>
      </c>
      <c r="N1245" s="3">
        <v>42151</v>
      </c>
      <c r="O1245" s="8" t="str">
        <f>TEXT(Table1[[#This Row],[Order Date]], "MMM")</f>
        <v>May</v>
      </c>
      <c r="P1245">
        <f>Table1[[#This Row],[Ship Date]]-Table1[[#This Row],[Order Date]]</f>
        <v>1</v>
      </c>
      <c r="Q1245" s="4">
        <v>171.26489999999998</v>
      </c>
      <c r="R1245">
        <v>16</v>
      </c>
      <c r="S1245" s="4">
        <v>248.21</v>
      </c>
      <c r="T1245">
        <v>86610</v>
      </c>
      <c r="U1245" s="10">
        <f>(Table1[[#This Row],[Profit]]/Table1[[#This Row],[Sales]])</f>
        <v>0.69</v>
      </c>
    </row>
    <row r="1246" spans="1:21" ht="12.75" customHeight="1">
      <c r="A1246">
        <v>0.08</v>
      </c>
      <c r="B1246">
        <v>259.70999999999998</v>
      </c>
      <c r="C1246">
        <v>66.67</v>
      </c>
      <c r="D1246" t="s">
        <v>26</v>
      </c>
      <c r="E1246" t="s">
        <v>39</v>
      </c>
      <c r="F1246" t="s">
        <v>28</v>
      </c>
      <c r="G1246" t="s">
        <v>96</v>
      </c>
      <c r="H1246" t="s">
        <v>77</v>
      </c>
      <c r="I1246" t="s">
        <v>193</v>
      </c>
      <c r="J1246">
        <v>0.61</v>
      </c>
      <c r="K1246" t="s">
        <v>87</v>
      </c>
      <c r="L1246" t="s">
        <v>203</v>
      </c>
      <c r="M1246" s="3">
        <v>42158</v>
      </c>
      <c r="N1246" s="3">
        <v>42162</v>
      </c>
      <c r="O1246" s="8" t="str">
        <f>TEXT(Table1[[#This Row],[Order Date]], "MMM")</f>
        <v>Jun</v>
      </c>
      <c r="P1246">
        <f>Table1[[#This Row],[Ship Date]]-Table1[[#This Row],[Order Date]]</f>
        <v>4</v>
      </c>
      <c r="Q1246" s="4">
        <v>138.22199999999998</v>
      </c>
      <c r="R1246">
        <v>17</v>
      </c>
      <c r="S1246" s="4">
        <v>4086.5</v>
      </c>
      <c r="T1246">
        <v>89571</v>
      </c>
      <c r="U1246" s="10">
        <f>(Table1[[#This Row],[Profit]]/Table1[[#This Row],[Sales]])</f>
        <v>3.3824054814633547E-2</v>
      </c>
    </row>
    <row r="1247" spans="1:21" ht="12.75" customHeight="1">
      <c r="A1247">
        <v>0.01</v>
      </c>
      <c r="B1247">
        <v>20.48</v>
      </c>
      <c r="C1247">
        <v>6.32</v>
      </c>
      <c r="D1247" t="s">
        <v>33</v>
      </c>
      <c r="E1247" t="s">
        <v>39</v>
      </c>
      <c r="F1247" t="s">
        <v>20</v>
      </c>
      <c r="G1247" t="s">
        <v>152</v>
      </c>
      <c r="H1247" t="s">
        <v>40</v>
      </c>
      <c r="I1247" t="s">
        <v>754</v>
      </c>
      <c r="J1247">
        <v>0.57999999999999996</v>
      </c>
      <c r="K1247" t="s">
        <v>87</v>
      </c>
      <c r="L1247" t="s">
        <v>429</v>
      </c>
      <c r="M1247" s="3">
        <v>42041</v>
      </c>
      <c r="N1247" s="3">
        <v>42043</v>
      </c>
      <c r="O1247" s="8" t="str">
        <f>TEXT(Table1[[#This Row],[Order Date]], "MMM")</f>
        <v>Feb</v>
      </c>
      <c r="P1247">
        <f>Table1[[#This Row],[Ship Date]]-Table1[[#This Row],[Order Date]]</f>
        <v>2</v>
      </c>
      <c r="Q1247" s="4">
        <v>711.24479999999994</v>
      </c>
      <c r="R1247">
        <v>18</v>
      </c>
      <c r="S1247" s="4">
        <v>375.03</v>
      </c>
      <c r="T1247">
        <v>89572</v>
      </c>
      <c r="U1247" s="10">
        <f>(Table1[[#This Row],[Profit]]/Table1[[#This Row],[Sales]])</f>
        <v>1.8965010799136068</v>
      </c>
    </row>
    <row r="1248" spans="1:21" ht="12.75" customHeight="1">
      <c r="A1248">
        <v>0.09</v>
      </c>
      <c r="B1248">
        <v>1.86</v>
      </c>
      <c r="C1248">
        <v>2.58</v>
      </c>
      <c r="D1248" t="s">
        <v>33</v>
      </c>
      <c r="E1248" t="s">
        <v>39</v>
      </c>
      <c r="F1248" t="s">
        <v>20</v>
      </c>
      <c r="G1248" t="s">
        <v>46</v>
      </c>
      <c r="H1248" t="s">
        <v>22</v>
      </c>
      <c r="I1248" t="s">
        <v>175</v>
      </c>
      <c r="J1248">
        <v>0.82</v>
      </c>
      <c r="K1248" t="s">
        <v>87</v>
      </c>
      <c r="L1248" t="s">
        <v>429</v>
      </c>
      <c r="M1248" s="3">
        <v>42041</v>
      </c>
      <c r="N1248" s="3">
        <v>42046</v>
      </c>
      <c r="O1248" s="8" t="str">
        <f>TEXT(Table1[[#This Row],[Order Date]], "MMM")</f>
        <v>Feb</v>
      </c>
      <c r="P1248">
        <f>Table1[[#This Row],[Ship Date]]-Table1[[#This Row],[Order Date]]</f>
        <v>5</v>
      </c>
      <c r="Q1248" s="4">
        <v>-1084.8469632000001</v>
      </c>
      <c r="R1248">
        <v>12</v>
      </c>
      <c r="S1248" s="4">
        <v>22.11</v>
      </c>
      <c r="T1248">
        <v>89572</v>
      </c>
      <c r="U1248" s="10">
        <f>(Table1[[#This Row],[Profit]]/Table1[[#This Row],[Sales]])</f>
        <v>-49.065896119402993</v>
      </c>
    </row>
    <row r="1249" spans="1:21" ht="12.75" customHeight="1">
      <c r="A1249">
        <v>0.08</v>
      </c>
      <c r="B1249">
        <v>205.99</v>
      </c>
      <c r="C1249">
        <v>2.5</v>
      </c>
      <c r="D1249" t="s">
        <v>33</v>
      </c>
      <c r="E1249" t="s">
        <v>39</v>
      </c>
      <c r="F1249" t="s">
        <v>53</v>
      </c>
      <c r="G1249" t="s">
        <v>54</v>
      </c>
      <c r="H1249" t="s">
        <v>40</v>
      </c>
      <c r="I1249" t="s">
        <v>818</v>
      </c>
      <c r="J1249">
        <v>0.59</v>
      </c>
      <c r="K1249" t="s">
        <v>87</v>
      </c>
      <c r="L1249" t="s">
        <v>429</v>
      </c>
      <c r="M1249" s="3">
        <v>42041</v>
      </c>
      <c r="N1249" s="3">
        <v>42046</v>
      </c>
      <c r="O1249" s="8" t="str">
        <f>TEXT(Table1[[#This Row],[Order Date]], "MMM")</f>
        <v>Feb</v>
      </c>
      <c r="P1249">
        <f>Table1[[#This Row],[Ship Date]]-Table1[[#This Row],[Order Date]]</f>
        <v>5</v>
      </c>
      <c r="Q1249" s="4">
        <v>-156.77199999999999</v>
      </c>
      <c r="R1249">
        <v>17</v>
      </c>
      <c r="S1249" s="4">
        <v>2875.35</v>
      </c>
      <c r="T1249">
        <v>89572</v>
      </c>
      <c r="U1249" s="10">
        <f>(Table1[[#This Row],[Profit]]/Table1[[#This Row],[Sales]])</f>
        <v>-5.4522753751717182E-2</v>
      </c>
    </row>
    <row r="1250" spans="1:21" ht="12.75" customHeight="1">
      <c r="A1250">
        <v>0.08</v>
      </c>
      <c r="B1250">
        <v>15.73</v>
      </c>
      <c r="C1250">
        <v>7.42</v>
      </c>
      <c r="D1250" t="s">
        <v>18</v>
      </c>
      <c r="E1250" t="s">
        <v>19</v>
      </c>
      <c r="F1250" t="s">
        <v>20</v>
      </c>
      <c r="G1250" t="s">
        <v>109</v>
      </c>
      <c r="H1250" t="s">
        <v>35</v>
      </c>
      <c r="I1250" t="s">
        <v>819</v>
      </c>
      <c r="J1250">
        <v>0.56000000000000005</v>
      </c>
      <c r="K1250" t="s">
        <v>42</v>
      </c>
      <c r="L1250" t="s">
        <v>83</v>
      </c>
      <c r="M1250" s="3">
        <v>42079</v>
      </c>
      <c r="N1250" s="3">
        <v>42081</v>
      </c>
      <c r="O1250" s="8" t="str">
        <f>TEXT(Table1[[#This Row],[Order Date]], "MMM")</f>
        <v>Mar</v>
      </c>
      <c r="P1250">
        <f>Table1[[#This Row],[Ship Date]]-Table1[[#This Row],[Order Date]]</f>
        <v>2</v>
      </c>
      <c r="Q1250" s="4">
        <v>-37.6</v>
      </c>
      <c r="R1250">
        <v>5</v>
      </c>
      <c r="S1250" s="4">
        <v>78.08</v>
      </c>
      <c r="T1250">
        <v>90110</v>
      </c>
      <c r="U1250" s="10">
        <f>(Table1[[#This Row],[Profit]]/Table1[[#This Row],[Sales]])</f>
        <v>-0.48155737704918034</v>
      </c>
    </row>
    <row r="1251" spans="1:21" ht="12.75" customHeight="1">
      <c r="A1251">
        <v>0.04</v>
      </c>
      <c r="B1251">
        <v>120.98</v>
      </c>
      <c r="C1251">
        <v>3.99</v>
      </c>
      <c r="D1251" t="s">
        <v>33</v>
      </c>
      <c r="E1251" t="s">
        <v>19</v>
      </c>
      <c r="F1251" t="s">
        <v>20</v>
      </c>
      <c r="G1251" t="s">
        <v>152</v>
      </c>
      <c r="H1251" t="s">
        <v>40</v>
      </c>
      <c r="I1251" t="s">
        <v>820</v>
      </c>
      <c r="J1251">
        <v>0.6</v>
      </c>
      <c r="K1251" t="s">
        <v>42</v>
      </c>
      <c r="L1251" t="s">
        <v>83</v>
      </c>
      <c r="M1251" s="3">
        <v>42129</v>
      </c>
      <c r="N1251" s="3">
        <v>42129</v>
      </c>
      <c r="O1251" s="8" t="str">
        <f>TEXT(Table1[[#This Row],[Order Date]], "MMM")</f>
        <v>May</v>
      </c>
      <c r="P1251">
        <f>Table1[[#This Row],[Ship Date]]-Table1[[#This Row],[Order Date]]</f>
        <v>0</v>
      </c>
      <c r="Q1251" s="4">
        <v>1389.5771999999999</v>
      </c>
      <c r="R1251">
        <v>17</v>
      </c>
      <c r="S1251" s="4">
        <v>2013.88</v>
      </c>
      <c r="T1251">
        <v>90109</v>
      </c>
      <c r="U1251" s="10">
        <f>(Table1[[#This Row],[Profit]]/Table1[[#This Row],[Sales]])</f>
        <v>0.69</v>
      </c>
    </row>
    <row r="1252" spans="1:21" ht="12.75" customHeight="1">
      <c r="A1252">
        <v>0.02</v>
      </c>
      <c r="B1252">
        <v>55.99</v>
      </c>
      <c r="C1252">
        <v>5</v>
      </c>
      <c r="D1252" t="s">
        <v>33</v>
      </c>
      <c r="E1252" t="s">
        <v>19</v>
      </c>
      <c r="F1252" t="s">
        <v>53</v>
      </c>
      <c r="G1252" t="s">
        <v>54</v>
      </c>
      <c r="H1252" t="s">
        <v>35</v>
      </c>
      <c r="I1252" t="s">
        <v>219</v>
      </c>
      <c r="J1252">
        <v>0.83</v>
      </c>
      <c r="K1252" t="s">
        <v>42</v>
      </c>
      <c r="L1252" t="s">
        <v>83</v>
      </c>
      <c r="M1252" s="3">
        <v>42129</v>
      </c>
      <c r="N1252" s="3">
        <v>42129</v>
      </c>
      <c r="O1252" s="8" t="str">
        <f>TEXT(Table1[[#This Row],[Order Date]], "MMM")</f>
        <v>May</v>
      </c>
      <c r="P1252">
        <f>Table1[[#This Row],[Ship Date]]-Table1[[#This Row],[Order Date]]</f>
        <v>0</v>
      </c>
      <c r="Q1252" s="4">
        <v>-222.816</v>
      </c>
      <c r="R1252">
        <v>4</v>
      </c>
      <c r="S1252" s="4">
        <v>201.32</v>
      </c>
      <c r="T1252">
        <v>90109</v>
      </c>
      <c r="U1252" s="10">
        <f>(Table1[[#This Row],[Profit]]/Table1[[#This Row],[Sales]])</f>
        <v>-1.1067752831313333</v>
      </c>
    </row>
    <row r="1253" spans="1:21" ht="12.75" customHeight="1">
      <c r="A1253">
        <v>0.05</v>
      </c>
      <c r="B1253">
        <v>23.99</v>
      </c>
      <c r="C1253">
        <v>15.68</v>
      </c>
      <c r="D1253" t="s">
        <v>26</v>
      </c>
      <c r="E1253" t="s">
        <v>19</v>
      </c>
      <c r="F1253" t="s">
        <v>28</v>
      </c>
      <c r="G1253" t="s">
        <v>34</v>
      </c>
      <c r="H1253" t="s">
        <v>30</v>
      </c>
      <c r="I1253" t="s">
        <v>821</v>
      </c>
      <c r="J1253">
        <v>0.62</v>
      </c>
      <c r="K1253" t="s">
        <v>42</v>
      </c>
      <c r="L1253" t="s">
        <v>83</v>
      </c>
      <c r="M1253" s="3">
        <v>42129</v>
      </c>
      <c r="N1253" s="3">
        <v>42133</v>
      </c>
      <c r="O1253" s="8" t="str">
        <f>TEXT(Table1[[#This Row],[Order Date]], "MMM")</f>
        <v>May</v>
      </c>
      <c r="P1253">
        <f>Table1[[#This Row],[Ship Date]]-Table1[[#This Row],[Order Date]]</f>
        <v>4</v>
      </c>
      <c r="Q1253" s="4">
        <v>-133.71</v>
      </c>
      <c r="R1253">
        <v>12</v>
      </c>
      <c r="S1253" s="4">
        <v>298.51</v>
      </c>
      <c r="T1253">
        <v>90109</v>
      </c>
      <c r="U1253" s="10">
        <f>(Table1[[#This Row],[Profit]]/Table1[[#This Row],[Sales]])</f>
        <v>-0.44792469264011259</v>
      </c>
    </row>
    <row r="1254" spans="1:21" ht="12.75" customHeight="1">
      <c r="A1254">
        <v>0.01</v>
      </c>
      <c r="B1254">
        <v>195.99</v>
      </c>
      <c r="C1254">
        <v>8.99</v>
      </c>
      <c r="D1254" t="s">
        <v>33</v>
      </c>
      <c r="E1254" t="s">
        <v>74</v>
      </c>
      <c r="F1254" t="s">
        <v>53</v>
      </c>
      <c r="G1254" t="s">
        <v>54</v>
      </c>
      <c r="H1254" t="s">
        <v>40</v>
      </c>
      <c r="I1254" t="s">
        <v>351</v>
      </c>
      <c r="J1254">
        <v>0.6</v>
      </c>
      <c r="K1254" t="s">
        <v>37</v>
      </c>
      <c r="L1254" t="s">
        <v>50</v>
      </c>
      <c r="M1254" s="3">
        <v>42185</v>
      </c>
      <c r="N1254" s="3">
        <v>42185</v>
      </c>
      <c r="O1254" s="8" t="str">
        <f>TEXT(Table1[[#This Row],[Order Date]], "MMM")</f>
        <v>Jun</v>
      </c>
      <c r="P1254">
        <f>Table1[[#This Row],[Ship Date]]-Table1[[#This Row],[Order Date]]</f>
        <v>0</v>
      </c>
      <c r="Q1254" s="4">
        <v>2653.7813999999998</v>
      </c>
      <c r="R1254">
        <v>22</v>
      </c>
      <c r="S1254" s="4">
        <v>3846.06</v>
      </c>
      <c r="T1254">
        <v>91502</v>
      </c>
      <c r="U1254" s="10">
        <f>(Table1[[#This Row],[Profit]]/Table1[[#This Row],[Sales]])</f>
        <v>0.69</v>
      </c>
    </row>
    <row r="1255" spans="1:21" ht="12.75" customHeight="1">
      <c r="A1255">
        <v>0.04</v>
      </c>
      <c r="B1255">
        <v>4.4800000000000004</v>
      </c>
      <c r="C1255">
        <v>2.5</v>
      </c>
      <c r="D1255" t="s">
        <v>18</v>
      </c>
      <c r="E1255" t="s">
        <v>27</v>
      </c>
      <c r="F1255" t="s">
        <v>20</v>
      </c>
      <c r="G1255" t="s">
        <v>48</v>
      </c>
      <c r="H1255" t="s">
        <v>40</v>
      </c>
      <c r="I1255" t="s">
        <v>504</v>
      </c>
      <c r="J1255">
        <v>0.37</v>
      </c>
      <c r="K1255" t="s">
        <v>37</v>
      </c>
      <c r="L1255" t="s">
        <v>138</v>
      </c>
      <c r="M1255" s="3">
        <v>42177</v>
      </c>
      <c r="N1255" s="3">
        <v>42181</v>
      </c>
      <c r="O1255" s="8" t="str">
        <f>TEXT(Table1[[#This Row],[Order Date]], "MMM")</f>
        <v>Jun</v>
      </c>
      <c r="P1255">
        <f>Table1[[#This Row],[Ship Date]]-Table1[[#This Row],[Order Date]]</f>
        <v>4</v>
      </c>
      <c r="Q1255" s="4">
        <v>10.32</v>
      </c>
      <c r="R1255">
        <v>7</v>
      </c>
      <c r="S1255" s="4">
        <v>35.93</v>
      </c>
      <c r="T1255">
        <v>85949</v>
      </c>
      <c r="U1255" s="10">
        <f>(Table1[[#This Row],[Profit]]/Table1[[#This Row],[Sales]])</f>
        <v>0.28722516003339826</v>
      </c>
    </row>
    <row r="1256" spans="1:21" ht="12.75" customHeight="1">
      <c r="A1256">
        <v>0.08</v>
      </c>
      <c r="B1256">
        <v>205.99</v>
      </c>
      <c r="C1256">
        <v>2.5</v>
      </c>
      <c r="D1256" t="s">
        <v>33</v>
      </c>
      <c r="E1256" t="s">
        <v>27</v>
      </c>
      <c r="F1256" t="s">
        <v>53</v>
      </c>
      <c r="G1256" t="s">
        <v>54</v>
      </c>
      <c r="H1256" t="s">
        <v>40</v>
      </c>
      <c r="I1256" t="s">
        <v>818</v>
      </c>
      <c r="J1256">
        <v>0.59</v>
      </c>
      <c r="K1256" t="s">
        <v>42</v>
      </c>
      <c r="L1256" t="s">
        <v>736</v>
      </c>
      <c r="M1256" s="3">
        <v>42031</v>
      </c>
      <c r="N1256" s="3">
        <v>42032</v>
      </c>
      <c r="O1256" s="8" t="str">
        <f>TEXT(Table1[[#This Row],[Order Date]], "MMM")</f>
        <v>Jan</v>
      </c>
      <c r="P1256">
        <f>Table1[[#This Row],[Ship Date]]-Table1[[#This Row],[Order Date]]</f>
        <v>1</v>
      </c>
      <c r="Q1256" s="4">
        <v>997.38144000000011</v>
      </c>
      <c r="R1256">
        <v>10</v>
      </c>
      <c r="S1256" s="4">
        <v>1610.84</v>
      </c>
      <c r="T1256">
        <v>85948</v>
      </c>
      <c r="U1256" s="10">
        <f>(Table1[[#This Row],[Profit]]/Table1[[#This Row],[Sales]])</f>
        <v>0.61916853318765375</v>
      </c>
    </row>
    <row r="1257" spans="1:21" ht="12.75" customHeight="1">
      <c r="A1257">
        <v>0.04</v>
      </c>
      <c r="B1257">
        <v>5.98</v>
      </c>
      <c r="C1257">
        <v>5.79</v>
      </c>
      <c r="D1257" t="s">
        <v>33</v>
      </c>
      <c r="E1257" t="s">
        <v>27</v>
      </c>
      <c r="F1257" t="s">
        <v>20</v>
      </c>
      <c r="G1257" t="s">
        <v>62</v>
      </c>
      <c r="H1257" t="s">
        <v>40</v>
      </c>
      <c r="I1257" t="s">
        <v>79</v>
      </c>
      <c r="J1257">
        <v>0.36</v>
      </c>
      <c r="K1257" t="s">
        <v>42</v>
      </c>
      <c r="L1257" t="s">
        <v>736</v>
      </c>
      <c r="M1257" s="3">
        <v>42040</v>
      </c>
      <c r="N1257" s="3">
        <v>42042</v>
      </c>
      <c r="O1257" s="8" t="str">
        <f>TEXT(Table1[[#This Row],[Order Date]], "MMM")</f>
        <v>Feb</v>
      </c>
      <c r="P1257">
        <f>Table1[[#This Row],[Ship Date]]-Table1[[#This Row],[Order Date]]</f>
        <v>2</v>
      </c>
      <c r="Q1257" s="4">
        <v>-36.030800000000006</v>
      </c>
      <c r="R1257">
        <v>14</v>
      </c>
      <c r="S1257" s="4">
        <v>86.12</v>
      </c>
      <c r="T1257">
        <v>85950</v>
      </c>
      <c r="U1257" s="10">
        <f>(Table1[[#This Row],[Profit]]/Table1[[#This Row],[Sales]])</f>
        <v>-0.41837900603808642</v>
      </c>
    </row>
    <row r="1258" spans="1:21" ht="12.75" customHeight="1">
      <c r="A1258">
        <v>0.01</v>
      </c>
      <c r="B1258">
        <v>11.7</v>
      </c>
      <c r="C1258">
        <v>6.96</v>
      </c>
      <c r="D1258" t="s">
        <v>33</v>
      </c>
      <c r="E1258" t="s">
        <v>27</v>
      </c>
      <c r="F1258" t="s">
        <v>20</v>
      </c>
      <c r="G1258" t="s">
        <v>152</v>
      </c>
      <c r="H1258" t="s">
        <v>59</v>
      </c>
      <c r="I1258" t="s">
        <v>556</v>
      </c>
      <c r="J1258">
        <v>0.5</v>
      </c>
      <c r="K1258" t="s">
        <v>42</v>
      </c>
      <c r="L1258" t="s">
        <v>736</v>
      </c>
      <c r="M1258" s="3">
        <v>42028</v>
      </c>
      <c r="N1258" s="3">
        <v>42030</v>
      </c>
      <c r="O1258" s="8" t="str">
        <f>TEXT(Table1[[#This Row],[Order Date]], "MMM")</f>
        <v>Jan</v>
      </c>
      <c r="P1258">
        <f>Table1[[#This Row],[Ship Date]]-Table1[[#This Row],[Order Date]]</f>
        <v>2</v>
      </c>
      <c r="Q1258" s="4">
        <v>-28.954000000000001</v>
      </c>
      <c r="R1258">
        <v>6</v>
      </c>
      <c r="S1258" s="4">
        <v>76.87</v>
      </c>
      <c r="T1258">
        <v>85947</v>
      </c>
      <c r="U1258" s="10">
        <f>(Table1[[#This Row],[Profit]]/Table1[[#This Row],[Sales]])</f>
        <v>-0.37666189670872902</v>
      </c>
    </row>
    <row r="1259" spans="1:21" ht="12.75" customHeight="1">
      <c r="A1259">
        <v>0.02</v>
      </c>
      <c r="B1259">
        <v>17.7</v>
      </c>
      <c r="C1259">
        <v>9.4700000000000006</v>
      </c>
      <c r="D1259" t="s">
        <v>18</v>
      </c>
      <c r="E1259" t="s">
        <v>19</v>
      </c>
      <c r="F1259" t="s">
        <v>20</v>
      </c>
      <c r="G1259" t="s">
        <v>90</v>
      </c>
      <c r="H1259" t="s">
        <v>40</v>
      </c>
      <c r="I1259" t="s">
        <v>648</v>
      </c>
      <c r="J1259">
        <v>0.59</v>
      </c>
      <c r="K1259" t="s">
        <v>87</v>
      </c>
      <c r="L1259" t="s">
        <v>429</v>
      </c>
      <c r="M1259" s="3">
        <v>42076</v>
      </c>
      <c r="N1259" s="3">
        <v>42078</v>
      </c>
      <c r="O1259" s="8" t="str">
        <f>TEXT(Table1[[#This Row],[Order Date]], "MMM")</f>
        <v>Mar</v>
      </c>
      <c r="P1259">
        <f>Table1[[#This Row],[Ship Date]]-Table1[[#This Row],[Order Date]]</f>
        <v>2</v>
      </c>
      <c r="Q1259" s="4">
        <v>-85.021999999999991</v>
      </c>
      <c r="R1259">
        <v>21</v>
      </c>
      <c r="S1259" s="4">
        <v>374.6</v>
      </c>
      <c r="T1259">
        <v>90148</v>
      </c>
      <c r="U1259" s="10">
        <f>(Table1[[#This Row],[Profit]]/Table1[[#This Row],[Sales]])</f>
        <v>-0.22696743192738919</v>
      </c>
    </row>
    <row r="1260" spans="1:21" ht="12.75" customHeight="1">
      <c r="A1260">
        <v>0</v>
      </c>
      <c r="B1260">
        <v>4.91</v>
      </c>
      <c r="C1260">
        <v>0.5</v>
      </c>
      <c r="D1260" t="s">
        <v>33</v>
      </c>
      <c r="E1260" t="s">
        <v>19</v>
      </c>
      <c r="F1260" t="s">
        <v>20</v>
      </c>
      <c r="G1260" t="s">
        <v>85</v>
      </c>
      <c r="H1260" t="s">
        <v>40</v>
      </c>
      <c r="I1260" t="s">
        <v>102</v>
      </c>
      <c r="J1260">
        <v>0.36</v>
      </c>
      <c r="K1260" t="s">
        <v>87</v>
      </c>
      <c r="L1260" t="s">
        <v>429</v>
      </c>
      <c r="M1260" s="3">
        <v>42039</v>
      </c>
      <c r="N1260" s="3">
        <v>42041</v>
      </c>
      <c r="O1260" s="8" t="str">
        <f>TEXT(Table1[[#This Row],[Order Date]], "MMM")</f>
        <v>Feb</v>
      </c>
      <c r="P1260">
        <f>Table1[[#This Row],[Ship Date]]-Table1[[#This Row],[Order Date]]</f>
        <v>2</v>
      </c>
      <c r="Q1260" s="4">
        <v>99.198000000000008</v>
      </c>
      <c r="R1260">
        <v>12</v>
      </c>
      <c r="S1260" s="4">
        <v>61.87</v>
      </c>
      <c r="T1260">
        <v>90145</v>
      </c>
      <c r="U1260" s="10">
        <f>(Table1[[#This Row],[Profit]]/Table1[[#This Row],[Sales]])</f>
        <v>1.6033295619848071</v>
      </c>
    </row>
    <row r="1261" spans="1:21" ht="12.75" customHeight="1">
      <c r="A1261">
        <v>0.01</v>
      </c>
      <c r="B1261">
        <v>7.28</v>
      </c>
      <c r="C1261">
        <v>11.15</v>
      </c>
      <c r="D1261" t="s">
        <v>33</v>
      </c>
      <c r="E1261" t="s">
        <v>19</v>
      </c>
      <c r="F1261" t="s">
        <v>20</v>
      </c>
      <c r="G1261" t="s">
        <v>62</v>
      </c>
      <c r="H1261" t="s">
        <v>40</v>
      </c>
      <c r="I1261" t="s">
        <v>399</v>
      </c>
      <c r="J1261">
        <v>0.37</v>
      </c>
      <c r="K1261" t="s">
        <v>87</v>
      </c>
      <c r="L1261" t="s">
        <v>429</v>
      </c>
      <c r="M1261" s="3">
        <v>42039</v>
      </c>
      <c r="N1261" s="3">
        <v>42040</v>
      </c>
      <c r="O1261" s="8" t="str">
        <f>TEXT(Table1[[#This Row],[Order Date]], "MMM")</f>
        <v>Feb</v>
      </c>
      <c r="P1261">
        <f>Table1[[#This Row],[Ship Date]]-Table1[[#This Row],[Order Date]]</f>
        <v>1</v>
      </c>
      <c r="Q1261" s="4">
        <v>136.03139999999999</v>
      </c>
      <c r="R1261">
        <v>6</v>
      </c>
      <c r="S1261" s="4">
        <v>48.88</v>
      </c>
      <c r="T1261">
        <v>90145</v>
      </c>
      <c r="U1261" s="10">
        <f>(Table1[[#This Row],[Profit]]/Table1[[#This Row],[Sales]])</f>
        <v>2.7829664484451717</v>
      </c>
    </row>
    <row r="1262" spans="1:21" ht="12.75" customHeight="1">
      <c r="A1262">
        <v>0.1</v>
      </c>
      <c r="B1262">
        <v>6.68</v>
      </c>
      <c r="C1262">
        <v>6.93</v>
      </c>
      <c r="D1262" t="s">
        <v>33</v>
      </c>
      <c r="E1262" t="s">
        <v>19</v>
      </c>
      <c r="F1262" t="s">
        <v>20</v>
      </c>
      <c r="G1262" t="s">
        <v>62</v>
      </c>
      <c r="H1262" t="s">
        <v>40</v>
      </c>
      <c r="I1262" t="s">
        <v>813</v>
      </c>
      <c r="J1262">
        <v>0.37</v>
      </c>
      <c r="K1262" t="s">
        <v>87</v>
      </c>
      <c r="L1262" t="s">
        <v>429</v>
      </c>
      <c r="M1262" s="3">
        <v>42039</v>
      </c>
      <c r="N1262" s="3">
        <v>42042</v>
      </c>
      <c r="O1262" s="8" t="str">
        <f>TEXT(Table1[[#This Row],[Order Date]], "MMM")</f>
        <v>Feb</v>
      </c>
      <c r="P1262">
        <f>Table1[[#This Row],[Ship Date]]-Table1[[#This Row],[Order Date]]</f>
        <v>3</v>
      </c>
      <c r="Q1262" s="4">
        <v>-100.072</v>
      </c>
      <c r="R1262">
        <v>3</v>
      </c>
      <c r="S1262" s="4">
        <v>21.56</v>
      </c>
      <c r="T1262">
        <v>90145</v>
      </c>
      <c r="U1262" s="10">
        <f>(Table1[[#This Row],[Profit]]/Table1[[#This Row],[Sales]])</f>
        <v>-4.6415584415584421</v>
      </c>
    </row>
    <row r="1263" spans="1:21" ht="12.75" customHeight="1">
      <c r="A1263">
        <v>0.01</v>
      </c>
      <c r="B1263">
        <v>18.97</v>
      </c>
      <c r="C1263">
        <v>9.0299999999999994</v>
      </c>
      <c r="D1263" t="s">
        <v>33</v>
      </c>
      <c r="E1263" t="s">
        <v>19</v>
      </c>
      <c r="F1263" t="s">
        <v>20</v>
      </c>
      <c r="G1263" t="s">
        <v>62</v>
      </c>
      <c r="H1263" t="s">
        <v>40</v>
      </c>
      <c r="I1263" t="s">
        <v>366</v>
      </c>
      <c r="J1263">
        <v>0.37</v>
      </c>
      <c r="K1263" t="s">
        <v>87</v>
      </c>
      <c r="L1263" t="s">
        <v>429</v>
      </c>
      <c r="M1263" s="3">
        <v>42088</v>
      </c>
      <c r="N1263" s="3">
        <v>42088</v>
      </c>
      <c r="O1263" s="8" t="str">
        <f>TEXT(Table1[[#This Row],[Order Date]], "MMM")</f>
        <v>Mar</v>
      </c>
      <c r="P1263">
        <f>Table1[[#This Row],[Ship Date]]-Table1[[#This Row],[Order Date]]</f>
        <v>0</v>
      </c>
      <c r="Q1263" s="4">
        <v>-12.026699999999998</v>
      </c>
      <c r="R1263">
        <v>8</v>
      </c>
      <c r="S1263" s="4">
        <v>164.67</v>
      </c>
      <c r="T1263">
        <v>90146</v>
      </c>
      <c r="U1263" s="10">
        <f>(Table1[[#This Row],[Profit]]/Table1[[#This Row],[Sales]])</f>
        <v>-7.3035161231554013E-2</v>
      </c>
    </row>
    <row r="1264" spans="1:21" ht="12.75" customHeight="1">
      <c r="A1264">
        <v>0.03</v>
      </c>
      <c r="B1264">
        <v>12.28</v>
      </c>
      <c r="C1264">
        <v>4.8600000000000003</v>
      </c>
      <c r="D1264" t="s">
        <v>33</v>
      </c>
      <c r="E1264" t="s">
        <v>19</v>
      </c>
      <c r="F1264" t="s">
        <v>20</v>
      </c>
      <c r="G1264" t="s">
        <v>62</v>
      </c>
      <c r="H1264" t="s">
        <v>40</v>
      </c>
      <c r="I1264" t="s">
        <v>172</v>
      </c>
      <c r="J1264">
        <v>0.38</v>
      </c>
      <c r="K1264" t="s">
        <v>87</v>
      </c>
      <c r="L1264" t="s">
        <v>429</v>
      </c>
      <c r="M1264" s="3">
        <v>42088</v>
      </c>
      <c r="N1264" s="3">
        <v>42089</v>
      </c>
      <c r="O1264" s="8" t="str">
        <f>TEXT(Table1[[#This Row],[Order Date]], "MMM")</f>
        <v>Mar</v>
      </c>
      <c r="P1264">
        <f>Table1[[#This Row],[Ship Date]]-Table1[[#This Row],[Order Date]]</f>
        <v>1</v>
      </c>
      <c r="Q1264" s="4">
        <v>122.508</v>
      </c>
      <c r="R1264">
        <v>6</v>
      </c>
      <c r="S1264" s="4">
        <v>72.739999999999995</v>
      </c>
      <c r="T1264">
        <v>90146</v>
      </c>
      <c r="U1264" s="10">
        <f>(Table1[[#This Row],[Profit]]/Table1[[#This Row],[Sales]])</f>
        <v>1.6841902667033271</v>
      </c>
    </row>
    <row r="1265" spans="1:21" ht="12.75" customHeight="1">
      <c r="A1265">
        <v>0.05</v>
      </c>
      <c r="B1265">
        <v>34.99</v>
      </c>
      <c r="C1265">
        <v>7.73</v>
      </c>
      <c r="D1265" t="s">
        <v>18</v>
      </c>
      <c r="E1265" t="s">
        <v>19</v>
      </c>
      <c r="F1265" t="s">
        <v>20</v>
      </c>
      <c r="G1265" t="s">
        <v>21</v>
      </c>
      <c r="H1265" t="s">
        <v>40</v>
      </c>
      <c r="I1265" t="s">
        <v>66</v>
      </c>
      <c r="J1265">
        <v>0.59</v>
      </c>
      <c r="K1265" t="s">
        <v>87</v>
      </c>
      <c r="L1265" t="s">
        <v>429</v>
      </c>
      <c r="M1265" s="3">
        <v>42088</v>
      </c>
      <c r="N1265" s="3">
        <v>42090</v>
      </c>
      <c r="O1265" s="8" t="str">
        <f>TEXT(Table1[[#This Row],[Order Date]], "MMM")</f>
        <v>Mar</v>
      </c>
      <c r="P1265">
        <f>Table1[[#This Row],[Ship Date]]-Table1[[#This Row],[Order Date]]</f>
        <v>2</v>
      </c>
      <c r="Q1265" s="4">
        <v>-12.026699999999998</v>
      </c>
      <c r="R1265">
        <v>12</v>
      </c>
      <c r="S1265" s="4">
        <v>418.75</v>
      </c>
      <c r="T1265">
        <v>90146</v>
      </c>
      <c r="U1265" s="10">
        <f>(Table1[[#This Row],[Profit]]/Table1[[#This Row],[Sales]])</f>
        <v>-2.8720477611940295E-2</v>
      </c>
    </row>
    <row r="1266" spans="1:21" ht="12.75" customHeight="1">
      <c r="A1266">
        <v>0.1</v>
      </c>
      <c r="B1266">
        <v>54.1</v>
      </c>
      <c r="C1266">
        <v>19.989999999999998</v>
      </c>
      <c r="D1266" t="s">
        <v>33</v>
      </c>
      <c r="E1266" t="s">
        <v>19</v>
      </c>
      <c r="F1266" t="s">
        <v>20</v>
      </c>
      <c r="G1266" t="s">
        <v>90</v>
      </c>
      <c r="H1266" t="s">
        <v>40</v>
      </c>
      <c r="I1266" t="s">
        <v>822</v>
      </c>
      <c r="J1266">
        <v>0.59</v>
      </c>
      <c r="K1266" t="s">
        <v>87</v>
      </c>
      <c r="L1266" t="s">
        <v>429</v>
      </c>
      <c r="M1266" s="3">
        <v>42054</v>
      </c>
      <c r="N1266" s="3">
        <v>42059</v>
      </c>
      <c r="O1266" s="8" t="str">
        <f>TEXT(Table1[[#This Row],[Order Date]], "MMM")</f>
        <v>Feb</v>
      </c>
      <c r="P1266">
        <f>Table1[[#This Row],[Ship Date]]-Table1[[#This Row],[Order Date]]</f>
        <v>5</v>
      </c>
      <c r="Q1266" s="4">
        <v>34.067999999999998</v>
      </c>
      <c r="R1266">
        <v>9</v>
      </c>
      <c r="S1266" s="4">
        <v>469.59</v>
      </c>
      <c r="T1266">
        <v>90147</v>
      </c>
      <c r="U1266" s="10">
        <f>(Table1[[#This Row],[Profit]]/Table1[[#This Row],[Sales]])</f>
        <v>7.2548393279243589E-2</v>
      </c>
    </row>
    <row r="1267" spans="1:21" ht="12.75" customHeight="1">
      <c r="A1267">
        <v>0.01</v>
      </c>
      <c r="B1267">
        <v>7.59</v>
      </c>
      <c r="C1267">
        <v>4</v>
      </c>
      <c r="D1267" t="s">
        <v>33</v>
      </c>
      <c r="E1267" t="s">
        <v>27</v>
      </c>
      <c r="F1267" t="s">
        <v>28</v>
      </c>
      <c r="G1267" t="s">
        <v>34</v>
      </c>
      <c r="H1267" t="s">
        <v>22</v>
      </c>
      <c r="I1267" t="s">
        <v>235</v>
      </c>
      <c r="J1267">
        <v>0.42</v>
      </c>
      <c r="K1267" t="s">
        <v>42</v>
      </c>
      <c r="L1267" t="s">
        <v>43</v>
      </c>
      <c r="M1267" s="3">
        <v>42128</v>
      </c>
      <c r="N1267" s="3">
        <v>42128</v>
      </c>
      <c r="O1267" s="8" t="str">
        <f>TEXT(Table1[[#This Row],[Order Date]], "MMM")</f>
        <v>May</v>
      </c>
      <c r="P1267">
        <f>Table1[[#This Row],[Ship Date]]-Table1[[#This Row],[Order Date]]</f>
        <v>0</v>
      </c>
      <c r="Q1267" s="4">
        <v>2.9700000000000006</v>
      </c>
      <c r="R1267">
        <v>17</v>
      </c>
      <c r="S1267" s="4">
        <v>136.25</v>
      </c>
      <c r="T1267">
        <v>88165</v>
      </c>
      <c r="U1267" s="10">
        <f>(Table1[[#This Row],[Profit]]/Table1[[#This Row],[Sales]])</f>
        <v>2.1798165137614685E-2</v>
      </c>
    </row>
    <row r="1268" spans="1:21" ht="12.75" customHeight="1">
      <c r="A1268">
        <v>0</v>
      </c>
      <c r="B1268">
        <v>42.98</v>
      </c>
      <c r="C1268">
        <v>4.62</v>
      </c>
      <c r="D1268" t="s">
        <v>33</v>
      </c>
      <c r="E1268" t="s">
        <v>27</v>
      </c>
      <c r="F1268" t="s">
        <v>20</v>
      </c>
      <c r="G1268" t="s">
        <v>152</v>
      </c>
      <c r="H1268" t="s">
        <v>40</v>
      </c>
      <c r="I1268" t="s">
        <v>745</v>
      </c>
      <c r="J1268">
        <v>0.56000000000000005</v>
      </c>
      <c r="K1268" t="s">
        <v>42</v>
      </c>
      <c r="L1268" t="s">
        <v>43</v>
      </c>
      <c r="M1268" s="3">
        <v>42010</v>
      </c>
      <c r="N1268" s="3">
        <v>42012</v>
      </c>
      <c r="O1268" s="8" t="str">
        <f>TEXT(Table1[[#This Row],[Order Date]], "MMM")</f>
        <v>Jan</v>
      </c>
      <c r="P1268">
        <f>Table1[[#This Row],[Ship Date]]-Table1[[#This Row],[Order Date]]</f>
        <v>2</v>
      </c>
      <c r="Q1268" s="4">
        <v>385.30289999999997</v>
      </c>
      <c r="R1268">
        <v>12</v>
      </c>
      <c r="S1268" s="4">
        <v>558.41</v>
      </c>
      <c r="T1268">
        <v>88163</v>
      </c>
      <c r="U1268" s="10">
        <f>(Table1[[#This Row],[Profit]]/Table1[[#This Row],[Sales]])</f>
        <v>0.69</v>
      </c>
    </row>
    <row r="1269" spans="1:21" ht="12.75" customHeight="1">
      <c r="A1269">
        <v>0.03</v>
      </c>
      <c r="B1269">
        <v>21.78</v>
      </c>
      <c r="C1269">
        <v>5.94</v>
      </c>
      <c r="D1269" t="s">
        <v>33</v>
      </c>
      <c r="E1269" t="s">
        <v>27</v>
      </c>
      <c r="F1269" t="s">
        <v>20</v>
      </c>
      <c r="G1269" t="s">
        <v>152</v>
      </c>
      <c r="H1269" t="s">
        <v>59</v>
      </c>
      <c r="I1269" t="s">
        <v>823</v>
      </c>
      <c r="J1269">
        <v>0.5</v>
      </c>
      <c r="K1269" t="s">
        <v>42</v>
      </c>
      <c r="L1269" t="s">
        <v>43</v>
      </c>
      <c r="M1269" s="3">
        <v>42010</v>
      </c>
      <c r="N1269" s="3">
        <v>42012</v>
      </c>
      <c r="O1269" s="8" t="str">
        <f>TEXT(Table1[[#This Row],[Order Date]], "MMM")</f>
        <v>Jan</v>
      </c>
      <c r="P1269">
        <f>Table1[[#This Row],[Ship Date]]-Table1[[#This Row],[Order Date]]</f>
        <v>2</v>
      </c>
      <c r="Q1269" s="4">
        <v>187.2</v>
      </c>
      <c r="R1269">
        <v>13</v>
      </c>
      <c r="S1269" s="4">
        <v>290.22000000000003</v>
      </c>
      <c r="T1269">
        <v>88163</v>
      </c>
      <c r="U1269" s="10">
        <f>(Table1[[#This Row],[Profit]]/Table1[[#This Row],[Sales]])</f>
        <v>0.64502790986148428</v>
      </c>
    </row>
    <row r="1270" spans="1:21" ht="12.75" customHeight="1">
      <c r="A1270">
        <v>7.0000000000000007E-2</v>
      </c>
      <c r="B1270">
        <v>80.98</v>
      </c>
      <c r="C1270">
        <v>7.18</v>
      </c>
      <c r="D1270" t="s">
        <v>33</v>
      </c>
      <c r="E1270" t="s">
        <v>19</v>
      </c>
      <c r="F1270" t="s">
        <v>53</v>
      </c>
      <c r="G1270" t="s">
        <v>113</v>
      </c>
      <c r="H1270" t="s">
        <v>40</v>
      </c>
      <c r="I1270" t="s">
        <v>824</v>
      </c>
      <c r="J1270">
        <v>0.48</v>
      </c>
      <c r="K1270" t="s">
        <v>42</v>
      </c>
      <c r="L1270" t="s">
        <v>43</v>
      </c>
      <c r="M1270" s="3">
        <v>42039</v>
      </c>
      <c r="N1270" s="3">
        <v>42041</v>
      </c>
      <c r="O1270" s="8" t="str">
        <f>TEXT(Table1[[#This Row],[Order Date]], "MMM")</f>
        <v>Feb</v>
      </c>
      <c r="P1270">
        <f>Table1[[#This Row],[Ship Date]]-Table1[[#This Row],[Order Date]]</f>
        <v>2</v>
      </c>
      <c r="Q1270" s="4">
        <v>779.47230000000002</v>
      </c>
      <c r="R1270">
        <v>15</v>
      </c>
      <c r="S1270" s="4">
        <v>1129.67</v>
      </c>
      <c r="T1270">
        <v>88164</v>
      </c>
      <c r="U1270" s="10">
        <f>(Table1[[#This Row],[Profit]]/Table1[[#This Row],[Sales]])</f>
        <v>0.69</v>
      </c>
    </row>
    <row r="1271" spans="1:21" ht="12.75" customHeight="1">
      <c r="A1271">
        <v>7.0000000000000007E-2</v>
      </c>
      <c r="B1271">
        <v>270.98</v>
      </c>
      <c r="C1271">
        <v>50</v>
      </c>
      <c r="D1271" t="s">
        <v>26</v>
      </c>
      <c r="E1271" t="s">
        <v>19</v>
      </c>
      <c r="F1271" t="s">
        <v>28</v>
      </c>
      <c r="G1271" t="s">
        <v>29</v>
      </c>
      <c r="H1271" t="s">
        <v>30</v>
      </c>
      <c r="I1271" t="s">
        <v>825</v>
      </c>
      <c r="J1271">
        <v>0.77</v>
      </c>
      <c r="K1271" t="s">
        <v>87</v>
      </c>
      <c r="L1271" t="s">
        <v>203</v>
      </c>
      <c r="M1271" s="3">
        <v>42046</v>
      </c>
      <c r="N1271" s="3">
        <v>42048</v>
      </c>
      <c r="O1271" s="8" t="str">
        <f>TEXT(Table1[[#This Row],[Order Date]], "MMM")</f>
        <v>Feb</v>
      </c>
      <c r="P1271">
        <f>Table1[[#This Row],[Ship Date]]-Table1[[#This Row],[Order Date]]</f>
        <v>2</v>
      </c>
      <c r="Q1271" s="4">
        <v>27.725999999999999</v>
      </c>
      <c r="R1271">
        <v>9</v>
      </c>
      <c r="S1271" s="4">
        <v>2439.37</v>
      </c>
      <c r="T1271">
        <v>87695</v>
      </c>
      <c r="U1271" s="10">
        <f>(Table1[[#This Row],[Profit]]/Table1[[#This Row],[Sales]])</f>
        <v>1.1366049430795656E-2</v>
      </c>
    </row>
    <row r="1272" spans="1:21" ht="12.75" customHeight="1">
      <c r="A1272">
        <v>0.1</v>
      </c>
      <c r="B1272">
        <v>12.53</v>
      </c>
      <c r="C1272">
        <v>0.49</v>
      </c>
      <c r="D1272" t="s">
        <v>33</v>
      </c>
      <c r="E1272" t="s">
        <v>19</v>
      </c>
      <c r="F1272" t="s">
        <v>20</v>
      </c>
      <c r="G1272" t="s">
        <v>85</v>
      </c>
      <c r="H1272" t="s">
        <v>40</v>
      </c>
      <c r="I1272" t="s">
        <v>464</v>
      </c>
      <c r="J1272">
        <v>0.38</v>
      </c>
      <c r="K1272" t="s">
        <v>87</v>
      </c>
      <c r="L1272" t="s">
        <v>203</v>
      </c>
      <c r="M1272" s="3">
        <v>42007</v>
      </c>
      <c r="N1272" s="3">
        <v>42008</v>
      </c>
      <c r="O1272" s="8" t="str">
        <f>TEXT(Table1[[#This Row],[Order Date]], "MMM")</f>
        <v>Jan</v>
      </c>
      <c r="P1272">
        <f>Table1[[#This Row],[Ship Date]]-Table1[[#This Row],[Order Date]]</f>
        <v>1</v>
      </c>
      <c r="Q1272" s="4">
        <v>244.464</v>
      </c>
      <c r="R1272">
        <v>8</v>
      </c>
      <c r="S1272" s="4">
        <v>92.02</v>
      </c>
      <c r="T1272">
        <v>87696</v>
      </c>
      <c r="U1272" s="10">
        <f>(Table1[[#This Row],[Profit]]/Table1[[#This Row],[Sales]])</f>
        <v>2.6566398608998045</v>
      </c>
    </row>
    <row r="1273" spans="1:21" ht="12.75" customHeight="1">
      <c r="A1273">
        <v>0.1</v>
      </c>
      <c r="B1273">
        <v>146.34</v>
      </c>
      <c r="C1273">
        <v>43.75</v>
      </c>
      <c r="D1273" t="s">
        <v>26</v>
      </c>
      <c r="E1273" t="s">
        <v>19</v>
      </c>
      <c r="F1273" t="s">
        <v>28</v>
      </c>
      <c r="G1273" t="s">
        <v>96</v>
      </c>
      <c r="H1273" t="s">
        <v>77</v>
      </c>
      <c r="I1273" t="s">
        <v>826</v>
      </c>
      <c r="J1273">
        <v>0.64</v>
      </c>
      <c r="K1273" t="s">
        <v>87</v>
      </c>
      <c r="L1273" t="s">
        <v>203</v>
      </c>
      <c r="M1273" s="3">
        <v>42007</v>
      </c>
      <c r="N1273" s="3">
        <v>42008</v>
      </c>
      <c r="O1273" s="8" t="str">
        <f>TEXT(Table1[[#This Row],[Order Date]], "MMM")</f>
        <v>Jan</v>
      </c>
      <c r="P1273">
        <f>Table1[[#This Row],[Ship Date]]-Table1[[#This Row],[Order Date]]</f>
        <v>1</v>
      </c>
      <c r="Q1273" s="4">
        <v>-473.57799999999997</v>
      </c>
      <c r="R1273">
        <v>2</v>
      </c>
      <c r="S1273" s="4">
        <v>283.55</v>
      </c>
      <c r="T1273">
        <v>87696</v>
      </c>
      <c r="U1273" s="10">
        <f>(Table1[[#This Row],[Profit]]/Table1[[#This Row],[Sales]])</f>
        <v>-1.6701745723858223</v>
      </c>
    </row>
    <row r="1274" spans="1:21" ht="12.75" customHeight="1">
      <c r="A1274">
        <v>7.0000000000000007E-2</v>
      </c>
      <c r="B1274">
        <v>270.98</v>
      </c>
      <c r="C1274">
        <v>50</v>
      </c>
      <c r="D1274" t="s">
        <v>26</v>
      </c>
      <c r="E1274" t="s">
        <v>19</v>
      </c>
      <c r="F1274" t="s">
        <v>28</v>
      </c>
      <c r="G1274" t="s">
        <v>29</v>
      </c>
      <c r="H1274" t="s">
        <v>30</v>
      </c>
      <c r="I1274" t="s">
        <v>825</v>
      </c>
      <c r="J1274">
        <v>0.77</v>
      </c>
      <c r="K1274" t="s">
        <v>37</v>
      </c>
      <c r="L1274" t="s">
        <v>50</v>
      </c>
      <c r="M1274" s="3">
        <v>42046</v>
      </c>
      <c r="N1274" s="3">
        <v>42048</v>
      </c>
      <c r="O1274" s="8" t="str">
        <f>TEXT(Table1[[#This Row],[Order Date]], "MMM")</f>
        <v>Feb</v>
      </c>
      <c r="P1274">
        <f>Table1[[#This Row],[Ship Date]]-Table1[[#This Row],[Order Date]]</f>
        <v>2</v>
      </c>
      <c r="Q1274" s="4">
        <v>-96.05</v>
      </c>
      <c r="R1274">
        <v>36</v>
      </c>
      <c r="S1274" s="4">
        <v>9757.48</v>
      </c>
      <c r="T1274">
        <v>47493</v>
      </c>
      <c r="U1274" s="10">
        <f>(Table1[[#This Row],[Profit]]/Table1[[#This Row],[Sales]])</f>
        <v>-9.8437301434386743E-3</v>
      </c>
    </row>
    <row r="1275" spans="1:21" ht="12.75" customHeight="1">
      <c r="A1275">
        <v>0.1</v>
      </c>
      <c r="B1275">
        <v>146.34</v>
      </c>
      <c r="C1275">
        <v>43.75</v>
      </c>
      <c r="D1275" t="s">
        <v>26</v>
      </c>
      <c r="E1275" t="s">
        <v>19</v>
      </c>
      <c r="F1275" t="s">
        <v>28</v>
      </c>
      <c r="G1275" t="s">
        <v>96</v>
      </c>
      <c r="H1275" t="s">
        <v>77</v>
      </c>
      <c r="I1275" t="s">
        <v>826</v>
      </c>
      <c r="J1275">
        <v>0.64</v>
      </c>
      <c r="K1275" t="s">
        <v>37</v>
      </c>
      <c r="L1275" t="s">
        <v>50</v>
      </c>
      <c r="M1275" s="3">
        <v>42007</v>
      </c>
      <c r="N1275" s="3">
        <v>42008</v>
      </c>
      <c r="O1275" s="8" t="str">
        <f>TEXT(Table1[[#This Row],[Order Date]], "MMM")</f>
        <v>Jan</v>
      </c>
      <c r="P1275">
        <f>Table1[[#This Row],[Ship Date]]-Table1[[#This Row],[Order Date]]</f>
        <v>1</v>
      </c>
      <c r="Q1275" s="4">
        <v>-270.85000000000002</v>
      </c>
      <c r="R1275">
        <v>6</v>
      </c>
      <c r="S1275" s="4">
        <v>850.64</v>
      </c>
      <c r="T1275">
        <v>37987</v>
      </c>
      <c r="U1275" s="10">
        <f>(Table1[[#This Row],[Profit]]/Table1[[#This Row],[Sales]])</f>
        <v>-0.31840731684378826</v>
      </c>
    </row>
    <row r="1276" spans="1:21" ht="12.75" customHeight="1">
      <c r="A1276">
        <v>0</v>
      </c>
      <c r="B1276">
        <v>90.48</v>
      </c>
      <c r="C1276">
        <v>19.989999999999998</v>
      </c>
      <c r="D1276" t="s">
        <v>33</v>
      </c>
      <c r="E1276" t="s">
        <v>39</v>
      </c>
      <c r="F1276" t="s">
        <v>20</v>
      </c>
      <c r="G1276" t="s">
        <v>48</v>
      </c>
      <c r="H1276" t="s">
        <v>40</v>
      </c>
      <c r="I1276" t="s">
        <v>731</v>
      </c>
      <c r="J1276">
        <v>0.4</v>
      </c>
      <c r="K1276" t="s">
        <v>42</v>
      </c>
      <c r="L1276" t="s">
        <v>827</v>
      </c>
      <c r="M1276" s="3">
        <v>42176</v>
      </c>
      <c r="N1276" s="3">
        <v>42179</v>
      </c>
      <c r="O1276" s="8" t="str">
        <f>TEXT(Table1[[#This Row],[Order Date]], "MMM")</f>
        <v>Jun</v>
      </c>
      <c r="P1276">
        <f>Table1[[#This Row],[Ship Date]]-Table1[[#This Row],[Order Date]]</f>
        <v>3</v>
      </c>
      <c r="Q1276" s="4">
        <v>800.25509999999986</v>
      </c>
      <c r="R1276">
        <v>12</v>
      </c>
      <c r="S1276" s="4">
        <v>1159.79</v>
      </c>
      <c r="T1276">
        <v>89869</v>
      </c>
      <c r="U1276" s="10">
        <f>(Table1[[#This Row],[Profit]]/Table1[[#This Row],[Sales]])</f>
        <v>0.69</v>
      </c>
    </row>
    <row r="1277" spans="1:21" ht="12.75" customHeight="1">
      <c r="A1277">
        <v>0.08</v>
      </c>
      <c r="B1277">
        <v>9.48</v>
      </c>
      <c r="C1277">
        <v>7.29</v>
      </c>
      <c r="D1277" t="s">
        <v>33</v>
      </c>
      <c r="E1277" t="s">
        <v>39</v>
      </c>
      <c r="F1277" t="s">
        <v>28</v>
      </c>
      <c r="G1277" t="s">
        <v>34</v>
      </c>
      <c r="H1277" t="s">
        <v>35</v>
      </c>
      <c r="I1277" t="s">
        <v>36</v>
      </c>
      <c r="J1277">
        <v>0.45</v>
      </c>
      <c r="K1277" t="s">
        <v>87</v>
      </c>
      <c r="L1277" t="s">
        <v>203</v>
      </c>
      <c r="M1277" s="3">
        <v>42087</v>
      </c>
      <c r="N1277" s="3">
        <v>42089</v>
      </c>
      <c r="O1277" s="8" t="str">
        <f>TEXT(Table1[[#This Row],[Order Date]], "MMM")</f>
        <v>Mar</v>
      </c>
      <c r="P1277">
        <f>Table1[[#This Row],[Ship Date]]-Table1[[#This Row],[Order Date]]</f>
        <v>2</v>
      </c>
      <c r="Q1277" s="4">
        <v>-50.4</v>
      </c>
      <c r="R1277">
        <v>2</v>
      </c>
      <c r="S1277" s="4">
        <v>20.22</v>
      </c>
      <c r="T1277">
        <v>90557</v>
      </c>
      <c r="U1277" s="10">
        <f>(Table1[[#This Row],[Profit]]/Table1[[#This Row],[Sales]])</f>
        <v>-2.4925816023738872</v>
      </c>
    </row>
    <row r="1278" spans="1:21" ht="12.75" customHeight="1">
      <c r="A1278">
        <v>0.03</v>
      </c>
      <c r="B1278">
        <v>193.17</v>
      </c>
      <c r="C1278">
        <v>19.989999999999998</v>
      </c>
      <c r="D1278" t="s">
        <v>33</v>
      </c>
      <c r="E1278" t="s">
        <v>39</v>
      </c>
      <c r="F1278" t="s">
        <v>20</v>
      </c>
      <c r="G1278" t="s">
        <v>90</v>
      </c>
      <c r="H1278" t="s">
        <v>40</v>
      </c>
      <c r="I1278" t="s">
        <v>634</v>
      </c>
      <c r="J1278">
        <v>0.71</v>
      </c>
      <c r="K1278" t="s">
        <v>87</v>
      </c>
      <c r="L1278" t="s">
        <v>203</v>
      </c>
      <c r="M1278" s="3">
        <v>42087</v>
      </c>
      <c r="N1278" s="3">
        <v>42091</v>
      </c>
      <c r="O1278" s="8" t="str">
        <f>TEXT(Table1[[#This Row],[Order Date]], "MMM")</f>
        <v>Mar</v>
      </c>
      <c r="P1278">
        <f>Table1[[#This Row],[Ship Date]]-Table1[[#This Row],[Order Date]]</f>
        <v>4</v>
      </c>
      <c r="Q1278" s="4">
        <v>-348.75400000000002</v>
      </c>
      <c r="R1278">
        <v>8</v>
      </c>
      <c r="S1278" s="4">
        <v>1548.97</v>
      </c>
      <c r="T1278">
        <v>90557</v>
      </c>
      <c r="U1278" s="10">
        <f>(Table1[[#This Row],[Profit]]/Table1[[#This Row],[Sales]])</f>
        <v>-0.22515219791216098</v>
      </c>
    </row>
    <row r="1279" spans="1:21" ht="12.75" customHeight="1">
      <c r="A1279">
        <v>0.08</v>
      </c>
      <c r="B1279">
        <v>68.81</v>
      </c>
      <c r="C1279">
        <v>60</v>
      </c>
      <c r="D1279" t="s">
        <v>26</v>
      </c>
      <c r="E1279" t="s">
        <v>39</v>
      </c>
      <c r="F1279" t="s">
        <v>20</v>
      </c>
      <c r="G1279" t="s">
        <v>152</v>
      </c>
      <c r="H1279" t="s">
        <v>30</v>
      </c>
      <c r="I1279" t="s">
        <v>828</v>
      </c>
      <c r="J1279">
        <v>0.41</v>
      </c>
      <c r="K1279" t="s">
        <v>24</v>
      </c>
      <c r="L1279" t="s">
        <v>32</v>
      </c>
      <c r="M1279" s="3">
        <v>42079</v>
      </c>
      <c r="N1279" s="3">
        <v>42080</v>
      </c>
      <c r="O1279" s="8" t="str">
        <f>TEXT(Table1[[#This Row],[Order Date]], "MMM")</f>
        <v>Mar</v>
      </c>
      <c r="P1279">
        <f>Table1[[#This Row],[Ship Date]]-Table1[[#This Row],[Order Date]]</f>
        <v>1</v>
      </c>
      <c r="Q1279" s="4">
        <v>-550.42999999999995</v>
      </c>
      <c r="R1279">
        <v>5</v>
      </c>
      <c r="S1279" s="4">
        <v>337.86</v>
      </c>
      <c r="T1279">
        <v>88721</v>
      </c>
      <c r="U1279" s="10">
        <f>(Table1[[#This Row],[Profit]]/Table1[[#This Row],[Sales]])</f>
        <v>-1.6291659267152072</v>
      </c>
    </row>
    <row r="1280" spans="1:21" ht="12.75" customHeight="1">
      <c r="A1280">
        <v>0.04</v>
      </c>
      <c r="B1280">
        <v>21.38</v>
      </c>
      <c r="C1280">
        <v>8.99</v>
      </c>
      <c r="D1280" t="s">
        <v>33</v>
      </c>
      <c r="E1280" t="s">
        <v>39</v>
      </c>
      <c r="F1280" t="s">
        <v>20</v>
      </c>
      <c r="G1280" t="s">
        <v>21</v>
      </c>
      <c r="H1280" t="s">
        <v>35</v>
      </c>
      <c r="I1280" t="s">
        <v>829</v>
      </c>
      <c r="J1280">
        <v>0.59</v>
      </c>
      <c r="K1280" t="s">
        <v>24</v>
      </c>
      <c r="L1280" t="s">
        <v>32</v>
      </c>
      <c r="M1280" s="3">
        <v>42079</v>
      </c>
      <c r="N1280" s="3">
        <v>42081</v>
      </c>
      <c r="O1280" s="8" t="str">
        <f>TEXT(Table1[[#This Row],[Order Date]], "MMM")</f>
        <v>Mar</v>
      </c>
      <c r="P1280">
        <f>Table1[[#This Row],[Ship Date]]-Table1[[#This Row],[Order Date]]</f>
        <v>2</v>
      </c>
      <c r="Q1280" s="4">
        <v>-52.12</v>
      </c>
      <c r="R1280">
        <v>4</v>
      </c>
      <c r="S1280" s="4">
        <v>84.21</v>
      </c>
      <c r="T1280">
        <v>88721</v>
      </c>
      <c r="U1280" s="10">
        <f>(Table1[[#This Row],[Profit]]/Table1[[#This Row],[Sales]])</f>
        <v>-0.61892886830542693</v>
      </c>
    </row>
    <row r="1281" spans="1:21" ht="12.75" customHeight="1">
      <c r="A1281">
        <v>0.06</v>
      </c>
      <c r="B1281">
        <v>4.9800000000000004</v>
      </c>
      <c r="C1281">
        <v>4.62</v>
      </c>
      <c r="D1281" t="s">
        <v>18</v>
      </c>
      <c r="E1281" t="s">
        <v>39</v>
      </c>
      <c r="F1281" t="s">
        <v>53</v>
      </c>
      <c r="G1281" t="s">
        <v>113</v>
      </c>
      <c r="H1281" t="s">
        <v>35</v>
      </c>
      <c r="I1281" t="s">
        <v>224</v>
      </c>
      <c r="J1281">
        <v>0.64</v>
      </c>
      <c r="K1281" t="s">
        <v>24</v>
      </c>
      <c r="L1281" t="s">
        <v>32</v>
      </c>
      <c r="M1281" s="3">
        <v>42174</v>
      </c>
      <c r="N1281" s="3">
        <v>42174</v>
      </c>
      <c r="O1281" s="8" t="str">
        <f>TEXT(Table1[[#This Row],[Order Date]], "MMM")</f>
        <v>Jun</v>
      </c>
      <c r="P1281">
        <f>Table1[[#This Row],[Ship Date]]-Table1[[#This Row],[Order Date]]</f>
        <v>0</v>
      </c>
      <c r="Q1281" s="4">
        <v>-27.004999999999999</v>
      </c>
      <c r="R1281">
        <v>7</v>
      </c>
      <c r="S1281" s="4">
        <v>38.74</v>
      </c>
      <c r="T1281">
        <v>88722</v>
      </c>
      <c r="U1281" s="10">
        <f>(Table1[[#This Row],[Profit]]/Table1[[#This Row],[Sales]])</f>
        <v>-0.69708311822405777</v>
      </c>
    </row>
    <row r="1282" spans="1:21" ht="12.75" customHeight="1">
      <c r="A1282">
        <v>0.06</v>
      </c>
      <c r="B1282">
        <v>28.53</v>
      </c>
      <c r="C1282">
        <v>1.49</v>
      </c>
      <c r="D1282" t="s">
        <v>33</v>
      </c>
      <c r="E1282" t="s">
        <v>27</v>
      </c>
      <c r="F1282" t="s">
        <v>20</v>
      </c>
      <c r="G1282" t="s">
        <v>71</v>
      </c>
      <c r="H1282" t="s">
        <v>40</v>
      </c>
      <c r="I1282" t="s">
        <v>188</v>
      </c>
      <c r="J1282">
        <v>0.38</v>
      </c>
      <c r="K1282" t="s">
        <v>42</v>
      </c>
      <c r="L1282" t="s">
        <v>187</v>
      </c>
      <c r="M1282" s="3">
        <v>42087</v>
      </c>
      <c r="N1282" s="3">
        <v>42090</v>
      </c>
      <c r="O1282" s="8" t="str">
        <f>TEXT(Table1[[#This Row],[Order Date]], "MMM")</f>
        <v>Mar</v>
      </c>
      <c r="P1282">
        <f>Table1[[#This Row],[Ship Date]]-Table1[[#This Row],[Order Date]]</f>
        <v>3</v>
      </c>
      <c r="Q1282" s="4">
        <v>74.638500000000008</v>
      </c>
      <c r="R1282">
        <v>5</v>
      </c>
      <c r="S1282" s="4">
        <v>134.09</v>
      </c>
      <c r="T1282">
        <v>90964</v>
      </c>
      <c r="U1282" s="10">
        <f>(Table1[[#This Row],[Profit]]/Table1[[#This Row],[Sales]])</f>
        <v>0.55662987545678277</v>
      </c>
    </row>
    <row r="1283" spans="1:21" ht="12.75" customHeight="1">
      <c r="A1283">
        <v>0.06</v>
      </c>
      <c r="B1283">
        <v>180.98</v>
      </c>
      <c r="C1283">
        <v>26.2</v>
      </c>
      <c r="D1283" t="s">
        <v>26</v>
      </c>
      <c r="E1283" t="s">
        <v>39</v>
      </c>
      <c r="F1283" t="s">
        <v>28</v>
      </c>
      <c r="G1283" t="s">
        <v>29</v>
      </c>
      <c r="H1283" t="s">
        <v>30</v>
      </c>
      <c r="I1283" t="s">
        <v>142</v>
      </c>
      <c r="J1283">
        <v>0.59</v>
      </c>
      <c r="K1283" t="s">
        <v>42</v>
      </c>
      <c r="L1283" t="s">
        <v>736</v>
      </c>
      <c r="M1283" s="3">
        <v>42178</v>
      </c>
      <c r="N1283" s="3">
        <v>42179</v>
      </c>
      <c r="O1283" s="8" t="str">
        <f>TEXT(Table1[[#This Row],[Order Date]], "MMM")</f>
        <v>Jun</v>
      </c>
      <c r="P1283">
        <f>Table1[[#This Row],[Ship Date]]-Table1[[#This Row],[Order Date]]</f>
        <v>1</v>
      </c>
      <c r="Q1283" s="4">
        <v>-122.235</v>
      </c>
      <c r="R1283">
        <v>1</v>
      </c>
      <c r="S1283" s="4">
        <v>191.73</v>
      </c>
      <c r="T1283">
        <v>89611</v>
      </c>
      <c r="U1283" s="10">
        <f>(Table1[[#This Row],[Profit]]/Table1[[#This Row],[Sales]])</f>
        <v>-0.63753716163354723</v>
      </c>
    </row>
    <row r="1284" spans="1:21" ht="12.75" customHeight="1">
      <c r="A1284">
        <v>0.06</v>
      </c>
      <c r="B1284">
        <v>60.65</v>
      </c>
      <c r="C1284">
        <v>12.23</v>
      </c>
      <c r="D1284" t="s">
        <v>33</v>
      </c>
      <c r="E1284" t="s">
        <v>74</v>
      </c>
      <c r="F1284" t="s">
        <v>28</v>
      </c>
      <c r="G1284" t="s">
        <v>34</v>
      </c>
      <c r="H1284" t="s">
        <v>59</v>
      </c>
      <c r="I1284" t="s">
        <v>711</v>
      </c>
      <c r="J1284">
        <v>0.64</v>
      </c>
      <c r="K1284" t="s">
        <v>42</v>
      </c>
      <c r="L1284" t="s">
        <v>736</v>
      </c>
      <c r="M1284" s="3">
        <v>42100</v>
      </c>
      <c r="N1284" s="3">
        <v>42102</v>
      </c>
      <c r="O1284" s="8" t="str">
        <f>TEXT(Table1[[#This Row],[Order Date]], "MMM")</f>
        <v>Apr</v>
      </c>
      <c r="P1284">
        <f>Table1[[#This Row],[Ship Date]]-Table1[[#This Row],[Order Date]]</f>
        <v>2</v>
      </c>
      <c r="Q1284" s="4">
        <v>427.00649999999996</v>
      </c>
      <c r="R1284">
        <v>10</v>
      </c>
      <c r="S1284" s="4">
        <v>618.85</v>
      </c>
      <c r="T1284">
        <v>89608</v>
      </c>
      <c r="U1284" s="10">
        <f>(Table1[[#This Row],[Profit]]/Table1[[#This Row],[Sales]])</f>
        <v>0.69</v>
      </c>
    </row>
    <row r="1285" spans="1:21" ht="12.75" customHeight="1">
      <c r="A1285">
        <v>0.05</v>
      </c>
      <c r="B1285">
        <v>14.81</v>
      </c>
      <c r="C1285">
        <v>13.32</v>
      </c>
      <c r="D1285" t="s">
        <v>33</v>
      </c>
      <c r="E1285" t="s">
        <v>39</v>
      </c>
      <c r="F1285" t="s">
        <v>20</v>
      </c>
      <c r="G1285" t="s">
        <v>152</v>
      </c>
      <c r="H1285" t="s">
        <v>40</v>
      </c>
      <c r="I1285" t="s">
        <v>389</v>
      </c>
      <c r="J1285">
        <v>0.43</v>
      </c>
      <c r="K1285" t="s">
        <v>42</v>
      </c>
      <c r="L1285" t="s">
        <v>736</v>
      </c>
      <c r="M1285" s="3">
        <v>42103</v>
      </c>
      <c r="N1285" s="3">
        <v>42105</v>
      </c>
      <c r="O1285" s="8" t="str">
        <f>TEXT(Table1[[#This Row],[Order Date]], "MMM")</f>
        <v>Apr</v>
      </c>
      <c r="P1285">
        <f>Table1[[#This Row],[Ship Date]]-Table1[[#This Row],[Order Date]]</f>
        <v>2</v>
      </c>
      <c r="Q1285" s="4">
        <v>-190.49</v>
      </c>
      <c r="R1285">
        <v>8</v>
      </c>
      <c r="S1285" s="4">
        <v>115.99</v>
      </c>
      <c r="T1285">
        <v>89609</v>
      </c>
      <c r="U1285" s="10">
        <f>(Table1[[#This Row],[Profit]]/Table1[[#This Row],[Sales]])</f>
        <v>-1.6422967497198036</v>
      </c>
    </row>
    <row r="1286" spans="1:21" ht="12.75" customHeight="1">
      <c r="A1286">
        <v>0.08</v>
      </c>
      <c r="B1286">
        <v>2.78</v>
      </c>
      <c r="C1286">
        <v>1.25</v>
      </c>
      <c r="D1286" t="s">
        <v>33</v>
      </c>
      <c r="E1286" t="s">
        <v>39</v>
      </c>
      <c r="F1286" t="s">
        <v>20</v>
      </c>
      <c r="G1286" t="s">
        <v>21</v>
      </c>
      <c r="H1286" t="s">
        <v>22</v>
      </c>
      <c r="I1286" t="s">
        <v>830</v>
      </c>
      <c r="J1286">
        <v>0.59</v>
      </c>
      <c r="K1286" t="s">
        <v>42</v>
      </c>
      <c r="L1286" t="s">
        <v>736</v>
      </c>
      <c r="M1286" s="3">
        <v>42103</v>
      </c>
      <c r="N1286" s="3">
        <v>42104</v>
      </c>
      <c r="O1286" s="8" t="str">
        <f>TEXT(Table1[[#This Row],[Order Date]], "MMM")</f>
        <v>Apr</v>
      </c>
      <c r="P1286">
        <f>Table1[[#This Row],[Ship Date]]-Table1[[#This Row],[Order Date]]</f>
        <v>1</v>
      </c>
      <c r="Q1286" s="4">
        <v>-8.77</v>
      </c>
      <c r="R1286">
        <v>7</v>
      </c>
      <c r="S1286" s="4">
        <v>19.46</v>
      </c>
      <c r="T1286">
        <v>89609</v>
      </c>
      <c r="U1286" s="10">
        <f>(Table1[[#This Row],[Profit]]/Table1[[#This Row],[Sales]])</f>
        <v>-0.45066803699897223</v>
      </c>
    </row>
    <row r="1287" spans="1:21" ht="12.75" customHeight="1">
      <c r="A1287">
        <v>0.06</v>
      </c>
      <c r="B1287">
        <v>3.74</v>
      </c>
      <c r="C1287">
        <v>0.94</v>
      </c>
      <c r="D1287" t="s">
        <v>33</v>
      </c>
      <c r="E1287" t="s">
        <v>27</v>
      </c>
      <c r="F1287" t="s">
        <v>20</v>
      </c>
      <c r="G1287" t="s">
        <v>46</v>
      </c>
      <c r="H1287" t="s">
        <v>22</v>
      </c>
      <c r="I1287" t="s">
        <v>831</v>
      </c>
      <c r="J1287">
        <v>0.83</v>
      </c>
      <c r="K1287" t="s">
        <v>42</v>
      </c>
      <c r="L1287" t="s">
        <v>736</v>
      </c>
      <c r="M1287" s="3">
        <v>42157</v>
      </c>
      <c r="N1287" s="3">
        <v>42164</v>
      </c>
      <c r="O1287" s="8" t="str">
        <f>TEXT(Table1[[#This Row],[Order Date]], "MMM")</f>
        <v>Jun</v>
      </c>
      <c r="P1287">
        <f>Table1[[#This Row],[Ship Date]]-Table1[[#This Row],[Order Date]]</f>
        <v>7</v>
      </c>
      <c r="Q1287" s="4">
        <v>-7.6849999999999996</v>
      </c>
      <c r="R1287">
        <v>12</v>
      </c>
      <c r="S1287" s="4">
        <v>44.75</v>
      </c>
      <c r="T1287">
        <v>89610</v>
      </c>
      <c r="U1287" s="10">
        <f>(Table1[[#This Row],[Profit]]/Table1[[#This Row],[Sales]])</f>
        <v>-0.17173184357541899</v>
      </c>
    </row>
    <row r="1288" spans="1:21" ht="12.75" customHeight="1">
      <c r="A1288">
        <v>0.06</v>
      </c>
      <c r="B1288">
        <v>2.08</v>
      </c>
      <c r="C1288">
        <v>5.33</v>
      </c>
      <c r="D1288" t="s">
        <v>33</v>
      </c>
      <c r="E1288" t="s">
        <v>27</v>
      </c>
      <c r="F1288" t="s">
        <v>28</v>
      </c>
      <c r="G1288" t="s">
        <v>34</v>
      </c>
      <c r="H1288" t="s">
        <v>40</v>
      </c>
      <c r="I1288" t="s">
        <v>354</v>
      </c>
      <c r="J1288">
        <v>0.43</v>
      </c>
      <c r="K1288" t="s">
        <v>37</v>
      </c>
      <c r="L1288" t="s">
        <v>226</v>
      </c>
      <c r="M1288" s="3">
        <v>42017</v>
      </c>
      <c r="N1288" s="3">
        <v>42017</v>
      </c>
      <c r="O1288" s="8" t="str">
        <f>TEXT(Table1[[#This Row],[Order Date]], "MMM")</f>
        <v>Jan</v>
      </c>
      <c r="P1288">
        <f>Table1[[#This Row],[Ship Date]]-Table1[[#This Row],[Order Date]]</f>
        <v>0</v>
      </c>
      <c r="Q1288" s="4">
        <v>-82.559200000000004</v>
      </c>
      <c r="R1288">
        <v>4</v>
      </c>
      <c r="S1288" s="4">
        <v>9.23</v>
      </c>
      <c r="T1288">
        <v>91480</v>
      </c>
      <c r="U1288" s="10">
        <f>(Table1[[#This Row],[Profit]]/Table1[[#This Row],[Sales]])</f>
        <v>-8.9446587215601294</v>
      </c>
    </row>
    <row r="1289" spans="1:21" ht="12.75" customHeight="1">
      <c r="A1289">
        <v>0.1</v>
      </c>
      <c r="B1289">
        <v>6.75</v>
      </c>
      <c r="C1289">
        <v>2.99</v>
      </c>
      <c r="D1289" t="s">
        <v>33</v>
      </c>
      <c r="E1289" t="s">
        <v>27</v>
      </c>
      <c r="F1289" t="s">
        <v>20</v>
      </c>
      <c r="G1289" t="s">
        <v>71</v>
      </c>
      <c r="H1289" t="s">
        <v>40</v>
      </c>
      <c r="I1289" t="s">
        <v>832</v>
      </c>
      <c r="J1289">
        <v>0.35</v>
      </c>
      <c r="K1289" t="s">
        <v>37</v>
      </c>
      <c r="L1289" t="s">
        <v>226</v>
      </c>
      <c r="M1289" s="3">
        <v>42092</v>
      </c>
      <c r="N1289" s="3">
        <v>42092</v>
      </c>
      <c r="O1289" s="8" t="str">
        <f>TEXT(Table1[[#This Row],[Order Date]], "MMM")</f>
        <v>Mar</v>
      </c>
      <c r="P1289">
        <f>Table1[[#This Row],[Ship Date]]-Table1[[#This Row],[Order Date]]</f>
        <v>0</v>
      </c>
      <c r="Q1289" s="4">
        <v>18.147500000000001</v>
      </c>
      <c r="R1289">
        <v>15</v>
      </c>
      <c r="S1289" s="4">
        <v>96.13</v>
      </c>
      <c r="T1289">
        <v>91481</v>
      </c>
      <c r="U1289" s="10">
        <f>(Table1[[#This Row],[Profit]]/Table1[[#This Row],[Sales]])</f>
        <v>0.18878081764277543</v>
      </c>
    </row>
    <row r="1290" spans="1:21" ht="12.75" customHeight="1">
      <c r="A1290">
        <v>0.05</v>
      </c>
      <c r="B1290">
        <v>11.58</v>
      </c>
      <c r="C1290">
        <v>6.97</v>
      </c>
      <c r="D1290" t="s">
        <v>33</v>
      </c>
      <c r="E1290" t="s">
        <v>27</v>
      </c>
      <c r="F1290" t="s">
        <v>20</v>
      </c>
      <c r="G1290" t="s">
        <v>48</v>
      </c>
      <c r="H1290" t="s">
        <v>40</v>
      </c>
      <c r="I1290" t="s">
        <v>332</v>
      </c>
      <c r="J1290">
        <v>0.35</v>
      </c>
      <c r="K1290" t="s">
        <v>42</v>
      </c>
      <c r="L1290" t="s">
        <v>83</v>
      </c>
      <c r="M1290" s="3">
        <v>42149</v>
      </c>
      <c r="N1290" s="3">
        <v>42152</v>
      </c>
      <c r="O1290" s="8" t="str">
        <f>TEXT(Table1[[#This Row],[Order Date]], "MMM")</f>
        <v>May</v>
      </c>
      <c r="P1290">
        <f>Table1[[#This Row],[Ship Date]]-Table1[[#This Row],[Order Date]]</f>
        <v>3</v>
      </c>
      <c r="Q1290" s="4">
        <v>2.8060000000000027</v>
      </c>
      <c r="R1290">
        <v>6</v>
      </c>
      <c r="S1290" s="4">
        <v>73.959999999999994</v>
      </c>
      <c r="T1290">
        <v>91482</v>
      </c>
      <c r="U1290" s="10">
        <f>(Table1[[#This Row],[Profit]]/Table1[[#This Row],[Sales]])</f>
        <v>3.7939426717144439E-2</v>
      </c>
    </row>
    <row r="1291" spans="1:21" ht="12.75" customHeight="1">
      <c r="A1291">
        <v>7.0000000000000007E-2</v>
      </c>
      <c r="B1291">
        <v>200.98</v>
      </c>
      <c r="C1291">
        <v>23.76</v>
      </c>
      <c r="D1291" t="s">
        <v>26</v>
      </c>
      <c r="E1291" t="s">
        <v>19</v>
      </c>
      <c r="F1291" t="s">
        <v>28</v>
      </c>
      <c r="G1291" t="s">
        <v>29</v>
      </c>
      <c r="H1291" t="s">
        <v>30</v>
      </c>
      <c r="I1291" t="s">
        <v>833</v>
      </c>
      <c r="J1291">
        <v>0.57999999999999996</v>
      </c>
      <c r="K1291" t="s">
        <v>87</v>
      </c>
      <c r="L1291" t="s">
        <v>300</v>
      </c>
      <c r="M1291" s="3">
        <v>42077</v>
      </c>
      <c r="N1291" s="3">
        <v>42078</v>
      </c>
      <c r="O1291" s="8" t="str">
        <f>TEXT(Table1[[#This Row],[Order Date]], "MMM")</f>
        <v>Mar</v>
      </c>
      <c r="P1291">
        <f>Table1[[#This Row],[Ship Date]]-Table1[[#This Row],[Order Date]]</f>
        <v>1</v>
      </c>
      <c r="Q1291" s="4">
        <v>-132.42600000000002</v>
      </c>
      <c r="R1291">
        <v>9</v>
      </c>
      <c r="S1291" s="4">
        <v>1805.9</v>
      </c>
      <c r="T1291">
        <v>89504</v>
      </c>
      <c r="U1291" s="10">
        <f>(Table1[[#This Row],[Profit]]/Table1[[#This Row],[Sales]])</f>
        <v>-7.3329641729885375E-2</v>
      </c>
    </row>
    <row r="1292" spans="1:21" ht="12.75" customHeight="1">
      <c r="A1292">
        <v>0.02</v>
      </c>
      <c r="B1292">
        <v>179.29</v>
      </c>
      <c r="C1292">
        <v>29.21</v>
      </c>
      <c r="D1292" t="s">
        <v>26</v>
      </c>
      <c r="E1292" t="s">
        <v>19</v>
      </c>
      <c r="F1292" t="s">
        <v>28</v>
      </c>
      <c r="G1292" t="s">
        <v>96</v>
      </c>
      <c r="H1292" t="s">
        <v>77</v>
      </c>
      <c r="I1292" t="s">
        <v>308</v>
      </c>
      <c r="J1292">
        <v>0.76</v>
      </c>
      <c r="K1292" t="s">
        <v>87</v>
      </c>
      <c r="L1292" t="s">
        <v>300</v>
      </c>
      <c r="M1292" s="3">
        <v>42077</v>
      </c>
      <c r="N1292" s="3">
        <v>42077</v>
      </c>
      <c r="O1292" s="8" t="str">
        <f>TEXT(Table1[[#This Row],[Order Date]], "MMM")</f>
        <v>Mar</v>
      </c>
      <c r="P1292">
        <f>Table1[[#This Row],[Ship Date]]-Table1[[#This Row],[Order Date]]</f>
        <v>0</v>
      </c>
      <c r="Q1292" s="4">
        <v>-411.23599999999999</v>
      </c>
      <c r="R1292">
        <v>2</v>
      </c>
      <c r="S1292" s="4">
        <v>311.41000000000003</v>
      </c>
      <c r="T1292">
        <v>89504</v>
      </c>
      <c r="U1292" s="10">
        <f>(Table1[[#This Row],[Profit]]/Table1[[#This Row],[Sales]])</f>
        <v>-1.3205613178767539</v>
      </c>
    </row>
    <row r="1293" spans="1:21" ht="12.75" customHeight="1">
      <c r="A1293">
        <v>0.03</v>
      </c>
      <c r="B1293">
        <v>297.64</v>
      </c>
      <c r="C1293">
        <v>14.7</v>
      </c>
      <c r="D1293" t="s">
        <v>26</v>
      </c>
      <c r="E1293" t="s">
        <v>19</v>
      </c>
      <c r="F1293" t="s">
        <v>53</v>
      </c>
      <c r="G1293" t="s">
        <v>58</v>
      </c>
      <c r="H1293" t="s">
        <v>30</v>
      </c>
      <c r="I1293" t="s">
        <v>281</v>
      </c>
      <c r="J1293">
        <v>0.56999999999999995</v>
      </c>
      <c r="K1293" t="s">
        <v>87</v>
      </c>
      <c r="L1293" t="s">
        <v>300</v>
      </c>
      <c r="M1293" s="3">
        <v>42014</v>
      </c>
      <c r="N1293" s="3">
        <v>42019</v>
      </c>
      <c r="O1293" s="8" t="str">
        <f>TEXT(Table1[[#This Row],[Order Date]], "MMM")</f>
        <v>Jan</v>
      </c>
      <c r="P1293">
        <f>Table1[[#This Row],[Ship Date]]-Table1[[#This Row],[Order Date]]</f>
        <v>5</v>
      </c>
      <c r="Q1293" s="4">
        <v>-48.971999999999994</v>
      </c>
      <c r="R1293">
        <v>12</v>
      </c>
      <c r="S1293" s="4">
        <v>3707.05</v>
      </c>
      <c r="T1293">
        <v>89503</v>
      </c>
      <c r="U1293" s="10">
        <f>(Table1[[#This Row],[Profit]]/Table1[[#This Row],[Sales]])</f>
        <v>-1.3210504309356495E-2</v>
      </c>
    </row>
    <row r="1294" spans="1:21" ht="12.75" customHeight="1">
      <c r="A1294">
        <v>0.1</v>
      </c>
      <c r="B1294">
        <v>218.75</v>
      </c>
      <c r="C1294">
        <v>69.64</v>
      </c>
      <c r="D1294" t="s">
        <v>26</v>
      </c>
      <c r="E1294" t="s">
        <v>19</v>
      </c>
      <c r="F1294" t="s">
        <v>28</v>
      </c>
      <c r="G1294" t="s">
        <v>96</v>
      </c>
      <c r="H1294" t="s">
        <v>77</v>
      </c>
      <c r="I1294" t="s">
        <v>319</v>
      </c>
      <c r="J1294">
        <v>0.77</v>
      </c>
      <c r="K1294" t="s">
        <v>87</v>
      </c>
      <c r="L1294" t="s">
        <v>300</v>
      </c>
      <c r="M1294" s="3">
        <v>42144</v>
      </c>
      <c r="N1294" s="3">
        <v>42145</v>
      </c>
      <c r="O1294" s="8" t="str">
        <f>TEXT(Table1[[#This Row],[Order Date]], "MMM")</f>
        <v>May</v>
      </c>
      <c r="P1294">
        <f>Table1[[#This Row],[Ship Date]]-Table1[[#This Row],[Order Date]]</f>
        <v>1</v>
      </c>
      <c r="Q1294" s="4">
        <v>62.297999999999995</v>
      </c>
      <c r="R1294">
        <v>17</v>
      </c>
      <c r="S1294" s="4">
        <v>2805.18</v>
      </c>
      <c r="T1294">
        <v>89505</v>
      </c>
      <c r="U1294" s="10">
        <f>(Table1[[#This Row],[Profit]]/Table1[[#This Row],[Sales]])</f>
        <v>2.2208200543280644E-2</v>
      </c>
    </row>
    <row r="1295" spans="1:21" ht="12.75" customHeight="1">
      <c r="A1295">
        <v>0.08</v>
      </c>
      <c r="B1295">
        <v>6.48</v>
      </c>
      <c r="C1295">
        <v>7.49</v>
      </c>
      <c r="D1295" t="s">
        <v>33</v>
      </c>
      <c r="E1295" t="s">
        <v>19</v>
      </c>
      <c r="F1295" t="s">
        <v>20</v>
      </c>
      <c r="G1295" t="s">
        <v>62</v>
      </c>
      <c r="H1295" t="s">
        <v>40</v>
      </c>
      <c r="I1295" t="s">
        <v>762</v>
      </c>
      <c r="J1295">
        <v>0.37</v>
      </c>
      <c r="K1295" t="s">
        <v>37</v>
      </c>
      <c r="L1295" t="s">
        <v>226</v>
      </c>
      <c r="M1295" s="3">
        <v>42093</v>
      </c>
      <c r="N1295" s="3">
        <v>42096</v>
      </c>
      <c r="O1295" s="8" t="str">
        <f>TEXT(Table1[[#This Row],[Order Date]], "MMM")</f>
        <v>Mar</v>
      </c>
      <c r="P1295">
        <f>Table1[[#This Row],[Ship Date]]-Table1[[#This Row],[Order Date]]</f>
        <v>3</v>
      </c>
      <c r="Q1295" s="4">
        <v>-119.32</v>
      </c>
      <c r="R1295">
        <v>13</v>
      </c>
      <c r="S1295" s="4">
        <v>80.86</v>
      </c>
      <c r="T1295">
        <v>86163</v>
      </c>
      <c r="U1295" s="10">
        <f>(Table1[[#This Row],[Profit]]/Table1[[#This Row],[Sales]])</f>
        <v>-1.4756369032896364</v>
      </c>
    </row>
    <row r="1296" spans="1:21" ht="12.75" customHeight="1">
      <c r="A1296">
        <v>0.06</v>
      </c>
      <c r="B1296">
        <v>59.76</v>
      </c>
      <c r="C1296">
        <v>9.7100000000000009</v>
      </c>
      <c r="D1296" t="s">
        <v>33</v>
      </c>
      <c r="E1296" t="s">
        <v>74</v>
      </c>
      <c r="F1296" t="s">
        <v>20</v>
      </c>
      <c r="G1296" t="s">
        <v>90</v>
      </c>
      <c r="H1296" t="s">
        <v>40</v>
      </c>
      <c r="I1296" t="s">
        <v>468</v>
      </c>
      <c r="J1296">
        <v>0.56999999999999995</v>
      </c>
      <c r="K1296" t="s">
        <v>37</v>
      </c>
      <c r="L1296" t="s">
        <v>226</v>
      </c>
      <c r="M1296" s="3">
        <v>42175</v>
      </c>
      <c r="N1296" s="3">
        <v>42178</v>
      </c>
      <c r="O1296" s="8" t="str">
        <f>TEXT(Table1[[#This Row],[Order Date]], "MMM")</f>
        <v>Jun</v>
      </c>
      <c r="P1296">
        <f>Table1[[#This Row],[Ship Date]]-Table1[[#This Row],[Order Date]]</f>
        <v>3</v>
      </c>
      <c r="Q1296" s="4">
        <v>756.67470000000003</v>
      </c>
      <c r="R1296">
        <v>18</v>
      </c>
      <c r="S1296" s="4">
        <v>1096.6300000000001</v>
      </c>
      <c r="T1296">
        <v>86165</v>
      </c>
      <c r="U1296" s="10">
        <f>(Table1[[#This Row],[Profit]]/Table1[[#This Row],[Sales]])</f>
        <v>0.69</v>
      </c>
    </row>
    <row r="1297" spans="1:21" ht="12.75" customHeight="1">
      <c r="A1297">
        <v>7.0000000000000007E-2</v>
      </c>
      <c r="B1297">
        <v>195.99</v>
      </c>
      <c r="C1297">
        <v>4.2</v>
      </c>
      <c r="D1297" t="s">
        <v>33</v>
      </c>
      <c r="E1297" t="s">
        <v>74</v>
      </c>
      <c r="F1297" t="s">
        <v>53</v>
      </c>
      <c r="G1297" t="s">
        <v>54</v>
      </c>
      <c r="H1297" t="s">
        <v>40</v>
      </c>
      <c r="I1297" t="s">
        <v>834</v>
      </c>
      <c r="J1297">
        <v>0.56000000000000005</v>
      </c>
      <c r="K1297" t="s">
        <v>37</v>
      </c>
      <c r="L1297" t="s">
        <v>226</v>
      </c>
      <c r="M1297" s="3">
        <v>42175</v>
      </c>
      <c r="N1297" s="3">
        <v>42178</v>
      </c>
      <c r="O1297" s="8" t="str">
        <f>TEXT(Table1[[#This Row],[Order Date]], "MMM")</f>
        <v>Jun</v>
      </c>
      <c r="P1297">
        <f>Table1[[#This Row],[Ship Date]]-Table1[[#This Row],[Order Date]]</f>
        <v>3</v>
      </c>
      <c r="Q1297" s="4">
        <v>-222.34299999999999</v>
      </c>
      <c r="R1297">
        <v>4</v>
      </c>
      <c r="S1297" s="4">
        <v>632.12</v>
      </c>
      <c r="T1297">
        <v>86165</v>
      </c>
      <c r="U1297" s="10">
        <f>(Table1[[#This Row],[Profit]]/Table1[[#This Row],[Sales]])</f>
        <v>-0.35174175789407075</v>
      </c>
    </row>
    <row r="1298" spans="1:21" ht="12.75" customHeight="1">
      <c r="A1298">
        <v>0.09</v>
      </c>
      <c r="B1298">
        <v>71.37</v>
      </c>
      <c r="C1298">
        <v>69</v>
      </c>
      <c r="D1298" t="s">
        <v>33</v>
      </c>
      <c r="E1298" t="s">
        <v>27</v>
      </c>
      <c r="F1298" t="s">
        <v>28</v>
      </c>
      <c r="G1298" t="s">
        <v>96</v>
      </c>
      <c r="H1298" t="s">
        <v>139</v>
      </c>
      <c r="I1298" t="s">
        <v>835</v>
      </c>
      <c r="J1298">
        <v>0.68</v>
      </c>
      <c r="K1298" t="s">
        <v>37</v>
      </c>
      <c r="L1298" t="s">
        <v>226</v>
      </c>
      <c r="M1298" s="3">
        <v>42178</v>
      </c>
      <c r="N1298" s="3">
        <v>42179</v>
      </c>
      <c r="O1298" s="8" t="str">
        <f>TEXT(Table1[[#This Row],[Order Date]], "MMM")</f>
        <v>Jun</v>
      </c>
      <c r="P1298">
        <f>Table1[[#This Row],[Ship Date]]-Table1[[#This Row],[Order Date]]</f>
        <v>1</v>
      </c>
      <c r="Q1298" s="4">
        <v>-1537.1356000000003</v>
      </c>
      <c r="R1298">
        <v>19</v>
      </c>
      <c r="S1298" s="4">
        <v>1302.98</v>
      </c>
      <c r="T1298">
        <v>86166</v>
      </c>
      <c r="U1298" s="10">
        <f>(Table1[[#This Row],[Profit]]/Table1[[#This Row],[Sales]])</f>
        <v>-1.1797077468572044</v>
      </c>
    </row>
    <row r="1299" spans="1:21" ht="12.75" customHeight="1">
      <c r="A1299">
        <v>0.04</v>
      </c>
      <c r="B1299">
        <v>5.98</v>
      </c>
      <c r="C1299">
        <v>0.96</v>
      </c>
      <c r="D1299" t="s">
        <v>33</v>
      </c>
      <c r="E1299" t="s">
        <v>19</v>
      </c>
      <c r="F1299" t="s">
        <v>20</v>
      </c>
      <c r="G1299" t="s">
        <v>21</v>
      </c>
      <c r="H1299" t="s">
        <v>22</v>
      </c>
      <c r="I1299" t="s">
        <v>728</v>
      </c>
      <c r="J1299">
        <v>0.6</v>
      </c>
      <c r="K1299" t="s">
        <v>37</v>
      </c>
      <c r="L1299" t="s">
        <v>226</v>
      </c>
      <c r="M1299" s="3">
        <v>42123</v>
      </c>
      <c r="N1299" s="3">
        <v>42124</v>
      </c>
      <c r="O1299" s="8" t="str">
        <f>TEXT(Table1[[#This Row],[Order Date]], "MMM")</f>
        <v>Apr</v>
      </c>
      <c r="P1299">
        <f>Table1[[#This Row],[Ship Date]]-Table1[[#This Row],[Order Date]]</f>
        <v>1</v>
      </c>
      <c r="Q1299" s="4">
        <v>52.697600000000001</v>
      </c>
      <c r="R1299">
        <v>22</v>
      </c>
      <c r="S1299" s="4">
        <v>131.79</v>
      </c>
      <c r="T1299">
        <v>86164</v>
      </c>
      <c r="U1299" s="10">
        <f>(Table1[[#This Row],[Profit]]/Table1[[#This Row],[Sales]])</f>
        <v>0.39986038394415363</v>
      </c>
    </row>
    <row r="1300" spans="1:21" ht="12.75" customHeight="1">
      <c r="A1300">
        <v>0.01</v>
      </c>
      <c r="B1300">
        <v>20.99</v>
      </c>
      <c r="C1300">
        <v>0.99</v>
      </c>
      <c r="D1300" t="s">
        <v>33</v>
      </c>
      <c r="E1300" t="s">
        <v>19</v>
      </c>
      <c r="F1300" t="s">
        <v>53</v>
      </c>
      <c r="G1300" t="s">
        <v>54</v>
      </c>
      <c r="H1300" t="s">
        <v>22</v>
      </c>
      <c r="I1300" t="s">
        <v>291</v>
      </c>
      <c r="J1300">
        <v>0.56999999999999995</v>
      </c>
      <c r="K1300" t="s">
        <v>37</v>
      </c>
      <c r="L1300" t="s">
        <v>226</v>
      </c>
      <c r="M1300" s="3">
        <v>42123</v>
      </c>
      <c r="N1300" s="3">
        <v>42124</v>
      </c>
      <c r="O1300" s="8" t="str">
        <f>TEXT(Table1[[#This Row],[Order Date]], "MMM")</f>
        <v>Apr</v>
      </c>
      <c r="P1300">
        <f>Table1[[#This Row],[Ship Date]]-Table1[[#This Row],[Order Date]]</f>
        <v>1</v>
      </c>
      <c r="Q1300" s="4">
        <v>-78.194159999999982</v>
      </c>
      <c r="R1300">
        <v>2</v>
      </c>
      <c r="S1300" s="4">
        <v>35.33</v>
      </c>
      <c r="T1300">
        <v>86164</v>
      </c>
      <c r="U1300" s="10">
        <f>(Table1[[#This Row],[Profit]]/Table1[[#This Row],[Sales]])</f>
        <v>-2.2132510614208885</v>
      </c>
    </row>
    <row r="1301" spans="1:21" ht="12.75" customHeight="1">
      <c r="A1301">
        <v>0.1</v>
      </c>
      <c r="B1301">
        <v>78.69</v>
      </c>
      <c r="C1301">
        <v>19.989999999999998</v>
      </c>
      <c r="D1301" t="s">
        <v>33</v>
      </c>
      <c r="E1301" t="s">
        <v>74</v>
      </c>
      <c r="F1301" t="s">
        <v>28</v>
      </c>
      <c r="G1301" t="s">
        <v>34</v>
      </c>
      <c r="H1301" t="s">
        <v>40</v>
      </c>
      <c r="I1301" t="s">
        <v>41</v>
      </c>
      <c r="J1301">
        <v>0.43</v>
      </c>
      <c r="K1301" t="s">
        <v>24</v>
      </c>
      <c r="L1301" t="s">
        <v>32</v>
      </c>
      <c r="M1301" s="3">
        <v>42050</v>
      </c>
      <c r="N1301" s="3">
        <v>42051</v>
      </c>
      <c r="O1301" s="8" t="str">
        <f>TEXT(Table1[[#This Row],[Order Date]], "MMM")</f>
        <v>Feb</v>
      </c>
      <c r="P1301">
        <f>Table1[[#This Row],[Ship Date]]-Table1[[#This Row],[Order Date]]</f>
        <v>1</v>
      </c>
      <c r="Q1301" s="4">
        <v>465.43949999999995</v>
      </c>
      <c r="R1301">
        <v>9</v>
      </c>
      <c r="S1301" s="4">
        <v>674.55</v>
      </c>
      <c r="T1301">
        <v>91304</v>
      </c>
      <c r="U1301" s="10">
        <f>(Table1[[#This Row],[Profit]]/Table1[[#This Row],[Sales]])</f>
        <v>0.69</v>
      </c>
    </row>
    <row r="1302" spans="1:21" ht="12.75" customHeight="1">
      <c r="A1302">
        <v>0.06</v>
      </c>
      <c r="B1302">
        <v>146.34</v>
      </c>
      <c r="C1302">
        <v>43.75</v>
      </c>
      <c r="D1302" t="s">
        <v>26</v>
      </c>
      <c r="E1302" t="s">
        <v>74</v>
      </c>
      <c r="F1302" t="s">
        <v>28</v>
      </c>
      <c r="G1302" t="s">
        <v>96</v>
      </c>
      <c r="H1302" t="s">
        <v>77</v>
      </c>
      <c r="I1302" t="s">
        <v>826</v>
      </c>
      <c r="J1302">
        <v>0.65</v>
      </c>
      <c r="K1302" t="s">
        <v>24</v>
      </c>
      <c r="L1302" t="s">
        <v>32</v>
      </c>
      <c r="M1302" s="3">
        <v>42171</v>
      </c>
      <c r="N1302" s="3">
        <v>42173</v>
      </c>
      <c r="O1302" s="8" t="str">
        <f>TEXT(Table1[[#This Row],[Order Date]], "MMM")</f>
        <v>Jun</v>
      </c>
      <c r="P1302">
        <f>Table1[[#This Row],[Ship Date]]-Table1[[#This Row],[Order Date]]</f>
        <v>2</v>
      </c>
      <c r="Q1302" s="4">
        <v>-89.27</v>
      </c>
      <c r="R1302">
        <v>12</v>
      </c>
      <c r="S1302" s="4">
        <v>1721.24</v>
      </c>
      <c r="T1302">
        <v>91306</v>
      </c>
      <c r="U1302" s="10">
        <f>(Table1[[#This Row],[Profit]]/Table1[[#This Row],[Sales]])</f>
        <v>-5.1863772629034882E-2</v>
      </c>
    </row>
    <row r="1303" spans="1:21" ht="12.75" customHeight="1">
      <c r="A1303">
        <v>0</v>
      </c>
      <c r="B1303">
        <v>29.34</v>
      </c>
      <c r="C1303">
        <v>7.87</v>
      </c>
      <c r="D1303" t="s">
        <v>33</v>
      </c>
      <c r="E1303" t="s">
        <v>74</v>
      </c>
      <c r="F1303" t="s">
        <v>28</v>
      </c>
      <c r="G1303" t="s">
        <v>34</v>
      </c>
      <c r="H1303" t="s">
        <v>40</v>
      </c>
      <c r="I1303" t="s">
        <v>278</v>
      </c>
      <c r="J1303">
        <v>0.54</v>
      </c>
      <c r="K1303" t="s">
        <v>24</v>
      </c>
      <c r="L1303" t="s">
        <v>836</v>
      </c>
      <c r="M1303" s="3">
        <v>42078</v>
      </c>
      <c r="N1303" s="3">
        <v>42080</v>
      </c>
      <c r="O1303" s="8" t="str">
        <f>TEXT(Table1[[#This Row],[Order Date]], "MMM")</f>
        <v>Mar</v>
      </c>
      <c r="P1303">
        <f>Table1[[#This Row],[Ship Date]]-Table1[[#This Row],[Order Date]]</f>
        <v>2</v>
      </c>
      <c r="Q1303" s="4">
        <v>385.37</v>
      </c>
      <c r="R1303">
        <v>22</v>
      </c>
      <c r="S1303" s="4">
        <v>668.38</v>
      </c>
      <c r="T1303">
        <v>91305</v>
      </c>
      <c r="U1303" s="10">
        <f>(Table1[[#This Row],[Profit]]/Table1[[#This Row],[Sales]])</f>
        <v>0.57657320685837399</v>
      </c>
    </row>
    <row r="1304" spans="1:21" ht="12.75" customHeight="1">
      <c r="A1304">
        <v>0.1</v>
      </c>
      <c r="B1304">
        <v>205.99</v>
      </c>
      <c r="C1304">
        <v>8.99</v>
      </c>
      <c r="D1304" t="s">
        <v>33</v>
      </c>
      <c r="E1304" t="s">
        <v>19</v>
      </c>
      <c r="F1304" t="s">
        <v>53</v>
      </c>
      <c r="G1304" t="s">
        <v>54</v>
      </c>
      <c r="H1304" t="s">
        <v>40</v>
      </c>
      <c r="I1304" t="s">
        <v>70</v>
      </c>
      <c r="J1304">
        <v>0.56000000000000005</v>
      </c>
      <c r="K1304" t="s">
        <v>87</v>
      </c>
      <c r="L1304" t="s">
        <v>203</v>
      </c>
      <c r="M1304" s="3">
        <v>42067</v>
      </c>
      <c r="N1304" s="3">
        <v>42071</v>
      </c>
      <c r="O1304" s="8" t="str">
        <f>TEXT(Table1[[#This Row],[Order Date]], "MMM")</f>
        <v>Mar</v>
      </c>
      <c r="P1304">
        <f>Table1[[#This Row],[Ship Date]]-Table1[[#This Row],[Order Date]]</f>
        <v>4</v>
      </c>
      <c r="Q1304" s="4">
        <v>147</v>
      </c>
      <c r="R1304">
        <v>2</v>
      </c>
      <c r="S1304" s="4">
        <v>324.62</v>
      </c>
      <c r="T1304">
        <v>88267</v>
      </c>
      <c r="U1304" s="10">
        <f>(Table1[[#This Row],[Profit]]/Table1[[#This Row],[Sales]])</f>
        <v>0.45283716345265235</v>
      </c>
    </row>
    <row r="1305" spans="1:21" ht="12.75" customHeight="1">
      <c r="A1305">
        <v>0.05</v>
      </c>
      <c r="B1305">
        <v>2.08</v>
      </c>
      <c r="C1305">
        <v>2.56</v>
      </c>
      <c r="D1305" t="s">
        <v>33</v>
      </c>
      <c r="E1305" t="s">
        <v>27</v>
      </c>
      <c r="F1305" t="s">
        <v>20</v>
      </c>
      <c r="G1305" t="s">
        <v>109</v>
      </c>
      <c r="H1305" t="s">
        <v>35</v>
      </c>
      <c r="I1305" t="s">
        <v>180</v>
      </c>
      <c r="J1305">
        <v>0.55000000000000004</v>
      </c>
      <c r="K1305" t="s">
        <v>87</v>
      </c>
      <c r="L1305" t="s">
        <v>203</v>
      </c>
      <c r="M1305" s="3">
        <v>42049</v>
      </c>
      <c r="N1305" s="3">
        <v>42051</v>
      </c>
      <c r="O1305" s="8" t="str">
        <f>TEXT(Table1[[#This Row],[Order Date]], "MMM")</f>
        <v>Feb</v>
      </c>
      <c r="P1305">
        <f>Table1[[#This Row],[Ship Date]]-Table1[[#This Row],[Order Date]]</f>
        <v>2</v>
      </c>
      <c r="Q1305" s="4">
        <v>-1045.0160000000001</v>
      </c>
      <c r="R1305">
        <v>19</v>
      </c>
      <c r="S1305" s="4">
        <v>40.93</v>
      </c>
      <c r="T1305">
        <v>88268</v>
      </c>
      <c r="U1305" s="10">
        <f>(Table1[[#This Row],[Profit]]/Table1[[#This Row],[Sales]])</f>
        <v>-25.531785976056685</v>
      </c>
    </row>
    <row r="1306" spans="1:21" ht="12.75" customHeight="1">
      <c r="A1306">
        <v>0</v>
      </c>
      <c r="B1306">
        <v>7.28</v>
      </c>
      <c r="C1306">
        <v>1.77</v>
      </c>
      <c r="D1306" t="s">
        <v>33</v>
      </c>
      <c r="E1306" t="s">
        <v>27</v>
      </c>
      <c r="F1306" t="s">
        <v>20</v>
      </c>
      <c r="G1306" t="s">
        <v>62</v>
      </c>
      <c r="H1306" t="s">
        <v>22</v>
      </c>
      <c r="I1306" t="s">
        <v>837</v>
      </c>
      <c r="J1306">
        <v>0.37</v>
      </c>
      <c r="K1306" t="s">
        <v>87</v>
      </c>
      <c r="L1306" t="s">
        <v>203</v>
      </c>
      <c r="M1306" s="3">
        <v>42040</v>
      </c>
      <c r="N1306" s="3">
        <v>42040</v>
      </c>
      <c r="O1306" s="8" t="str">
        <f>TEXT(Table1[[#This Row],[Order Date]], "MMM")</f>
        <v>Feb</v>
      </c>
      <c r="P1306">
        <f>Table1[[#This Row],[Ship Date]]-Table1[[#This Row],[Order Date]]</f>
        <v>0</v>
      </c>
      <c r="Q1306" s="4">
        <v>167.16000000000003</v>
      </c>
      <c r="R1306">
        <v>7</v>
      </c>
      <c r="S1306" s="4">
        <v>53.42</v>
      </c>
      <c r="T1306">
        <v>88265</v>
      </c>
      <c r="U1306" s="10">
        <f>(Table1[[#This Row],[Profit]]/Table1[[#This Row],[Sales]])</f>
        <v>3.1291651067016102</v>
      </c>
    </row>
    <row r="1307" spans="1:21" ht="12.75" customHeight="1">
      <c r="A1307">
        <v>0.06</v>
      </c>
      <c r="B1307">
        <v>8.33</v>
      </c>
      <c r="C1307">
        <v>1.99</v>
      </c>
      <c r="D1307" t="s">
        <v>33</v>
      </c>
      <c r="E1307" t="s">
        <v>19</v>
      </c>
      <c r="F1307" t="s">
        <v>53</v>
      </c>
      <c r="G1307" t="s">
        <v>113</v>
      </c>
      <c r="H1307" t="s">
        <v>35</v>
      </c>
      <c r="I1307" t="s">
        <v>225</v>
      </c>
      <c r="J1307">
        <v>0.52</v>
      </c>
      <c r="K1307" t="s">
        <v>87</v>
      </c>
      <c r="L1307" t="s">
        <v>203</v>
      </c>
      <c r="M1307" s="3">
        <v>42060</v>
      </c>
      <c r="N1307" s="3">
        <v>42061</v>
      </c>
      <c r="O1307" s="8" t="str">
        <f>TEXT(Table1[[#This Row],[Order Date]], "MMM")</f>
        <v>Feb</v>
      </c>
      <c r="P1307">
        <f>Table1[[#This Row],[Ship Date]]-Table1[[#This Row],[Order Date]]</f>
        <v>1</v>
      </c>
      <c r="Q1307" s="4">
        <v>-344.82000000000005</v>
      </c>
      <c r="R1307">
        <v>1</v>
      </c>
      <c r="S1307" s="4">
        <v>8.49</v>
      </c>
      <c r="T1307">
        <v>88266</v>
      </c>
      <c r="U1307" s="10">
        <f>(Table1[[#This Row],[Profit]]/Table1[[#This Row],[Sales]])</f>
        <v>-40.614840989399298</v>
      </c>
    </row>
    <row r="1308" spans="1:21" ht="12.75" customHeight="1">
      <c r="A1308">
        <v>0</v>
      </c>
      <c r="B1308">
        <v>5.77</v>
      </c>
      <c r="C1308">
        <v>5.92</v>
      </c>
      <c r="D1308" t="s">
        <v>33</v>
      </c>
      <c r="E1308" t="s">
        <v>27</v>
      </c>
      <c r="F1308" t="s">
        <v>28</v>
      </c>
      <c r="G1308" t="s">
        <v>34</v>
      </c>
      <c r="H1308" t="s">
        <v>59</v>
      </c>
      <c r="I1308" t="s">
        <v>838</v>
      </c>
      <c r="J1308">
        <v>0.55000000000000004</v>
      </c>
      <c r="K1308" t="s">
        <v>37</v>
      </c>
      <c r="L1308" t="s">
        <v>98</v>
      </c>
      <c r="M1308" s="3">
        <v>42105</v>
      </c>
      <c r="N1308" s="3">
        <v>42107</v>
      </c>
      <c r="O1308" s="8" t="str">
        <f>TEXT(Table1[[#This Row],[Order Date]], "MMM")</f>
        <v>Apr</v>
      </c>
      <c r="P1308">
        <f>Table1[[#This Row],[Ship Date]]-Table1[[#This Row],[Order Date]]</f>
        <v>2</v>
      </c>
      <c r="Q1308" s="4">
        <v>-61.5276</v>
      </c>
      <c r="R1308">
        <v>11</v>
      </c>
      <c r="S1308" s="4">
        <v>69.89</v>
      </c>
      <c r="T1308">
        <v>90040</v>
      </c>
      <c r="U1308" s="10">
        <f>(Table1[[#This Row],[Profit]]/Table1[[#This Row],[Sales]])</f>
        <v>-0.88034912004578625</v>
      </c>
    </row>
    <row r="1309" spans="1:21" ht="12.75" customHeight="1">
      <c r="A1309">
        <v>7.0000000000000007E-2</v>
      </c>
      <c r="B1309">
        <v>5.98</v>
      </c>
      <c r="C1309">
        <v>5.79</v>
      </c>
      <c r="D1309" t="s">
        <v>33</v>
      </c>
      <c r="E1309" t="s">
        <v>74</v>
      </c>
      <c r="F1309" t="s">
        <v>20</v>
      </c>
      <c r="G1309" t="s">
        <v>62</v>
      </c>
      <c r="H1309" t="s">
        <v>40</v>
      </c>
      <c r="I1309" t="s">
        <v>79</v>
      </c>
      <c r="J1309">
        <v>0.36</v>
      </c>
      <c r="K1309" t="s">
        <v>87</v>
      </c>
      <c r="L1309" t="s">
        <v>203</v>
      </c>
      <c r="M1309" s="3">
        <v>42017</v>
      </c>
      <c r="N1309" s="3">
        <v>42019</v>
      </c>
      <c r="O1309" s="8" t="str">
        <f>TEXT(Table1[[#This Row],[Order Date]], "MMM")</f>
        <v>Jan</v>
      </c>
      <c r="P1309">
        <f>Table1[[#This Row],[Ship Date]]-Table1[[#This Row],[Order Date]]</f>
        <v>2</v>
      </c>
      <c r="Q1309" s="4">
        <v>-41.972700000000003</v>
      </c>
      <c r="R1309">
        <v>13</v>
      </c>
      <c r="S1309" s="4">
        <v>77.42</v>
      </c>
      <c r="T1309">
        <v>90408</v>
      </c>
      <c r="U1309" s="10">
        <f>(Table1[[#This Row],[Profit]]/Table1[[#This Row],[Sales]])</f>
        <v>-0.54214285714285715</v>
      </c>
    </row>
    <row r="1310" spans="1:21" ht="12.75" customHeight="1">
      <c r="A1310">
        <v>0.01</v>
      </c>
      <c r="B1310">
        <v>1.76</v>
      </c>
      <c r="C1310">
        <v>0.7</v>
      </c>
      <c r="D1310" t="s">
        <v>33</v>
      </c>
      <c r="E1310" t="s">
        <v>19</v>
      </c>
      <c r="F1310" t="s">
        <v>20</v>
      </c>
      <c r="G1310" t="s">
        <v>21</v>
      </c>
      <c r="H1310" t="s">
        <v>22</v>
      </c>
      <c r="I1310" t="s">
        <v>81</v>
      </c>
      <c r="J1310">
        <v>0.56000000000000005</v>
      </c>
      <c r="K1310" t="s">
        <v>42</v>
      </c>
      <c r="L1310" t="s">
        <v>43</v>
      </c>
      <c r="M1310" s="3">
        <v>42078</v>
      </c>
      <c r="N1310" s="3">
        <v>42079</v>
      </c>
      <c r="O1310" s="8" t="str">
        <f>TEXT(Table1[[#This Row],[Order Date]], "MMM")</f>
        <v>Mar</v>
      </c>
      <c r="P1310">
        <f>Table1[[#This Row],[Ship Date]]-Table1[[#This Row],[Order Date]]</f>
        <v>1</v>
      </c>
      <c r="Q1310" s="4">
        <v>-1.56</v>
      </c>
      <c r="R1310">
        <v>4</v>
      </c>
      <c r="S1310" s="4">
        <v>7.2</v>
      </c>
      <c r="T1310">
        <v>90714</v>
      </c>
      <c r="U1310" s="10">
        <f>(Table1[[#This Row],[Profit]]/Table1[[#This Row],[Sales]])</f>
        <v>-0.21666666666666667</v>
      </c>
    </row>
    <row r="1311" spans="1:21" ht="12.75" customHeight="1">
      <c r="A1311">
        <v>0.05</v>
      </c>
      <c r="B1311">
        <v>3.28</v>
      </c>
      <c r="C1311">
        <v>3.97</v>
      </c>
      <c r="D1311" t="s">
        <v>33</v>
      </c>
      <c r="E1311" t="s">
        <v>19</v>
      </c>
      <c r="F1311" t="s">
        <v>20</v>
      </c>
      <c r="G1311" t="s">
        <v>21</v>
      </c>
      <c r="H1311" t="s">
        <v>22</v>
      </c>
      <c r="I1311" t="s">
        <v>720</v>
      </c>
      <c r="J1311">
        <v>0.56000000000000005</v>
      </c>
      <c r="K1311" t="s">
        <v>24</v>
      </c>
      <c r="L1311" t="s">
        <v>704</v>
      </c>
      <c r="M1311" s="3">
        <v>42068</v>
      </c>
      <c r="N1311" s="3">
        <v>42069</v>
      </c>
      <c r="O1311" s="8" t="str">
        <f>TEXT(Table1[[#This Row],[Order Date]], "MMM")</f>
        <v>Mar</v>
      </c>
      <c r="P1311">
        <f>Table1[[#This Row],[Ship Date]]-Table1[[#This Row],[Order Date]]</f>
        <v>1</v>
      </c>
      <c r="Q1311" s="4">
        <v>-100.24</v>
      </c>
      <c r="R1311">
        <v>18</v>
      </c>
      <c r="S1311" s="4">
        <v>61.29</v>
      </c>
      <c r="T1311">
        <v>91321</v>
      </c>
      <c r="U1311" s="10">
        <f>(Table1[[#This Row],[Profit]]/Table1[[#This Row],[Sales]])</f>
        <v>-1.635503344754446</v>
      </c>
    </row>
    <row r="1312" spans="1:21" ht="12.75" customHeight="1">
      <c r="A1312">
        <v>0.03</v>
      </c>
      <c r="B1312">
        <v>6.98</v>
      </c>
      <c r="C1312">
        <v>9.69</v>
      </c>
      <c r="D1312" t="s">
        <v>33</v>
      </c>
      <c r="E1312" t="s">
        <v>19</v>
      </c>
      <c r="F1312" t="s">
        <v>20</v>
      </c>
      <c r="G1312" t="s">
        <v>90</v>
      </c>
      <c r="H1312" t="s">
        <v>40</v>
      </c>
      <c r="I1312" t="s">
        <v>839</v>
      </c>
      <c r="J1312">
        <v>0.83</v>
      </c>
      <c r="K1312" t="s">
        <v>24</v>
      </c>
      <c r="L1312" t="s">
        <v>704</v>
      </c>
      <c r="M1312" s="3">
        <v>42068</v>
      </c>
      <c r="N1312" s="3">
        <v>42070</v>
      </c>
      <c r="O1312" s="8" t="str">
        <f>TEXT(Table1[[#This Row],[Order Date]], "MMM")</f>
        <v>Mar</v>
      </c>
      <c r="P1312">
        <f>Table1[[#This Row],[Ship Date]]-Table1[[#This Row],[Order Date]]</f>
        <v>2</v>
      </c>
      <c r="Q1312" s="4">
        <v>-262.62</v>
      </c>
      <c r="R1312">
        <v>15</v>
      </c>
      <c r="S1312" s="4">
        <v>109.15</v>
      </c>
      <c r="T1312">
        <v>91321</v>
      </c>
      <c r="U1312" s="10">
        <f>(Table1[[#This Row],[Profit]]/Table1[[#This Row],[Sales]])</f>
        <v>-2.4060467246907926</v>
      </c>
    </row>
    <row r="1313" spans="1:21" ht="12.75" customHeight="1">
      <c r="A1313">
        <v>0.06</v>
      </c>
      <c r="B1313">
        <v>122.99</v>
      </c>
      <c r="C1313">
        <v>19.989999999999998</v>
      </c>
      <c r="D1313" t="s">
        <v>33</v>
      </c>
      <c r="E1313" t="s">
        <v>39</v>
      </c>
      <c r="F1313" t="s">
        <v>20</v>
      </c>
      <c r="G1313" t="s">
        <v>71</v>
      </c>
      <c r="H1313" t="s">
        <v>40</v>
      </c>
      <c r="I1313" t="s">
        <v>840</v>
      </c>
      <c r="J1313">
        <v>0.37</v>
      </c>
      <c r="K1313" t="s">
        <v>42</v>
      </c>
      <c r="L1313" t="s">
        <v>171</v>
      </c>
      <c r="M1313" s="3">
        <v>42129</v>
      </c>
      <c r="N1313" s="3">
        <v>42131</v>
      </c>
      <c r="O1313" s="8" t="str">
        <f>TEXT(Table1[[#This Row],[Order Date]], "MMM")</f>
        <v>May</v>
      </c>
      <c r="P1313">
        <f>Table1[[#This Row],[Ship Date]]-Table1[[#This Row],[Order Date]]</f>
        <v>2</v>
      </c>
      <c r="Q1313" s="4">
        <v>1019.7095999999999</v>
      </c>
      <c r="R1313">
        <v>12</v>
      </c>
      <c r="S1313" s="4">
        <v>1477.84</v>
      </c>
      <c r="T1313">
        <v>86655</v>
      </c>
      <c r="U1313" s="10">
        <f>(Table1[[#This Row],[Profit]]/Table1[[#This Row],[Sales]])</f>
        <v>0.69</v>
      </c>
    </row>
    <row r="1314" spans="1:21" ht="12.75" customHeight="1">
      <c r="A1314">
        <v>7.0000000000000007E-2</v>
      </c>
      <c r="B1314">
        <v>3.38</v>
      </c>
      <c r="C1314">
        <v>0.85</v>
      </c>
      <c r="D1314" t="s">
        <v>33</v>
      </c>
      <c r="E1314" t="s">
        <v>39</v>
      </c>
      <c r="F1314" t="s">
        <v>20</v>
      </c>
      <c r="G1314" t="s">
        <v>21</v>
      </c>
      <c r="H1314" t="s">
        <v>22</v>
      </c>
      <c r="I1314" t="s">
        <v>619</v>
      </c>
      <c r="J1314">
        <v>0.48</v>
      </c>
      <c r="K1314" t="s">
        <v>42</v>
      </c>
      <c r="L1314" t="s">
        <v>171</v>
      </c>
      <c r="M1314" s="3">
        <v>42120</v>
      </c>
      <c r="N1314" s="3">
        <v>42122</v>
      </c>
      <c r="O1314" s="8" t="str">
        <f>TEXT(Table1[[#This Row],[Order Date]], "MMM")</f>
        <v>Apr</v>
      </c>
      <c r="P1314">
        <f>Table1[[#This Row],[Ship Date]]-Table1[[#This Row],[Order Date]]</f>
        <v>2</v>
      </c>
      <c r="Q1314" s="4">
        <v>19.04</v>
      </c>
      <c r="R1314">
        <v>9</v>
      </c>
      <c r="S1314" s="4">
        <v>29.08</v>
      </c>
      <c r="T1314">
        <v>86654</v>
      </c>
      <c r="U1314" s="10">
        <f>(Table1[[#This Row],[Profit]]/Table1[[#This Row],[Sales]])</f>
        <v>0.65474552957359011</v>
      </c>
    </row>
    <row r="1315" spans="1:21" ht="12.75" customHeight="1">
      <c r="A1315">
        <v>0.08</v>
      </c>
      <c r="B1315">
        <v>68.81</v>
      </c>
      <c r="C1315">
        <v>60</v>
      </c>
      <c r="D1315" t="s">
        <v>26</v>
      </c>
      <c r="E1315" t="s">
        <v>39</v>
      </c>
      <c r="F1315" t="s">
        <v>20</v>
      </c>
      <c r="G1315" t="s">
        <v>152</v>
      </c>
      <c r="H1315" t="s">
        <v>30</v>
      </c>
      <c r="I1315" t="s">
        <v>828</v>
      </c>
      <c r="J1315">
        <v>0.41</v>
      </c>
      <c r="K1315" t="s">
        <v>42</v>
      </c>
      <c r="L1315" t="s">
        <v>171</v>
      </c>
      <c r="M1315" s="3">
        <v>42129</v>
      </c>
      <c r="N1315" s="3">
        <v>42131</v>
      </c>
      <c r="O1315" s="8" t="str">
        <f>TEXT(Table1[[#This Row],[Order Date]], "MMM")</f>
        <v>May</v>
      </c>
      <c r="P1315">
        <f>Table1[[#This Row],[Ship Date]]-Table1[[#This Row],[Order Date]]</f>
        <v>2</v>
      </c>
      <c r="Q1315" s="4">
        <v>-1069.72</v>
      </c>
      <c r="R1315">
        <v>17</v>
      </c>
      <c r="S1315" s="4">
        <v>1162.46</v>
      </c>
      <c r="T1315">
        <v>86655</v>
      </c>
      <c r="U1315" s="10">
        <f>(Table1[[#This Row],[Profit]]/Table1[[#This Row],[Sales]])</f>
        <v>-0.92022091082703916</v>
      </c>
    </row>
    <row r="1316" spans="1:21" ht="12.75" customHeight="1">
      <c r="A1316">
        <v>7.0000000000000007E-2</v>
      </c>
      <c r="B1316">
        <v>3.38</v>
      </c>
      <c r="C1316">
        <v>0.85</v>
      </c>
      <c r="D1316" t="s">
        <v>33</v>
      </c>
      <c r="E1316" t="s">
        <v>39</v>
      </c>
      <c r="F1316" t="s">
        <v>20</v>
      </c>
      <c r="G1316" t="s">
        <v>21</v>
      </c>
      <c r="H1316" t="s">
        <v>22</v>
      </c>
      <c r="I1316" t="s">
        <v>619</v>
      </c>
      <c r="J1316">
        <v>0.48</v>
      </c>
      <c r="K1316" t="s">
        <v>37</v>
      </c>
      <c r="L1316" t="s">
        <v>50</v>
      </c>
      <c r="M1316" s="3">
        <v>42120</v>
      </c>
      <c r="N1316" s="3">
        <v>42122</v>
      </c>
      <c r="O1316" s="8" t="str">
        <f>TEXT(Table1[[#This Row],[Order Date]], "MMM")</f>
        <v>Apr</v>
      </c>
      <c r="P1316">
        <f>Table1[[#This Row],[Ship Date]]-Table1[[#This Row],[Order Date]]</f>
        <v>2</v>
      </c>
      <c r="Q1316" s="4">
        <v>19.04</v>
      </c>
      <c r="R1316">
        <v>34</v>
      </c>
      <c r="S1316" s="4">
        <v>109.86</v>
      </c>
      <c r="T1316">
        <v>13606</v>
      </c>
      <c r="U1316" s="10">
        <f>(Table1[[#This Row],[Profit]]/Table1[[#This Row],[Sales]])</f>
        <v>0.17331148734753321</v>
      </c>
    </row>
    <row r="1317" spans="1:21" ht="12.75" customHeight="1">
      <c r="A1317">
        <v>0.06</v>
      </c>
      <c r="B1317">
        <v>122.99</v>
      </c>
      <c r="C1317">
        <v>19.989999999999998</v>
      </c>
      <c r="D1317" t="s">
        <v>33</v>
      </c>
      <c r="E1317" t="s">
        <v>39</v>
      </c>
      <c r="F1317" t="s">
        <v>20</v>
      </c>
      <c r="G1317" t="s">
        <v>71</v>
      </c>
      <c r="H1317" t="s">
        <v>40</v>
      </c>
      <c r="I1317" t="s">
        <v>840</v>
      </c>
      <c r="J1317">
        <v>0.37</v>
      </c>
      <c r="K1317" t="s">
        <v>37</v>
      </c>
      <c r="L1317" t="s">
        <v>50</v>
      </c>
      <c r="M1317" s="3">
        <v>42129</v>
      </c>
      <c r="N1317" s="3">
        <v>42131</v>
      </c>
      <c r="O1317" s="8" t="str">
        <f>TEXT(Table1[[#This Row],[Order Date]], "MMM")</f>
        <v>May</v>
      </c>
      <c r="P1317">
        <f>Table1[[#This Row],[Ship Date]]-Table1[[#This Row],[Order Date]]</f>
        <v>2</v>
      </c>
      <c r="Q1317" s="4">
        <v>1408.1865</v>
      </c>
      <c r="R1317">
        <v>48</v>
      </c>
      <c r="S1317" s="4">
        <v>5911.35</v>
      </c>
      <c r="T1317">
        <v>962</v>
      </c>
      <c r="U1317" s="10">
        <f>(Table1[[#This Row],[Profit]]/Table1[[#This Row],[Sales]])</f>
        <v>0.23821741226623358</v>
      </c>
    </row>
    <row r="1318" spans="1:21" ht="12.75" customHeight="1">
      <c r="A1318">
        <v>0.08</v>
      </c>
      <c r="B1318">
        <v>68.81</v>
      </c>
      <c r="C1318">
        <v>60</v>
      </c>
      <c r="D1318" t="s">
        <v>26</v>
      </c>
      <c r="E1318" t="s">
        <v>39</v>
      </c>
      <c r="F1318" t="s">
        <v>20</v>
      </c>
      <c r="G1318" t="s">
        <v>152</v>
      </c>
      <c r="H1318" t="s">
        <v>30</v>
      </c>
      <c r="I1318" t="s">
        <v>828</v>
      </c>
      <c r="J1318">
        <v>0.41</v>
      </c>
      <c r="K1318" t="s">
        <v>37</v>
      </c>
      <c r="L1318" t="s">
        <v>50</v>
      </c>
      <c r="M1318" s="3">
        <v>42129</v>
      </c>
      <c r="N1318" s="3">
        <v>42131</v>
      </c>
      <c r="O1318" s="8" t="str">
        <f>TEXT(Table1[[#This Row],[Order Date]], "MMM")</f>
        <v>May</v>
      </c>
      <c r="P1318">
        <f>Table1[[#This Row],[Ship Date]]-Table1[[#This Row],[Order Date]]</f>
        <v>2</v>
      </c>
      <c r="Q1318" s="4">
        <v>-1069.72</v>
      </c>
      <c r="R1318">
        <v>68</v>
      </c>
      <c r="S1318" s="4">
        <v>4649.8500000000004</v>
      </c>
      <c r="T1318">
        <v>962</v>
      </c>
      <c r="U1318" s="10">
        <f>(Table1[[#This Row],[Profit]]/Table1[[#This Row],[Sales]])</f>
        <v>-0.23005473294837467</v>
      </c>
    </row>
    <row r="1319" spans="1:21" ht="12.75" customHeight="1">
      <c r="A1319">
        <v>0.1</v>
      </c>
      <c r="B1319">
        <v>130.97999999999999</v>
      </c>
      <c r="C1319">
        <v>30</v>
      </c>
      <c r="D1319" t="s">
        <v>26</v>
      </c>
      <c r="E1319" t="s">
        <v>39</v>
      </c>
      <c r="F1319" t="s">
        <v>28</v>
      </c>
      <c r="G1319" t="s">
        <v>29</v>
      </c>
      <c r="H1319" t="s">
        <v>30</v>
      </c>
      <c r="I1319" t="s">
        <v>274</v>
      </c>
      <c r="J1319">
        <v>0.78</v>
      </c>
      <c r="K1319" t="s">
        <v>24</v>
      </c>
      <c r="L1319" t="s">
        <v>205</v>
      </c>
      <c r="M1319" s="3">
        <v>42146</v>
      </c>
      <c r="N1319" s="3">
        <v>42148</v>
      </c>
      <c r="O1319" s="8" t="str">
        <f>TEXT(Table1[[#This Row],[Order Date]], "MMM")</f>
        <v>May</v>
      </c>
      <c r="P1319">
        <f>Table1[[#This Row],[Ship Date]]-Table1[[#This Row],[Order Date]]</f>
        <v>2</v>
      </c>
      <c r="Q1319" s="4">
        <v>2000.11</v>
      </c>
      <c r="R1319">
        <v>18</v>
      </c>
      <c r="S1319" s="4">
        <v>2259.9899999999998</v>
      </c>
      <c r="T1319">
        <v>89184</v>
      </c>
      <c r="U1319" s="10">
        <f>(Table1[[#This Row],[Profit]]/Table1[[#This Row],[Sales]])</f>
        <v>0.88500834074487056</v>
      </c>
    </row>
    <row r="1320" spans="1:21" ht="12.75" customHeight="1">
      <c r="A1320">
        <v>0.06</v>
      </c>
      <c r="B1320">
        <v>4.7699999999999996</v>
      </c>
      <c r="C1320">
        <v>2.39</v>
      </c>
      <c r="D1320" t="s">
        <v>33</v>
      </c>
      <c r="E1320" t="s">
        <v>19</v>
      </c>
      <c r="F1320" t="s">
        <v>53</v>
      </c>
      <c r="G1320" t="s">
        <v>113</v>
      </c>
      <c r="H1320" t="s">
        <v>35</v>
      </c>
      <c r="I1320" t="s">
        <v>841</v>
      </c>
      <c r="J1320">
        <v>0.72</v>
      </c>
      <c r="K1320" t="s">
        <v>37</v>
      </c>
      <c r="L1320" t="s">
        <v>50</v>
      </c>
      <c r="M1320" s="3">
        <v>42149</v>
      </c>
      <c r="N1320" s="3">
        <v>42150</v>
      </c>
      <c r="O1320" s="8" t="str">
        <f>TEXT(Table1[[#This Row],[Order Date]], "MMM")</f>
        <v>May</v>
      </c>
      <c r="P1320">
        <f>Table1[[#This Row],[Ship Date]]-Table1[[#This Row],[Order Date]]</f>
        <v>1</v>
      </c>
      <c r="Q1320" s="4">
        <v>-45.64</v>
      </c>
      <c r="R1320">
        <v>9</v>
      </c>
      <c r="S1320" s="4">
        <v>42.46</v>
      </c>
      <c r="T1320">
        <v>91122</v>
      </c>
      <c r="U1320" s="10">
        <f>(Table1[[#This Row],[Profit]]/Table1[[#This Row],[Sales]])</f>
        <v>-1.0748940178991993</v>
      </c>
    </row>
    <row r="1321" spans="1:21" ht="12.75" customHeight="1">
      <c r="A1321">
        <v>0.1</v>
      </c>
      <c r="B1321">
        <v>27.18</v>
      </c>
      <c r="C1321">
        <v>8.23</v>
      </c>
      <c r="D1321" t="s">
        <v>33</v>
      </c>
      <c r="E1321" t="s">
        <v>19</v>
      </c>
      <c r="F1321" t="s">
        <v>20</v>
      </c>
      <c r="G1321" t="s">
        <v>48</v>
      </c>
      <c r="H1321" t="s">
        <v>40</v>
      </c>
      <c r="I1321" t="s">
        <v>842</v>
      </c>
      <c r="J1321">
        <v>0.38</v>
      </c>
      <c r="K1321" t="s">
        <v>37</v>
      </c>
      <c r="L1321" t="s">
        <v>50</v>
      </c>
      <c r="M1321" s="3">
        <v>42149</v>
      </c>
      <c r="N1321" s="3">
        <v>42151</v>
      </c>
      <c r="O1321" s="8" t="str">
        <f>TEXT(Table1[[#This Row],[Order Date]], "MMM")</f>
        <v>May</v>
      </c>
      <c r="P1321">
        <f>Table1[[#This Row],[Ship Date]]-Table1[[#This Row],[Order Date]]</f>
        <v>2</v>
      </c>
      <c r="Q1321" s="4">
        <v>204.49</v>
      </c>
      <c r="R1321">
        <v>12</v>
      </c>
      <c r="S1321" s="4">
        <v>314.06</v>
      </c>
      <c r="T1321">
        <v>91122</v>
      </c>
      <c r="U1321" s="10">
        <f>(Table1[[#This Row],[Profit]]/Table1[[#This Row],[Sales]])</f>
        <v>0.65111762083678282</v>
      </c>
    </row>
    <row r="1322" spans="1:21" ht="12.75" customHeight="1">
      <c r="A1322">
        <v>0</v>
      </c>
      <c r="B1322">
        <v>999.99</v>
      </c>
      <c r="C1322">
        <v>13.99</v>
      </c>
      <c r="D1322" t="s">
        <v>33</v>
      </c>
      <c r="E1322" t="s">
        <v>19</v>
      </c>
      <c r="F1322" t="s">
        <v>53</v>
      </c>
      <c r="G1322" t="s">
        <v>58</v>
      </c>
      <c r="H1322" t="s">
        <v>59</v>
      </c>
      <c r="I1322" t="s">
        <v>268</v>
      </c>
      <c r="J1322">
        <v>0.36</v>
      </c>
      <c r="K1322" t="s">
        <v>37</v>
      </c>
      <c r="L1322" t="s">
        <v>50</v>
      </c>
      <c r="M1322" s="3">
        <v>42159</v>
      </c>
      <c r="N1322" s="3">
        <v>42161</v>
      </c>
      <c r="O1322" s="8" t="str">
        <f>TEXT(Table1[[#This Row],[Order Date]], "MMM")</f>
        <v>Jun</v>
      </c>
      <c r="P1322">
        <f>Table1[[#This Row],[Ship Date]]-Table1[[#This Row],[Order Date]]</f>
        <v>2</v>
      </c>
      <c r="Q1322" s="4">
        <v>-1455.9971999999998</v>
      </c>
      <c r="R1322">
        <v>1</v>
      </c>
      <c r="S1322" s="4">
        <v>1009.99</v>
      </c>
      <c r="T1322">
        <v>91123</v>
      </c>
      <c r="U1322" s="10">
        <f>(Table1[[#This Row],[Profit]]/Table1[[#This Row],[Sales]])</f>
        <v>-1.4415956593629637</v>
      </c>
    </row>
    <row r="1323" spans="1:21" ht="12.75" customHeight="1">
      <c r="A1323">
        <v>0.05</v>
      </c>
      <c r="B1323">
        <v>6.48</v>
      </c>
      <c r="C1323">
        <v>5.14</v>
      </c>
      <c r="D1323" t="s">
        <v>18</v>
      </c>
      <c r="E1323" t="s">
        <v>19</v>
      </c>
      <c r="F1323" t="s">
        <v>20</v>
      </c>
      <c r="G1323" t="s">
        <v>62</v>
      </c>
      <c r="H1323" t="s">
        <v>40</v>
      </c>
      <c r="I1323" t="s">
        <v>433</v>
      </c>
      <c r="J1323">
        <v>0.37</v>
      </c>
      <c r="K1323" t="s">
        <v>37</v>
      </c>
      <c r="L1323" t="s">
        <v>50</v>
      </c>
      <c r="M1323" s="3">
        <v>42159</v>
      </c>
      <c r="N1323" s="3">
        <v>42160</v>
      </c>
      <c r="O1323" s="8" t="str">
        <f>TEXT(Table1[[#This Row],[Order Date]], "MMM")</f>
        <v>Jun</v>
      </c>
      <c r="P1323">
        <f>Table1[[#This Row],[Ship Date]]-Table1[[#This Row],[Order Date]]</f>
        <v>1</v>
      </c>
      <c r="Q1323" s="4">
        <v>-22.56</v>
      </c>
      <c r="R1323">
        <v>13</v>
      </c>
      <c r="S1323" s="4">
        <v>92.16</v>
      </c>
      <c r="T1323">
        <v>91123</v>
      </c>
      <c r="U1323" s="10">
        <f>(Table1[[#This Row],[Profit]]/Table1[[#This Row],[Sales]])</f>
        <v>-0.24479166666666666</v>
      </c>
    </row>
    <row r="1324" spans="1:21" ht="12.75" customHeight="1">
      <c r="A1324">
        <v>0.02</v>
      </c>
      <c r="B1324">
        <v>6.48</v>
      </c>
      <c r="C1324">
        <v>7.91</v>
      </c>
      <c r="D1324" t="s">
        <v>33</v>
      </c>
      <c r="E1324" t="s">
        <v>19</v>
      </c>
      <c r="F1324" t="s">
        <v>20</v>
      </c>
      <c r="G1324" t="s">
        <v>62</v>
      </c>
      <c r="H1324" t="s">
        <v>40</v>
      </c>
      <c r="I1324" t="s">
        <v>843</v>
      </c>
      <c r="J1324">
        <v>0.37</v>
      </c>
      <c r="K1324" t="s">
        <v>87</v>
      </c>
      <c r="L1324" t="s">
        <v>216</v>
      </c>
      <c r="M1324" s="3">
        <v>42153</v>
      </c>
      <c r="N1324" s="3">
        <v>42155</v>
      </c>
      <c r="O1324" s="8" t="str">
        <f>TEXT(Table1[[#This Row],[Order Date]], "MMM")</f>
        <v>May</v>
      </c>
      <c r="P1324">
        <f>Table1[[#This Row],[Ship Date]]-Table1[[#This Row],[Order Date]]</f>
        <v>2</v>
      </c>
      <c r="Q1324" s="4">
        <v>-1191.5260000000001</v>
      </c>
      <c r="R1324">
        <v>2</v>
      </c>
      <c r="S1324" s="4">
        <v>16.5</v>
      </c>
      <c r="T1324">
        <v>86950</v>
      </c>
      <c r="U1324" s="10">
        <f>(Table1[[#This Row],[Profit]]/Table1[[#This Row],[Sales]])</f>
        <v>-72.213696969696969</v>
      </c>
    </row>
    <row r="1325" spans="1:21" ht="12.75" customHeight="1">
      <c r="A1325">
        <v>0.06</v>
      </c>
      <c r="B1325">
        <v>105.29</v>
      </c>
      <c r="C1325">
        <v>10.119999999999999</v>
      </c>
      <c r="D1325" t="s">
        <v>33</v>
      </c>
      <c r="E1325" t="s">
        <v>19</v>
      </c>
      <c r="F1325" t="s">
        <v>28</v>
      </c>
      <c r="G1325" t="s">
        <v>34</v>
      </c>
      <c r="H1325" t="s">
        <v>139</v>
      </c>
      <c r="I1325" t="s">
        <v>629</v>
      </c>
      <c r="J1325">
        <v>0.79</v>
      </c>
      <c r="K1325" t="s">
        <v>87</v>
      </c>
      <c r="L1325" t="s">
        <v>216</v>
      </c>
      <c r="M1325" s="3">
        <v>42008</v>
      </c>
      <c r="N1325" s="3">
        <v>42010</v>
      </c>
      <c r="O1325" s="8" t="str">
        <f>TEXT(Table1[[#This Row],[Order Date]], "MMM")</f>
        <v>Jan</v>
      </c>
      <c r="P1325">
        <f>Table1[[#This Row],[Ship Date]]-Table1[[#This Row],[Order Date]]</f>
        <v>2</v>
      </c>
      <c r="Q1325" s="4">
        <v>-45.01</v>
      </c>
      <c r="R1325">
        <v>12</v>
      </c>
      <c r="S1325" s="4">
        <v>1202.6600000000001</v>
      </c>
      <c r="T1325">
        <v>86951</v>
      </c>
      <c r="U1325" s="10">
        <f>(Table1[[#This Row],[Profit]]/Table1[[#This Row],[Sales]])</f>
        <v>-3.7425373754843429E-2</v>
      </c>
    </row>
    <row r="1326" spans="1:21" ht="12.75" customHeight="1">
      <c r="A1326">
        <v>0.01</v>
      </c>
      <c r="B1326">
        <v>11.7</v>
      </c>
      <c r="C1326">
        <v>5.63</v>
      </c>
      <c r="D1326" t="s">
        <v>33</v>
      </c>
      <c r="E1326" t="s">
        <v>19</v>
      </c>
      <c r="F1326" t="s">
        <v>20</v>
      </c>
      <c r="G1326" t="s">
        <v>71</v>
      </c>
      <c r="H1326" t="s">
        <v>40</v>
      </c>
      <c r="I1326" t="s">
        <v>844</v>
      </c>
      <c r="J1326">
        <v>0.4</v>
      </c>
      <c r="K1326" t="s">
        <v>87</v>
      </c>
      <c r="L1326" t="s">
        <v>216</v>
      </c>
      <c r="M1326" s="3">
        <v>42125</v>
      </c>
      <c r="N1326" s="3">
        <v>42127</v>
      </c>
      <c r="O1326" s="8" t="str">
        <f>TEXT(Table1[[#This Row],[Order Date]], "MMM")</f>
        <v>May</v>
      </c>
      <c r="P1326">
        <f>Table1[[#This Row],[Ship Date]]-Table1[[#This Row],[Order Date]]</f>
        <v>2</v>
      </c>
      <c r="Q1326" s="4">
        <v>39.209999999999994</v>
      </c>
      <c r="R1326">
        <v>16</v>
      </c>
      <c r="S1326" s="4">
        <v>196.69</v>
      </c>
      <c r="T1326">
        <v>86949</v>
      </c>
      <c r="U1326" s="10">
        <f>(Table1[[#This Row],[Profit]]/Table1[[#This Row],[Sales]])</f>
        <v>0.19934922975240224</v>
      </c>
    </row>
    <row r="1327" spans="1:21" ht="12.75" customHeight="1">
      <c r="A1327">
        <v>0.03</v>
      </c>
      <c r="B1327">
        <v>4.55</v>
      </c>
      <c r="C1327">
        <v>1.49</v>
      </c>
      <c r="D1327" t="s">
        <v>33</v>
      </c>
      <c r="E1327" t="s">
        <v>19</v>
      </c>
      <c r="F1327" t="s">
        <v>20</v>
      </c>
      <c r="G1327" t="s">
        <v>71</v>
      </c>
      <c r="H1327" t="s">
        <v>40</v>
      </c>
      <c r="I1327" t="s">
        <v>612</v>
      </c>
      <c r="J1327">
        <v>0.35</v>
      </c>
      <c r="K1327" t="s">
        <v>87</v>
      </c>
      <c r="L1327" t="s">
        <v>216</v>
      </c>
      <c r="M1327" s="3">
        <v>42125</v>
      </c>
      <c r="N1327" s="3">
        <v>42125</v>
      </c>
      <c r="O1327" s="8" t="str">
        <f>TEXT(Table1[[#This Row],[Order Date]], "MMM")</f>
        <v>May</v>
      </c>
      <c r="P1327">
        <f>Table1[[#This Row],[Ship Date]]-Table1[[#This Row],[Order Date]]</f>
        <v>0</v>
      </c>
      <c r="Q1327" s="4">
        <v>100.38000000000001</v>
      </c>
      <c r="R1327">
        <v>9</v>
      </c>
      <c r="S1327" s="4">
        <v>40.28</v>
      </c>
      <c r="T1327">
        <v>86949</v>
      </c>
      <c r="U1327" s="10">
        <f>(Table1[[#This Row],[Profit]]/Table1[[#This Row],[Sales]])</f>
        <v>2.4920556107249259</v>
      </c>
    </row>
    <row r="1328" spans="1:21" ht="12.75" customHeight="1">
      <c r="A1328">
        <v>0.04</v>
      </c>
      <c r="B1328">
        <v>60.97</v>
      </c>
      <c r="C1328">
        <v>4.5</v>
      </c>
      <c r="D1328" t="s">
        <v>33</v>
      </c>
      <c r="E1328" t="s">
        <v>19</v>
      </c>
      <c r="F1328" t="s">
        <v>20</v>
      </c>
      <c r="G1328" t="s">
        <v>152</v>
      </c>
      <c r="H1328" t="s">
        <v>40</v>
      </c>
      <c r="I1328" t="s">
        <v>811</v>
      </c>
      <c r="J1328">
        <v>0.56000000000000005</v>
      </c>
      <c r="K1328" t="s">
        <v>87</v>
      </c>
      <c r="L1328" t="s">
        <v>216</v>
      </c>
      <c r="M1328" s="3">
        <v>42086</v>
      </c>
      <c r="N1328" s="3">
        <v>42087</v>
      </c>
      <c r="O1328" s="8" t="str">
        <f>TEXT(Table1[[#This Row],[Order Date]], "MMM")</f>
        <v>Mar</v>
      </c>
      <c r="P1328">
        <f>Table1[[#This Row],[Ship Date]]-Table1[[#This Row],[Order Date]]</f>
        <v>1</v>
      </c>
      <c r="Q1328" s="4">
        <v>79.423200000000008</v>
      </c>
      <c r="R1328">
        <v>15</v>
      </c>
      <c r="S1328" s="4">
        <v>904.31</v>
      </c>
      <c r="T1328">
        <v>86952</v>
      </c>
      <c r="U1328" s="10">
        <f>(Table1[[#This Row],[Profit]]/Table1[[#This Row],[Sales]])</f>
        <v>8.7827404319315294E-2</v>
      </c>
    </row>
    <row r="1329" spans="1:21" ht="12.75" customHeight="1">
      <c r="A1329">
        <v>0.03</v>
      </c>
      <c r="B1329">
        <v>7.64</v>
      </c>
      <c r="C1329">
        <v>5.83</v>
      </c>
      <c r="D1329" t="s">
        <v>33</v>
      </c>
      <c r="E1329" t="s">
        <v>19</v>
      </c>
      <c r="F1329" t="s">
        <v>20</v>
      </c>
      <c r="G1329" t="s">
        <v>62</v>
      </c>
      <c r="H1329" t="s">
        <v>22</v>
      </c>
      <c r="I1329" t="s">
        <v>467</v>
      </c>
      <c r="J1329">
        <v>0.36</v>
      </c>
      <c r="K1329" t="s">
        <v>42</v>
      </c>
      <c r="L1329" t="s">
        <v>112</v>
      </c>
      <c r="M1329" s="3">
        <v>42059</v>
      </c>
      <c r="N1329" s="3">
        <v>42061</v>
      </c>
      <c r="O1329" s="8" t="str">
        <f>TEXT(Table1[[#This Row],[Order Date]], "MMM")</f>
        <v>Feb</v>
      </c>
      <c r="P1329">
        <f>Table1[[#This Row],[Ship Date]]-Table1[[#This Row],[Order Date]]</f>
        <v>2</v>
      </c>
      <c r="Q1329" s="4">
        <v>-15.090400000000001</v>
      </c>
      <c r="R1329">
        <v>12</v>
      </c>
      <c r="S1329" s="4">
        <v>96.86</v>
      </c>
      <c r="T1329">
        <v>86373</v>
      </c>
      <c r="U1329" s="10">
        <f>(Table1[[#This Row],[Profit]]/Table1[[#This Row],[Sales]])</f>
        <v>-0.15579599421845963</v>
      </c>
    </row>
    <row r="1330" spans="1:21" ht="12.75" customHeight="1">
      <c r="A1330">
        <v>0</v>
      </c>
      <c r="B1330">
        <v>65.989999999999995</v>
      </c>
      <c r="C1330">
        <v>3.99</v>
      </c>
      <c r="D1330" t="s">
        <v>33</v>
      </c>
      <c r="E1330" t="s">
        <v>74</v>
      </c>
      <c r="F1330" t="s">
        <v>53</v>
      </c>
      <c r="G1330" t="s">
        <v>54</v>
      </c>
      <c r="H1330" t="s">
        <v>40</v>
      </c>
      <c r="I1330" t="s">
        <v>477</v>
      </c>
      <c r="J1330">
        <v>0.59</v>
      </c>
      <c r="K1330" t="s">
        <v>87</v>
      </c>
      <c r="L1330" t="s">
        <v>88</v>
      </c>
      <c r="M1330" s="3">
        <v>42077</v>
      </c>
      <c r="N1330" s="3">
        <v>42078</v>
      </c>
      <c r="O1330" s="8" t="str">
        <f>TEXT(Table1[[#This Row],[Order Date]], "MMM")</f>
        <v>Mar</v>
      </c>
      <c r="P1330">
        <f>Table1[[#This Row],[Ship Date]]-Table1[[#This Row],[Order Date]]</f>
        <v>1</v>
      </c>
      <c r="Q1330" s="4">
        <v>-60.563999999999993</v>
      </c>
      <c r="R1330">
        <v>13</v>
      </c>
      <c r="S1330" s="4">
        <v>765.65</v>
      </c>
      <c r="T1330">
        <v>86754</v>
      </c>
      <c r="U1330" s="10">
        <f>(Table1[[#This Row],[Profit]]/Table1[[#This Row],[Sales]])</f>
        <v>-7.9101417096584595E-2</v>
      </c>
    </row>
    <row r="1331" spans="1:21" ht="12.75" customHeight="1">
      <c r="A1331">
        <v>0.03</v>
      </c>
      <c r="B1331">
        <v>2.1</v>
      </c>
      <c r="C1331">
        <v>0.7</v>
      </c>
      <c r="D1331" t="s">
        <v>33</v>
      </c>
      <c r="E1331" t="s">
        <v>74</v>
      </c>
      <c r="F1331" t="s">
        <v>20</v>
      </c>
      <c r="G1331" t="s">
        <v>21</v>
      </c>
      <c r="H1331" t="s">
        <v>22</v>
      </c>
      <c r="I1331" t="s">
        <v>845</v>
      </c>
      <c r="J1331">
        <v>0.56999999999999995</v>
      </c>
      <c r="K1331" t="s">
        <v>87</v>
      </c>
      <c r="L1331" t="s">
        <v>88</v>
      </c>
      <c r="M1331" s="3">
        <v>42010</v>
      </c>
      <c r="N1331" s="3">
        <v>42011</v>
      </c>
      <c r="O1331" s="8" t="str">
        <f>TEXT(Table1[[#This Row],[Order Date]], "MMM")</f>
        <v>Jan</v>
      </c>
      <c r="P1331">
        <f>Table1[[#This Row],[Ship Date]]-Table1[[#This Row],[Order Date]]</f>
        <v>1</v>
      </c>
      <c r="Q1331" s="4">
        <v>-1473.9059999999999</v>
      </c>
      <c r="R1331">
        <v>4</v>
      </c>
      <c r="S1331" s="4">
        <v>8.7200000000000006</v>
      </c>
      <c r="T1331">
        <v>86750</v>
      </c>
      <c r="U1331" s="10">
        <f>(Table1[[#This Row],[Profit]]/Table1[[#This Row],[Sales]])</f>
        <v>-169.02591743119265</v>
      </c>
    </row>
    <row r="1332" spans="1:21" ht="12.75" customHeight="1">
      <c r="A1332">
        <v>0.1</v>
      </c>
      <c r="B1332">
        <v>599.99</v>
      </c>
      <c r="C1332">
        <v>24.49</v>
      </c>
      <c r="D1332" t="s">
        <v>33</v>
      </c>
      <c r="E1332" t="s">
        <v>74</v>
      </c>
      <c r="F1332" t="s">
        <v>53</v>
      </c>
      <c r="G1332" t="s">
        <v>288</v>
      </c>
      <c r="H1332" t="s">
        <v>139</v>
      </c>
      <c r="I1332" t="s">
        <v>846</v>
      </c>
      <c r="J1332">
        <v>0.5</v>
      </c>
      <c r="K1332" t="s">
        <v>87</v>
      </c>
      <c r="L1332" t="s">
        <v>88</v>
      </c>
      <c r="M1332" s="3">
        <v>42014</v>
      </c>
      <c r="N1332" s="3">
        <v>42015</v>
      </c>
      <c r="O1332" s="8" t="str">
        <f>TEXT(Table1[[#This Row],[Order Date]], "MMM")</f>
        <v>Jan</v>
      </c>
      <c r="P1332">
        <f>Table1[[#This Row],[Ship Date]]-Table1[[#This Row],[Order Date]]</f>
        <v>1</v>
      </c>
      <c r="Q1332" s="4">
        <v>-343.12599999999998</v>
      </c>
      <c r="R1332">
        <v>11</v>
      </c>
      <c r="S1332" s="4">
        <v>6355.69</v>
      </c>
      <c r="T1332">
        <v>86753</v>
      </c>
      <c r="U1332" s="10">
        <f>(Table1[[#This Row],[Profit]]/Table1[[#This Row],[Sales]])</f>
        <v>-5.3987214606124594E-2</v>
      </c>
    </row>
    <row r="1333" spans="1:21" ht="12.75" customHeight="1">
      <c r="A1333">
        <v>0.06</v>
      </c>
      <c r="B1333">
        <v>2.78</v>
      </c>
      <c r="C1333">
        <v>1.25</v>
      </c>
      <c r="D1333" t="s">
        <v>33</v>
      </c>
      <c r="E1333" t="s">
        <v>74</v>
      </c>
      <c r="F1333" t="s">
        <v>20</v>
      </c>
      <c r="G1333" t="s">
        <v>21</v>
      </c>
      <c r="H1333" t="s">
        <v>22</v>
      </c>
      <c r="I1333" t="s">
        <v>830</v>
      </c>
      <c r="J1333">
        <v>0.59</v>
      </c>
      <c r="K1333" t="s">
        <v>87</v>
      </c>
      <c r="L1333" t="s">
        <v>88</v>
      </c>
      <c r="M1333" s="3">
        <v>42014</v>
      </c>
      <c r="N1333" s="3">
        <v>42016</v>
      </c>
      <c r="O1333" s="8" t="str">
        <f>TEXT(Table1[[#This Row],[Order Date]], "MMM")</f>
        <v>Jan</v>
      </c>
      <c r="P1333">
        <f>Table1[[#This Row],[Ship Date]]-Table1[[#This Row],[Order Date]]</f>
        <v>2</v>
      </c>
      <c r="Q1333" s="4">
        <v>66.359999999999985</v>
      </c>
      <c r="R1333">
        <v>10</v>
      </c>
      <c r="S1333" s="4">
        <v>28.09</v>
      </c>
      <c r="T1333">
        <v>86753</v>
      </c>
      <c r="U1333" s="10">
        <f>(Table1[[#This Row],[Profit]]/Table1[[#This Row],[Sales]])</f>
        <v>2.3624065503737981</v>
      </c>
    </row>
    <row r="1334" spans="1:21" ht="12.75" customHeight="1">
      <c r="A1334">
        <v>7.0000000000000007E-2</v>
      </c>
      <c r="B1334">
        <v>225.04</v>
      </c>
      <c r="C1334">
        <v>11.79</v>
      </c>
      <c r="D1334" t="s">
        <v>33</v>
      </c>
      <c r="E1334" t="s">
        <v>74</v>
      </c>
      <c r="F1334" t="s">
        <v>20</v>
      </c>
      <c r="G1334" t="s">
        <v>152</v>
      </c>
      <c r="H1334" t="s">
        <v>59</v>
      </c>
      <c r="I1334" t="s">
        <v>847</v>
      </c>
      <c r="J1334">
        <v>0.42</v>
      </c>
      <c r="K1334" t="s">
        <v>87</v>
      </c>
      <c r="L1334" t="s">
        <v>88</v>
      </c>
      <c r="M1334" s="3">
        <v>42089</v>
      </c>
      <c r="N1334" s="3">
        <v>42089</v>
      </c>
      <c r="O1334" s="8" t="str">
        <f>TEXT(Table1[[#This Row],[Order Date]], "MMM")</f>
        <v>Mar</v>
      </c>
      <c r="P1334">
        <f>Table1[[#This Row],[Ship Date]]-Table1[[#This Row],[Order Date]]</f>
        <v>0</v>
      </c>
      <c r="Q1334" s="4">
        <v>-162.91800000000001</v>
      </c>
      <c r="R1334">
        <v>5</v>
      </c>
      <c r="S1334" s="4">
        <v>1130.1500000000001</v>
      </c>
      <c r="T1334">
        <v>86751</v>
      </c>
      <c r="U1334" s="10">
        <f>(Table1[[#This Row],[Profit]]/Table1[[#This Row],[Sales]])</f>
        <v>-0.14415608547537936</v>
      </c>
    </row>
    <row r="1335" spans="1:21" ht="12.75" customHeight="1">
      <c r="A1335">
        <v>0.03</v>
      </c>
      <c r="B1335">
        <v>7.84</v>
      </c>
      <c r="C1335">
        <v>4.71</v>
      </c>
      <c r="D1335" t="s">
        <v>33</v>
      </c>
      <c r="E1335" t="s">
        <v>74</v>
      </c>
      <c r="F1335" t="s">
        <v>20</v>
      </c>
      <c r="G1335" t="s">
        <v>71</v>
      </c>
      <c r="H1335" t="s">
        <v>40</v>
      </c>
      <c r="I1335" t="s">
        <v>848</v>
      </c>
      <c r="J1335">
        <v>0.35</v>
      </c>
      <c r="K1335" t="s">
        <v>87</v>
      </c>
      <c r="L1335" t="s">
        <v>88</v>
      </c>
      <c r="M1335" s="3">
        <v>42089</v>
      </c>
      <c r="N1335" s="3">
        <v>42092</v>
      </c>
      <c r="O1335" s="8" t="str">
        <f>TEXT(Table1[[#This Row],[Order Date]], "MMM")</f>
        <v>Mar</v>
      </c>
      <c r="P1335">
        <f>Table1[[#This Row],[Ship Date]]-Table1[[#This Row],[Order Date]]</f>
        <v>3</v>
      </c>
      <c r="Q1335" s="4">
        <v>859.7177999999999</v>
      </c>
      <c r="R1335">
        <v>7</v>
      </c>
      <c r="S1335" s="4">
        <v>54.37</v>
      </c>
      <c r="T1335">
        <v>86751</v>
      </c>
      <c r="U1335" s="10">
        <f>(Table1[[#This Row],[Profit]]/Table1[[#This Row],[Sales]])</f>
        <v>15.812356078719882</v>
      </c>
    </row>
    <row r="1336" spans="1:21" ht="12.75" customHeight="1">
      <c r="A1336">
        <v>0.04</v>
      </c>
      <c r="B1336">
        <v>9.11</v>
      </c>
      <c r="C1336">
        <v>2.15</v>
      </c>
      <c r="D1336" t="s">
        <v>33</v>
      </c>
      <c r="E1336" t="s">
        <v>74</v>
      </c>
      <c r="F1336" t="s">
        <v>20</v>
      </c>
      <c r="G1336" t="s">
        <v>62</v>
      </c>
      <c r="H1336" t="s">
        <v>22</v>
      </c>
      <c r="I1336" t="s">
        <v>548</v>
      </c>
      <c r="J1336">
        <v>0.4</v>
      </c>
      <c r="K1336" t="s">
        <v>87</v>
      </c>
      <c r="L1336" t="s">
        <v>88</v>
      </c>
      <c r="M1336" s="3">
        <v>42130</v>
      </c>
      <c r="N1336" s="3">
        <v>42130</v>
      </c>
      <c r="O1336" s="8" t="str">
        <f>TEXT(Table1[[#This Row],[Order Date]], "MMM")</f>
        <v>May</v>
      </c>
      <c r="P1336">
        <f>Table1[[#This Row],[Ship Date]]-Table1[[#This Row],[Order Date]]</f>
        <v>0</v>
      </c>
      <c r="Q1336" s="4">
        <v>-23.072000000000003</v>
      </c>
      <c r="R1336">
        <v>11</v>
      </c>
      <c r="S1336" s="4">
        <v>100.87</v>
      </c>
      <c r="T1336">
        <v>86752</v>
      </c>
      <c r="U1336" s="10">
        <f>(Table1[[#This Row],[Profit]]/Table1[[#This Row],[Sales]])</f>
        <v>-0.22873004857737683</v>
      </c>
    </row>
    <row r="1337" spans="1:21" ht="12.75" customHeight="1">
      <c r="A1337">
        <v>0.05</v>
      </c>
      <c r="B1337">
        <v>150.97999999999999</v>
      </c>
      <c r="C1337">
        <v>43.71</v>
      </c>
      <c r="D1337" t="s">
        <v>26</v>
      </c>
      <c r="E1337" t="s">
        <v>27</v>
      </c>
      <c r="F1337" t="s">
        <v>28</v>
      </c>
      <c r="G1337" t="s">
        <v>29</v>
      </c>
      <c r="H1337" t="s">
        <v>30</v>
      </c>
      <c r="I1337" t="s">
        <v>849</v>
      </c>
      <c r="J1337">
        <v>0.55000000000000004</v>
      </c>
      <c r="K1337" t="s">
        <v>42</v>
      </c>
      <c r="L1337" t="s">
        <v>83</v>
      </c>
      <c r="M1337" s="3">
        <v>42148</v>
      </c>
      <c r="N1337" s="3">
        <v>42149</v>
      </c>
      <c r="O1337" s="8" t="str">
        <f>TEXT(Table1[[#This Row],[Order Date]], "MMM")</f>
        <v>May</v>
      </c>
      <c r="P1337">
        <f>Table1[[#This Row],[Ship Date]]-Table1[[#This Row],[Order Date]]</f>
        <v>1</v>
      </c>
      <c r="Q1337" s="4">
        <v>650.29999999999995</v>
      </c>
      <c r="R1337">
        <v>12</v>
      </c>
      <c r="S1337" s="4">
        <v>1857.08</v>
      </c>
      <c r="T1337">
        <v>89053</v>
      </c>
      <c r="U1337" s="10">
        <f>(Table1[[#This Row],[Profit]]/Table1[[#This Row],[Sales]])</f>
        <v>0.3501733904839856</v>
      </c>
    </row>
    <row r="1338" spans="1:21" ht="12.75" customHeight="1">
      <c r="A1338">
        <v>0.09</v>
      </c>
      <c r="B1338">
        <v>3.89</v>
      </c>
      <c r="C1338">
        <v>7.01</v>
      </c>
      <c r="D1338" t="s">
        <v>18</v>
      </c>
      <c r="E1338" t="s">
        <v>27</v>
      </c>
      <c r="F1338" t="s">
        <v>20</v>
      </c>
      <c r="G1338" t="s">
        <v>71</v>
      </c>
      <c r="H1338" t="s">
        <v>40</v>
      </c>
      <c r="I1338" t="s">
        <v>574</v>
      </c>
      <c r="J1338">
        <v>0.37</v>
      </c>
      <c r="K1338" t="s">
        <v>42</v>
      </c>
      <c r="L1338" t="s">
        <v>83</v>
      </c>
      <c r="M1338" s="3">
        <v>42026</v>
      </c>
      <c r="N1338" s="3">
        <v>42028</v>
      </c>
      <c r="O1338" s="8" t="str">
        <f>TEXT(Table1[[#This Row],[Order Date]], "MMM")</f>
        <v>Jan</v>
      </c>
      <c r="P1338">
        <f>Table1[[#This Row],[Ship Date]]-Table1[[#This Row],[Order Date]]</f>
        <v>2</v>
      </c>
      <c r="Q1338" s="4">
        <v>-154.30700000000002</v>
      </c>
      <c r="R1338">
        <v>10</v>
      </c>
      <c r="S1338" s="4">
        <v>42.56</v>
      </c>
      <c r="T1338">
        <v>89055</v>
      </c>
      <c r="U1338" s="10">
        <f>(Table1[[#This Row],[Profit]]/Table1[[#This Row],[Sales]])</f>
        <v>-3.6256343984962407</v>
      </c>
    </row>
    <row r="1339" spans="1:21" ht="12.75" customHeight="1">
      <c r="A1339">
        <v>0.04</v>
      </c>
      <c r="B1339">
        <v>100.98</v>
      </c>
      <c r="C1339">
        <v>7.18</v>
      </c>
      <c r="D1339" t="s">
        <v>33</v>
      </c>
      <c r="E1339" t="s">
        <v>27</v>
      </c>
      <c r="F1339" t="s">
        <v>53</v>
      </c>
      <c r="G1339" t="s">
        <v>113</v>
      </c>
      <c r="H1339" t="s">
        <v>40</v>
      </c>
      <c r="I1339" t="s">
        <v>850</v>
      </c>
      <c r="J1339">
        <v>0.4</v>
      </c>
      <c r="K1339" t="s">
        <v>42</v>
      </c>
      <c r="L1339" t="s">
        <v>83</v>
      </c>
      <c r="M1339" s="3">
        <v>42025</v>
      </c>
      <c r="N1339" s="3">
        <v>42030</v>
      </c>
      <c r="O1339" s="8" t="str">
        <f>TEXT(Table1[[#This Row],[Order Date]], "MMM")</f>
        <v>Jan</v>
      </c>
      <c r="P1339">
        <f>Table1[[#This Row],[Ship Date]]-Table1[[#This Row],[Order Date]]</f>
        <v>5</v>
      </c>
      <c r="Q1339" s="4">
        <v>269.94</v>
      </c>
      <c r="R1339">
        <v>4</v>
      </c>
      <c r="S1339" s="4">
        <v>414.91</v>
      </c>
      <c r="T1339">
        <v>89054</v>
      </c>
      <c r="U1339" s="10">
        <f>(Table1[[#This Row],[Profit]]/Table1[[#This Row],[Sales]])</f>
        <v>0.65059892506808703</v>
      </c>
    </row>
    <row r="1340" spans="1:21" ht="12.75" customHeight="1">
      <c r="A1340">
        <v>0.08</v>
      </c>
      <c r="B1340">
        <v>30.93</v>
      </c>
      <c r="C1340">
        <v>3.92</v>
      </c>
      <c r="D1340" t="s">
        <v>33</v>
      </c>
      <c r="E1340" t="s">
        <v>39</v>
      </c>
      <c r="F1340" t="s">
        <v>28</v>
      </c>
      <c r="G1340" t="s">
        <v>34</v>
      </c>
      <c r="H1340" t="s">
        <v>35</v>
      </c>
      <c r="I1340" t="s">
        <v>706</v>
      </c>
      <c r="J1340">
        <v>0.44</v>
      </c>
      <c r="K1340" t="s">
        <v>42</v>
      </c>
      <c r="L1340" t="s">
        <v>83</v>
      </c>
      <c r="M1340" s="3">
        <v>42078</v>
      </c>
      <c r="N1340" s="3">
        <v>42079</v>
      </c>
      <c r="O1340" s="8" t="str">
        <f>TEXT(Table1[[#This Row],[Order Date]], "MMM")</f>
        <v>Mar</v>
      </c>
      <c r="P1340">
        <f>Table1[[#This Row],[Ship Date]]-Table1[[#This Row],[Order Date]]</f>
        <v>1</v>
      </c>
      <c r="Q1340" s="4">
        <v>63.059099999999994</v>
      </c>
      <c r="R1340">
        <v>3</v>
      </c>
      <c r="S1340" s="4">
        <v>91.39</v>
      </c>
      <c r="T1340">
        <v>90859</v>
      </c>
      <c r="U1340" s="10">
        <f>(Table1[[#This Row],[Profit]]/Table1[[#This Row],[Sales]])</f>
        <v>0.69</v>
      </c>
    </row>
    <row r="1341" spans="1:21" ht="12.75" customHeight="1">
      <c r="A1341">
        <v>0.08</v>
      </c>
      <c r="B1341">
        <v>4.4800000000000004</v>
      </c>
      <c r="C1341">
        <v>49</v>
      </c>
      <c r="D1341" t="s">
        <v>33</v>
      </c>
      <c r="E1341" t="s">
        <v>39</v>
      </c>
      <c r="F1341" t="s">
        <v>20</v>
      </c>
      <c r="G1341" t="s">
        <v>152</v>
      </c>
      <c r="H1341" t="s">
        <v>139</v>
      </c>
      <c r="I1341" t="s">
        <v>330</v>
      </c>
      <c r="J1341">
        <v>0.6</v>
      </c>
      <c r="K1341" t="s">
        <v>42</v>
      </c>
      <c r="L1341" t="s">
        <v>83</v>
      </c>
      <c r="M1341" s="3">
        <v>42126</v>
      </c>
      <c r="N1341" s="3">
        <v>42126</v>
      </c>
      <c r="O1341" s="8" t="str">
        <f>TEXT(Table1[[#This Row],[Order Date]], "MMM")</f>
        <v>May</v>
      </c>
      <c r="P1341">
        <f>Table1[[#This Row],[Ship Date]]-Table1[[#This Row],[Order Date]]</f>
        <v>0</v>
      </c>
      <c r="Q1341" s="4">
        <v>139.58009999999999</v>
      </c>
      <c r="R1341">
        <v>37</v>
      </c>
      <c r="S1341" s="4">
        <v>202.29</v>
      </c>
      <c r="T1341">
        <v>90861</v>
      </c>
      <c r="U1341" s="10">
        <f>(Table1[[#This Row],[Profit]]/Table1[[#This Row],[Sales]])</f>
        <v>0.69</v>
      </c>
    </row>
    <row r="1342" spans="1:21" ht="12.75" customHeight="1">
      <c r="A1342">
        <v>0</v>
      </c>
      <c r="B1342">
        <v>17.670000000000002</v>
      </c>
      <c r="C1342">
        <v>8.99</v>
      </c>
      <c r="D1342" t="s">
        <v>33</v>
      </c>
      <c r="E1342" t="s">
        <v>39</v>
      </c>
      <c r="F1342" t="s">
        <v>28</v>
      </c>
      <c r="G1342" t="s">
        <v>34</v>
      </c>
      <c r="H1342" t="s">
        <v>35</v>
      </c>
      <c r="I1342" t="s">
        <v>376</v>
      </c>
      <c r="J1342">
        <v>0.47</v>
      </c>
      <c r="K1342" t="s">
        <v>42</v>
      </c>
      <c r="L1342" t="s">
        <v>83</v>
      </c>
      <c r="M1342" s="3">
        <v>42126</v>
      </c>
      <c r="N1342" s="3">
        <v>42133</v>
      </c>
      <c r="O1342" s="8" t="str">
        <f>TEXT(Table1[[#This Row],[Order Date]], "MMM")</f>
        <v>May</v>
      </c>
      <c r="P1342">
        <f>Table1[[#This Row],[Ship Date]]-Table1[[#This Row],[Order Date]]</f>
        <v>7</v>
      </c>
      <c r="Q1342" s="4">
        <v>109.67000000000002</v>
      </c>
      <c r="R1342">
        <v>9</v>
      </c>
      <c r="S1342" s="4">
        <v>168.71</v>
      </c>
      <c r="T1342">
        <v>90861</v>
      </c>
      <c r="U1342" s="10">
        <f>(Table1[[#This Row],[Profit]]/Table1[[#This Row],[Sales]])</f>
        <v>0.65005038231284462</v>
      </c>
    </row>
    <row r="1343" spans="1:21" ht="12.75" customHeight="1">
      <c r="A1343">
        <v>0.03</v>
      </c>
      <c r="B1343">
        <v>40.99</v>
      </c>
      <c r="C1343">
        <v>19.989999999999998</v>
      </c>
      <c r="D1343" t="s">
        <v>33</v>
      </c>
      <c r="E1343" t="s">
        <v>19</v>
      </c>
      <c r="F1343" t="s">
        <v>20</v>
      </c>
      <c r="G1343" t="s">
        <v>62</v>
      </c>
      <c r="H1343" t="s">
        <v>40</v>
      </c>
      <c r="I1343" t="s">
        <v>757</v>
      </c>
      <c r="J1343">
        <v>0.36</v>
      </c>
      <c r="K1343" t="s">
        <v>42</v>
      </c>
      <c r="L1343" t="s">
        <v>83</v>
      </c>
      <c r="M1343" s="3">
        <v>42052</v>
      </c>
      <c r="N1343" s="3">
        <v>42053</v>
      </c>
      <c r="O1343" s="8" t="str">
        <f>TEXT(Table1[[#This Row],[Order Date]], "MMM")</f>
        <v>Feb</v>
      </c>
      <c r="P1343">
        <f>Table1[[#This Row],[Ship Date]]-Table1[[#This Row],[Order Date]]</f>
        <v>1</v>
      </c>
      <c r="Q1343" s="4">
        <v>395.30799999999999</v>
      </c>
      <c r="R1343">
        <v>21</v>
      </c>
      <c r="S1343" s="4">
        <v>885.65</v>
      </c>
      <c r="T1343">
        <v>90860</v>
      </c>
      <c r="U1343" s="10">
        <f>(Table1[[#This Row],[Profit]]/Table1[[#This Row],[Sales]])</f>
        <v>0.44634788008807091</v>
      </c>
    </row>
    <row r="1344" spans="1:21" ht="12.75" customHeight="1">
      <c r="A1344">
        <v>0.1</v>
      </c>
      <c r="B1344">
        <v>14.28</v>
      </c>
      <c r="C1344">
        <v>2.99</v>
      </c>
      <c r="D1344" t="s">
        <v>33</v>
      </c>
      <c r="E1344" t="s">
        <v>27</v>
      </c>
      <c r="F1344" t="s">
        <v>20</v>
      </c>
      <c r="G1344" t="s">
        <v>71</v>
      </c>
      <c r="H1344" t="s">
        <v>40</v>
      </c>
      <c r="I1344" t="s">
        <v>698</v>
      </c>
      <c r="J1344">
        <v>0.39</v>
      </c>
      <c r="K1344" t="s">
        <v>42</v>
      </c>
      <c r="L1344" t="s">
        <v>83</v>
      </c>
      <c r="M1344" s="3">
        <v>42087</v>
      </c>
      <c r="N1344" s="3">
        <v>42088</v>
      </c>
      <c r="O1344" s="8" t="str">
        <f>TEXT(Table1[[#This Row],[Order Date]], "MMM")</f>
        <v>Mar</v>
      </c>
      <c r="P1344">
        <f>Table1[[#This Row],[Ship Date]]-Table1[[#This Row],[Order Date]]</f>
        <v>1</v>
      </c>
      <c r="Q1344" s="4">
        <v>104.9145</v>
      </c>
      <c r="R1344">
        <v>11</v>
      </c>
      <c r="S1344" s="4">
        <v>152.05000000000001</v>
      </c>
      <c r="T1344">
        <v>91108</v>
      </c>
      <c r="U1344" s="10">
        <f>(Table1[[#This Row],[Profit]]/Table1[[#This Row],[Sales]])</f>
        <v>0.69</v>
      </c>
    </row>
    <row r="1345" spans="1:21" ht="12.75" customHeight="1">
      <c r="A1345">
        <v>0.04</v>
      </c>
      <c r="B1345">
        <v>7.08</v>
      </c>
      <c r="C1345">
        <v>2.35</v>
      </c>
      <c r="D1345" t="s">
        <v>33</v>
      </c>
      <c r="E1345" t="s">
        <v>27</v>
      </c>
      <c r="F1345" t="s">
        <v>20</v>
      </c>
      <c r="G1345" t="s">
        <v>21</v>
      </c>
      <c r="H1345" t="s">
        <v>22</v>
      </c>
      <c r="I1345" t="s">
        <v>511</v>
      </c>
      <c r="J1345">
        <v>0.47</v>
      </c>
      <c r="K1345" t="s">
        <v>42</v>
      </c>
      <c r="L1345" t="s">
        <v>83</v>
      </c>
      <c r="M1345" s="3">
        <v>42104</v>
      </c>
      <c r="N1345" s="3">
        <v>42105</v>
      </c>
      <c r="O1345" s="8" t="str">
        <f>TEXT(Table1[[#This Row],[Order Date]], "MMM")</f>
        <v>Apr</v>
      </c>
      <c r="P1345">
        <f>Table1[[#This Row],[Ship Date]]-Table1[[#This Row],[Order Date]]</f>
        <v>1</v>
      </c>
      <c r="Q1345" s="4">
        <v>24.59</v>
      </c>
      <c r="R1345">
        <v>7</v>
      </c>
      <c r="S1345" s="4">
        <v>49.1</v>
      </c>
      <c r="T1345">
        <v>91109</v>
      </c>
      <c r="U1345" s="10">
        <f>(Table1[[#This Row],[Profit]]/Table1[[#This Row],[Sales]])</f>
        <v>0.50081466395112018</v>
      </c>
    </row>
    <row r="1346" spans="1:21" ht="12.75" customHeight="1">
      <c r="A1346">
        <v>0.03</v>
      </c>
      <c r="B1346">
        <v>140.99</v>
      </c>
      <c r="C1346">
        <v>4.2</v>
      </c>
      <c r="D1346" t="s">
        <v>33</v>
      </c>
      <c r="E1346" t="s">
        <v>27</v>
      </c>
      <c r="F1346" t="s">
        <v>53</v>
      </c>
      <c r="G1346" t="s">
        <v>54</v>
      </c>
      <c r="H1346" t="s">
        <v>40</v>
      </c>
      <c r="I1346" t="s">
        <v>851</v>
      </c>
      <c r="J1346">
        <v>0.59</v>
      </c>
      <c r="K1346" t="s">
        <v>42</v>
      </c>
      <c r="L1346" t="s">
        <v>83</v>
      </c>
      <c r="M1346" s="3">
        <v>42092</v>
      </c>
      <c r="N1346" s="3">
        <v>42100</v>
      </c>
      <c r="O1346" s="8" t="str">
        <f>TEXT(Table1[[#This Row],[Order Date]], "MMM")</f>
        <v>Mar</v>
      </c>
      <c r="P1346">
        <f>Table1[[#This Row],[Ship Date]]-Table1[[#This Row],[Order Date]]</f>
        <v>8</v>
      </c>
      <c r="Q1346" s="4">
        <v>-458.74400000000003</v>
      </c>
      <c r="R1346">
        <v>2</v>
      </c>
      <c r="S1346" s="4">
        <v>246.44</v>
      </c>
      <c r="T1346">
        <v>91110</v>
      </c>
      <c r="U1346" s="10">
        <f>(Table1[[#This Row],[Profit]]/Table1[[#This Row],[Sales]])</f>
        <v>-1.8614835254017206</v>
      </c>
    </row>
    <row r="1347" spans="1:21" ht="12.75" customHeight="1">
      <c r="A1347">
        <v>0.05</v>
      </c>
      <c r="B1347">
        <v>8.85</v>
      </c>
      <c r="C1347">
        <v>5.6</v>
      </c>
      <c r="D1347" t="s">
        <v>33</v>
      </c>
      <c r="E1347" t="s">
        <v>74</v>
      </c>
      <c r="F1347" t="s">
        <v>20</v>
      </c>
      <c r="G1347" t="s">
        <v>71</v>
      </c>
      <c r="H1347" t="s">
        <v>40</v>
      </c>
      <c r="I1347" t="s">
        <v>852</v>
      </c>
      <c r="J1347">
        <v>0.36</v>
      </c>
      <c r="K1347" t="s">
        <v>24</v>
      </c>
      <c r="L1347" t="s">
        <v>32</v>
      </c>
      <c r="M1347" s="3">
        <v>42165</v>
      </c>
      <c r="N1347" s="3">
        <v>42166</v>
      </c>
      <c r="O1347" s="8" t="str">
        <f>TEXT(Table1[[#This Row],[Order Date]], "MMM")</f>
        <v>Jun</v>
      </c>
      <c r="P1347">
        <f>Table1[[#This Row],[Ship Date]]-Table1[[#This Row],[Order Date]]</f>
        <v>1</v>
      </c>
      <c r="Q1347" s="4">
        <v>-9.1769999999999996</v>
      </c>
      <c r="R1347">
        <v>21</v>
      </c>
      <c r="S1347" s="4">
        <v>199.08</v>
      </c>
      <c r="T1347">
        <v>24869</v>
      </c>
      <c r="U1347" s="10">
        <f>(Table1[[#This Row],[Profit]]/Table1[[#This Row],[Sales]])</f>
        <v>-4.6097046413502103E-2</v>
      </c>
    </row>
    <row r="1348" spans="1:21" ht="12.75" customHeight="1">
      <c r="A1348">
        <v>7.0000000000000007E-2</v>
      </c>
      <c r="B1348">
        <v>155.06</v>
      </c>
      <c r="C1348">
        <v>7.07</v>
      </c>
      <c r="D1348" t="s">
        <v>33</v>
      </c>
      <c r="E1348" t="s">
        <v>74</v>
      </c>
      <c r="F1348" t="s">
        <v>20</v>
      </c>
      <c r="G1348" t="s">
        <v>90</v>
      </c>
      <c r="H1348" t="s">
        <v>40</v>
      </c>
      <c r="I1348" t="s">
        <v>91</v>
      </c>
      <c r="J1348">
        <v>0.59</v>
      </c>
      <c r="K1348" t="s">
        <v>24</v>
      </c>
      <c r="L1348" t="s">
        <v>32</v>
      </c>
      <c r="M1348" s="3">
        <v>42143</v>
      </c>
      <c r="N1348" s="3">
        <v>42143</v>
      </c>
      <c r="O1348" s="8" t="str">
        <f>TEXT(Table1[[#This Row],[Order Date]], "MMM")</f>
        <v>May</v>
      </c>
      <c r="P1348">
        <f>Table1[[#This Row],[Ship Date]]-Table1[[#This Row],[Order Date]]</f>
        <v>0</v>
      </c>
      <c r="Q1348" s="4">
        <v>-121.75</v>
      </c>
      <c r="R1348">
        <v>14</v>
      </c>
      <c r="S1348" s="4">
        <v>2039.07</v>
      </c>
      <c r="T1348">
        <v>5920</v>
      </c>
      <c r="U1348" s="10">
        <f>(Table1[[#This Row],[Profit]]/Table1[[#This Row],[Sales]])</f>
        <v>-5.9708592642724378E-2</v>
      </c>
    </row>
    <row r="1349" spans="1:21" ht="12.75" customHeight="1">
      <c r="A1349">
        <v>7.0000000000000007E-2</v>
      </c>
      <c r="B1349">
        <v>155.06</v>
      </c>
      <c r="C1349">
        <v>7.07</v>
      </c>
      <c r="D1349" t="s">
        <v>33</v>
      </c>
      <c r="E1349" t="s">
        <v>74</v>
      </c>
      <c r="F1349" t="s">
        <v>20</v>
      </c>
      <c r="G1349" t="s">
        <v>90</v>
      </c>
      <c r="H1349" t="s">
        <v>40</v>
      </c>
      <c r="I1349" t="s">
        <v>91</v>
      </c>
      <c r="J1349">
        <v>0.59</v>
      </c>
      <c r="K1349" t="s">
        <v>42</v>
      </c>
      <c r="L1349" t="s">
        <v>173</v>
      </c>
      <c r="M1349" s="3">
        <v>42143</v>
      </c>
      <c r="N1349" s="3">
        <v>42143</v>
      </c>
      <c r="O1349" s="8" t="str">
        <f>TEXT(Table1[[#This Row],[Order Date]], "MMM")</f>
        <v>May</v>
      </c>
      <c r="P1349">
        <f>Table1[[#This Row],[Ship Date]]-Table1[[#This Row],[Order Date]]</f>
        <v>0</v>
      </c>
      <c r="Q1349" s="4">
        <v>24.350000000000023</v>
      </c>
      <c r="R1349">
        <v>3</v>
      </c>
      <c r="S1349" s="4">
        <v>436.94</v>
      </c>
      <c r="T1349">
        <v>89096</v>
      </c>
      <c r="U1349" s="10">
        <f>(Table1[[#This Row],[Profit]]/Table1[[#This Row],[Sales]])</f>
        <v>5.5728475305533993E-2</v>
      </c>
    </row>
    <row r="1350" spans="1:21" ht="12.75" customHeight="1">
      <c r="A1350">
        <v>0.09</v>
      </c>
      <c r="B1350">
        <v>5.4</v>
      </c>
      <c r="C1350">
        <v>7.78</v>
      </c>
      <c r="D1350" t="s">
        <v>18</v>
      </c>
      <c r="E1350" t="s">
        <v>74</v>
      </c>
      <c r="F1350" t="s">
        <v>20</v>
      </c>
      <c r="G1350" t="s">
        <v>71</v>
      </c>
      <c r="H1350" t="s">
        <v>40</v>
      </c>
      <c r="I1350" t="s">
        <v>176</v>
      </c>
      <c r="J1350">
        <v>0.37</v>
      </c>
      <c r="K1350" t="s">
        <v>42</v>
      </c>
      <c r="L1350" t="s">
        <v>173</v>
      </c>
      <c r="M1350" s="3">
        <v>42161</v>
      </c>
      <c r="N1350" s="3">
        <v>42163</v>
      </c>
      <c r="O1350" s="8" t="str">
        <f>TEXT(Table1[[#This Row],[Order Date]], "MMM")</f>
        <v>Jun</v>
      </c>
      <c r="P1350">
        <f>Table1[[#This Row],[Ship Date]]-Table1[[#This Row],[Order Date]]</f>
        <v>2</v>
      </c>
      <c r="Q1350" s="4">
        <v>-34.764499999999998</v>
      </c>
      <c r="R1350">
        <v>6</v>
      </c>
      <c r="S1350" s="4">
        <v>37.380000000000003</v>
      </c>
      <c r="T1350">
        <v>89097</v>
      </c>
      <c r="U1350" s="10">
        <f>(Table1[[#This Row],[Profit]]/Table1[[#This Row],[Sales]])</f>
        <v>-0.93002942750133755</v>
      </c>
    </row>
    <row r="1351" spans="1:21" ht="12.75" customHeight="1">
      <c r="A1351">
        <v>0.05</v>
      </c>
      <c r="B1351">
        <v>8.85</v>
      </c>
      <c r="C1351">
        <v>5.6</v>
      </c>
      <c r="D1351" t="s">
        <v>33</v>
      </c>
      <c r="E1351" t="s">
        <v>74</v>
      </c>
      <c r="F1351" t="s">
        <v>20</v>
      </c>
      <c r="G1351" t="s">
        <v>71</v>
      </c>
      <c r="H1351" t="s">
        <v>40</v>
      </c>
      <c r="I1351" t="s">
        <v>852</v>
      </c>
      <c r="J1351">
        <v>0.36</v>
      </c>
      <c r="K1351" t="s">
        <v>42</v>
      </c>
      <c r="L1351" t="s">
        <v>173</v>
      </c>
      <c r="M1351" s="3">
        <v>42165</v>
      </c>
      <c r="N1351" s="3">
        <v>42166</v>
      </c>
      <c r="O1351" s="8" t="str">
        <f>TEXT(Table1[[#This Row],[Order Date]], "MMM")</f>
        <v>Jun</v>
      </c>
      <c r="P1351">
        <f>Table1[[#This Row],[Ship Date]]-Table1[[#This Row],[Order Date]]</f>
        <v>1</v>
      </c>
      <c r="Q1351" s="4">
        <v>-7.3415999999999997</v>
      </c>
      <c r="R1351">
        <v>5</v>
      </c>
      <c r="S1351" s="4">
        <v>47.4</v>
      </c>
      <c r="T1351">
        <v>89095</v>
      </c>
      <c r="U1351" s="10">
        <f>(Table1[[#This Row],[Profit]]/Table1[[#This Row],[Sales]])</f>
        <v>-0.1548860759493671</v>
      </c>
    </row>
    <row r="1352" spans="1:21" ht="12.75" customHeight="1">
      <c r="A1352">
        <v>0.09</v>
      </c>
      <c r="B1352">
        <v>90.97</v>
      </c>
      <c r="C1352">
        <v>14</v>
      </c>
      <c r="D1352" t="s">
        <v>26</v>
      </c>
      <c r="E1352" t="s">
        <v>27</v>
      </c>
      <c r="F1352" t="s">
        <v>53</v>
      </c>
      <c r="G1352" t="s">
        <v>58</v>
      </c>
      <c r="H1352" t="s">
        <v>30</v>
      </c>
      <c r="I1352" t="s">
        <v>722</v>
      </c>
      <c r="J1352">
        <v>0.36</v>
      </c>
      <c r="K1352" t="s">
        <v>42</v>
      </c>
      <c r="L1352" t="s">
        <v>736</v>
      </c>
      <c r="M1352" s="3">
        <v>42064</v>
      </c>
      <c r="N1352" s="3">
        <v>42066</v>
      </c>
      <c r="O1352" s="8" t="str">
        <f>TEXT(Table1[[#This Row],[Order Date]], "MMM")</f>
        <v>Mar</v>
      </c>
      <c r="P1352">
        <f>Table1[[#This Row],[Ship Date]]-Table1[[#This Row],[Order Date]]</f>
        <v>2</v>
      </c>
      <c r="Q1352" s="4">
        <v>35.290000000000049</v>
      </c>
      <c r="R1352">
        <v>3</v>
      </c>
      <c r="S1352" s="4">
        <v>260</v>
      </c>
      <c r="T1352">
        <v>90301</v>
      </c>
      <c r="U1352" s="10">
        <f>(Table1[[#This Row],[Profit]]/Table1[[#This Row],[Sales]])</f>
        <v>0.13573076923076943</v>
      </c>
    </row>
    <row r="1353" spans="1:21" ht="12.75" customHeight="1">
      <c r="A1353">
        <v>0.02</v>
      </c>
      <c r="B1353">
        <v>63.94</v>
      </c>
      <c r="C1353">
        <v>14.48</v>
      </c>
      <c r="D1353" t="s">
        <v>33</v>
      </c>
      <c r="E1353" t="s">
        <v>74</v>
      </c>
      <c r="F1353" t="s">
        <v>28</v>
      </c>
      <c r="G1353" t="s">
        <v>34</v>
      </c>
      <c r="H1353" t="s">
        <v>40</v>
      </c>
      <c r="I1353" t="s">
        <v>264</v>
      </c>
      <c r="J1353">
        <v>0.46</v>
      </c>
      <c r="K1353" t="s">
        <v>87</v>
      </c>
      <c r="L1353" t="s">
        <v>203</v>
      </c>
      <c r="M1353" s="3">
        <v>42098</v>
      </c>
      <c r="N1353" s="3">
        <v>42098</v>
      </c>
      <c r="O1353" s="8" t="str">
        <f>TEXT(Table1[[#This Row],[Order Date]], "MMM")</f>
        <v>Apr</v>
      </c>
      <c r="P1353">
        <f>Table1[[#This Row],[Ship Date]]-Table1[[#This Row],[Order Date]]</f>
        <v>0</v>
      </c>
      <c r="Q1353" s="4">
        <v>-100.17</v>
      </c>
      <c r="R1353">
        <v>11</v>
      </c>
      <c r="S1353" s="4">
        <v>709.7</v>
      </c>
      <c r="T1353">
        <v>89300</v>
      </c>
      <c r="U1353" s="10">
        <f>(Table1[[#This Row],[Profit]]/Table1[[#This Row],[Sales]])</f>
        <v>-0.14114414541355502</v>
      </c>
    </row>
    <row r="1354" spans="1:21" ht="12.75" customHeight="1">
      <c r="A1354">
        <v>0.01</v>
      </c>
      <c r="B1354">
        <v>5.0199999999999996</v>
      </c>
      <c r="C1354">
        <v>5.14</v>
      </c>
      <c r="D1354" t="s">
        <v>33</v>
      </c>
      <c r="E1354" t="s">
        <v>74</v>
      </c>
      <c r="F1354" t="s">
        <v>53</v>
      </c>
      <c r="G1354" t="s">
        <v>113</v>
      </c>
      <c r="H1354" t="s">
        <v>35</v>
      </c>
      <c r="I1354" t="s">
        <v>394</v>
      </c>
      <c r="J1354">
        <v>0.79</v>
      </c>
      <c r="K1354" t="s">
        <v>87</v>
      </c>
      <c r="L1354" t="s">
        <v>203</v>
      </c>
      <c r="M1354" s="3">
        <v>42098</v>
      </c>
      <c r="N1354" s="3">
        <v>42100</v>
      </c>
      <c r="O1354" s="8" t="str">
        <f>TEXT(Table1[[#This Row],[Order Date]], "MMM")</f>
        <v>Apr</v>
      </c>
      <c r="P1354">
        <f>Table1[[#This Row],[Ship Date]]-Table1[[#This Row],[Order Date]]</f>
        <v>2</v>
      </c>
      <c r="Q1354" s="4">
        <v>-3.9479999999999995</v>
      </c>
      <c r="R1354">
        <v>5</v>
      </c>
      <c r="S1354" s="4">
        <v>27.42</v>
      </c>
      <c r="T1354">
        <v>89300</v>
      </c>
      <c r="U1354" s="10">
        <f>(Table1[[#This Row],[Profit]]/Table1[[#This Row],[Sales]])</f>
        <v>-0.14398249452954046</v>
      </c>
    </row>
    <row r="1355" spans="1:21" ht="12.75" customHeight="1">
      <c r="A1355">
        <v>0.05</v>
      </c>
      <c r="B1355">
        <v>58.1</v>
      </c>
      <c r="C1355">
        <v>1.49</v>
      </c>
      <c r="D1355" t="s">
        <v>33</v>
      </c>
      <c r="E1355" t="s">
        <v>19</v>
      </c>
      <c r="F1355" t="s">
        <v>20</v>
      </c>
      <c r="G1355" t="s">
        <v>71</v>
      </c>
      <c r="H1355" t="s">
        <v>40</v>
      </c>
      <c r="I1355" t="s">
        <v>163</v>
      </c>
      <c r="J1355">
        <v>0.38</v>
      </c>
      <c r="K1355" t="s">
        <v>87</v>
      </c>
      <c r="L1355" t="s">
        <v>203</v>
      </c>
      <c r="M1355" s="3">
        <v>42022</v>
      </c>
      <c r="N1355" s="3">
        <v>42022</v>
      </c>
      <c r="O1355" s="8" t="str">
        <f>TEXT(Table1[[#This Row],[Order Date]], "MMM")</f>
        <v>Jan</v>
      </c>
      <c r="P1355">
        <f>Table1[[#This Row],[Ship Date]]-Table1[[#This Row],[Order Date]]</f>
        <v>0</v>
      </c>
      <c r="Q1355" s="4">
        <v>1633.9859999999999</v>
      </c>
      <c r="R1355">
        <v>13</v>
      </c>
      <c r="S1355" s="4">
        <v>739.06</v>
      </c>
      <c r="T1355">
        <v>89299</v>
      </c>
      <c r="U1355" s="10">
        <f>(Table1[[#This Row],[Profit]]/Table1[[#This Row],[Sales]])</f>
        <v>2.2108976267150164</v>
      </c>
    </row>
    <row r="1356" spans="1:21" ht="12.75" customHeight="1">
      <c r="A1356">
        <v>0.06</v>
      </c>
      <c r="B1356">
        <v>2.2799999999999998</v>
      </c>
      <c r="C1356">
        <v>5.2</v>
      </c>
      <c r="D1356" t="s">
        <v>33</v>
      </c>
      <c r="E1356" t="s">
        <v>19</v>
      </c>
      <c r="F1356" t="s">
        <v>20</v>
      </c>
      <c r="G1356" t="s">
        <v>21</v>
      </c>
      <c r="H1356" t="s">
        <v>22</v>
      </c>
      <c r="I1356" t="s">
        <v>853</v>
      </c>
      <c r="J1356">
        <v>0.41</v>
      </c>
      <c r="K1356" t="s">
        <v>87</v>
      </c>
      <c r="L1356" t="s">
        <v>203</v>
      </c>
      <c r="M1356" s="3">
        <v>42156</v>
      </c>
      <c r="N1356" s="3">
        <v>42158</v>
      </c>
      <c r="O1356" s="8" t="str">
        <f>TEXT(Table1[[#This Row],[Order Date]], "MMM")</f>
        <v>Jun</v>
      </c>
      <c r="P1356">
        <f>Table1[[#This Row],[Ship Date]]-Table1[[#This Row],[Order Date]]</f>
        <v>2</v>
      </c>
      <c r="Q1356" s="4">
        <v>-2002.6314000000002</v>
      </c>
      <c r="R1356">
        <v>13</v>
      </c>
      <c r="S1356" s="4">
        <v>30.47</v>
      </c>
      <c r="T1356">
        <v>89301</v>
      </c>
      <c r="U1356" s="10">
        <f>(Table1[[#This Row],[Profit]]/Table1[[#This Row],[Sales]])</f>
        <v>-65.72469314079423</v>
      </c>
    </row>
    <row r="1357" spans="1:21" ht="12.75" customHeight="1">
      <c r="A1357">
        <v>0.09</v>
      </c>
      <c r="B1357">
        <v>6.48</v>
      </c>
      <c r="C1357">
        <v>7.03</v>
      </c>
      <c r="D1357" t="s">
        <v>33</v>
      </c>
      <c r="E1357" t="s">
        <v>74</v>
      </c>
      <c r="F1357" t="s">
        <v>20</v>
      </c>
      <c r="G1357" t="s">
        <v>62</v>
      </c>
      <c r="H1357" t="s">
        <v>40</v>
      </c>
      <c r="I1357" t="s">
        <v>208</v>
      </c>
      <c r="J1357">
        <v>0.37</v>
      </c>
      <c r="K1357" t="s">
        <v>42</v>
      </c>
      <c r="L1357" t="s">
        <v>43</v>
      </c>
      <c r="M1357" s="3">
        <v>42184</v>
      </c>
      <c r="N1357" s="3">
        <v>42186</v>
      </c>
      <c r="O1357" s="8" t="str">
        <f>TEXT(Table1[[#This Row],[Order Date]], "MMM")</f>
        <v>Jun</v>
      </c>
      <c r="P1357">
        <f>Table1[[#This Row],[Ship Date]]-Table1[[#This Row],[Order Date]]</f>
        <v>2</v>
      </c>
      <c r="Q1357" s="4">
        <v>-126.208</v>
      </c>
      <c r="R1357">
        <v>16</v>
      </c>
      <c r="S1357" s="4">
        <v>96.96</v>
      </c>
      <c r="T1357">
        <v>87790</v>
      </c>
      <c r="U1357" s="10">
        <f>(Table1[[#This Row],[Profit]]/Table1[[#This Row],[Sales]])</f>
        <v>-1.3016501650165018</v>
      </c>
    </row>
    <row r="1358" spans="1:21" ht="12.75" customHeight="1">
      <c r="A1358">
        <v>0.08</v>
      </c>
      <c r="B1358">
        <v>4.13</v>
      </c>
      <c r="C1358">
        <v>1.17</v>
      </c>
      <c r="D1358" t="s">
        <v>33</v>
      </c>
      <c r="E1358" t="s">
        <v>27</v>
      </c>
      <c r="F1358" t="s">
        <v>20</v>
      </c>
      <c r="G1358" t="s">
        <v>21</v>
      </c>
      <c r="H1358" t="s">
        <v>22</v>
      </c>
      <c r="I1358" t="s">
        <v>854</v>
      </c>
      <c r="J1358">
        <v>0.56999999999999995</v>
      </c>
      <c r="K1358" t="s">
        <v>42</v>
      </c>
      <c r="L1358" t="s">
        <v>736</v>
      </c>
      <c r="M1358" s="3">
        <v>42147</v>
      </c>
      <c r="N1358" s="3">
        <v>42149</v>
      </c>
      <c r="O1358" s="8" t="str">
        <f>TEXT(Table1[[#This Row],[Order Date]], "MMM")</f>
        <v>May</v>
      </c>
      <c r="P1358">
        <f>Table1[[#This Row],[Ship Date]]-Table1[[#This Row],[Order Date]]</f>
        <v>2</v>
      </c>
      <c r="Q1358" s="4">
        <v>-5.54</v>
      </c>
      <c r="R1358">
        <v>1</v>
      </c>
      <c r="S1358" s="4">
        <v>4.21</v>
      </c>
      <c r="T1358">
        <v>90322</v>
      </c>
      <c r="U1358" s="10">
        <f>(Table1[[#This Row],[Profit]]/Table1[[#This Row],[Sales]])</f>
        <v>-1.3159144893111638</v>
      </c>
    </row>
    <row r="1359" spans="1:21" ht="12.75" customHeight="1">
      <c r="A1359">
        <v>0.06</v>
      </c>
      <c r="B1359">
        <v>3499.99</v>
      </c>
      <c r="C1359">
        <v>24.49</v>
      </c>
      <c r="D1359" t="s">
        <v>18</v>
      </c>
      <c r="E1359" t="s">
        <v>19</v>
      </c>
      <c r="F1359" t="s">
        <v>53</v>
      </c>
      <c r="G1359" t="s">
        <v>288</v>
      </c>
      <c r="H1359" t="s">
        <v>139</v>
      </c>
      <c r="I1359" t="s">
        <v>564</v>
      </c>
      <c r="J1359">
        <v>0.37</v>
      </c>
      <c r="K1359" t="s">
        <v>87</v>
      </c>
      <c r="L1359" t="s">
        <v>555</v>
      </c>
      <c r="M1359" s="3">
        <v>42064</v>
      </c>
      <c r="N1359" s="3">
        <v>42067</v>
      </c>
      <c r="O1359" s="8" t="str">
        <f>TEXT(Table1[[#This Row],[Order Date]], "MMM")</f>
        <v>Mar</v>
      </c>
      <c r="P1359">
        <f>Table1[[#This Row],[Ship Date]]-Table1[[#This Row],[Order Date]]</f>
        <v>3</v>
      </c>
      <c r="Q1359" s="4">
        <v>-68.432000000000002</v>
      </c>
      <c r="R1359">
        <v>1</v>
      </c>
      <c r="S1359" s="4">
        <v>3550.28</v>
      </c>
      <c r="T1359">
        <v>89219</v>
      </c>
      <c r="U1359" s="10">
        <f>(Table1[[#This Row],[Profit]]/Table1[[#This Row],[Sales]])</f>
        <v>-1.9275099428777448E-2</v>
      </c>
    </row>
    <row r="1360" spans="1:21" ht="12.75" customHeight="1">
      <c r="A1360">
        <v>7.0000000000000007E-2</v>
      </c>
      <c r="B1360">
        <v>179.99</v>
      </c>
      <c r="C1360">
        <v>19.989999999999998</v>
      </c>
      <c r="D1360" t="s">
        <v>33</v>
      </c>
      <c r="E1360" t="s">
        <v>27</v>
      </c>
      <c r="F1360" t="s">
        <v>53</v>
      </c>
      <c r="G1360" t="s">
        <v>113</v>
      </c>
      <c r="H1360" t="s">
        <v>40</v>
      </c>
      <c r="I1360" t="s">
        <v>285</v>
      </c>
      <c r="J1360">
        <v>0.48</v>
      </c>
      <c r="K1360" t="s">
        <v>87</v>
      </c>
      <c r="L1360" t="s">
        <v>555</v>
      </c>
      <c r="M1360" s="3">
        <v>42026</v>
      </c>
      <c r="N1360" s="3">
        <v>42027</v>
      </c>
      <c r="O1360" s="8" t="str">
        <f>TEXT(Table1[[#This Row],[Order Date]], "MMM")</f>
        <v>Jan</v>
      </c>
      <c r="P1360">
        <f>Table1[[#This Row],[Ship Date]]-Table1[[#This Row],[Order Date]]</f>
        <v>1</v>
      </c>
      <c r="Q1360" s="4">
        <v>733.2822000000001</v>
      </c>
      <c r="R1360">
        <v>7</v>
      </c>
      <c r="S1360" s="4">
        <v>1188.6300000000001</v>
      </c>
      <c r="T1360">
        <v>89218</v>
      </c>
      <c r="U1360" s="10">
        <f>(Table1[[#This Row],[Profit]]/Table1[[#This Row],[Sales]])</f>
        <v>0.61691375785568259</v>
      </c>
    </row>
    <row r="1361" spans="1:21" ht="12.75" customHeight="1">
      <c r="A1361">
        <v>0.02</v>
      </c>
      <c r="B1361">
        <v>92.23</v>
      </c>
      <c r="C1361">
        <v>39.61</v>
      </c>
      <c r="D1361" t="s">
        <v>18</v>
      </c>
      <c r="E1361" t="s">
        <v>27</v>
      </c>
      <c r="F1361" t="s">
        <v>28</v>
      </c>
      <c r="G1361" t="s">
        <v>34</v>
      </c>
      <c r="H1361" t="s">
        <v>59</v>
      </c>
      <c r="I1361" t="s">
        <v>855</v>
      </c>
      <c r="J1361">
        <v>0.67</v>
      </c>
      <c r="K1361" t="s">
        <v>87</v>
      </c>
      <c r="L1361" t="s">
        <v>555</v>
      </c>
      <c r="M1361" s="3">
        <v>42026</v>
      </c>
      <c r="N1361" s="3">
        <v>42027</v>
      </c>
      <c r="O1361" s="8" t="str">
        <f>TEXT(Table1[[#This Row],[Order Date]], "MMM")</f>
        <v>Jan</v>
      </c>
      <c r="P1361">
        <f>Table1[[#This Row],[Ship Date]]-Table1[[#This Row],[Order Date]]</f>
        <v>1</v>
      </c>
      <c r="Q1361" s="4">
        <v>-905.99039999999991</v>
      </c>
      <c r="R1361">
        <v>11</v>
      </c>
      <c r="S1361" s="4">
        <v>1009.93</v>
      </c>
      <c r="T1361">
        <v>89218</v>
      </c>
      <c r="U1361" s="10">
        <f>(Table1[[#This Row],[Profit]]/Table1[[#This Row],[Sales]])</f>
        <v>-0.89708237204558727</v>
      </c>
    </row>
    <row r="1362" spans="1:21" ht="12.75" customHeight="1">
      <c r="A1362">
        <v>0.02</v>
      </c>
      <c r="B1362">
        <v>15.22</v>
      </c>
      <c r="C1362">
        <v>9.73</v>
      </c>
      <c r="D1362" t="s">
        <v>33</v>
      </c>
      <c r="E1362" t="s">
        <v>27</v>
      </c>
      <c r="F1362" t="s">
        <v>20</v>
      </c>
      <c r="G1362" t="s">
        <v>71</v>
      </c>
      <c r="H1362" t="s">
        <v>40</v>
      </c>
      <c r="I1362" t="s">
        <v>856</v>
      </c>
      <c r="J1362">
        <v>0.36</v>
      </c>
      <c r="K1362" t="s">
        <v>42</v>
      </c>
      <c r="L1362" t="s">
        <v>43</v>
      </c>
      <c r="M1362" s="3">
        <v>42026</v>
      </c>
      <c r="N1362" s="3">
        <v>42026</v>
      </c>
      <c r="O1362" s="8" t="str">
        <f>TEXT(Table1[[#This Row],[Order Date]], "MMM")</f>
        <v>Jan</v>
      </c>
      <c r="P1362">
        <f>Table1[[#This Row],[Ship Date]]-Table1[[#This Row],[Order Date]]</f>
        <v>0</v>
      </c>
      <c r="Q1362" s="4">
        <v>-21.63242</v>
      </c>
      <c r="R1362">
        <v>9</v>
      </c>
      <c r="S1362" s="4">
        <v>140.69999999999999</v>
      </c>
      <c r="T1362">
        <v>89218</v>
      </c>
      <c r="U1362" s="10">
        <f>(Table1[[#This Row],[Profit]]/Table1[[#This Row],[Sales]])</f>
        <v>-0.15374854299928928</v>
      </c>
    </row>
    <row r="1363" spans="1:21" ht="12.75" customHeight="1">
      <c r="A1363">
        <v>0.03</v>
      </c>
      <c r="B1363">
        <v>6.48</v>
      </c>
      <c r="C1363">
        <v>8.73</v>
      </c>
      <c r="D1363" t="s">
        <v>33</v>
      </c>
      <c r="E1363" t="s">
        <v>27</v>
      </c>
      <c r="F1363" t="s">
        <v>20</v>
      </c>
      <c r="G1363" t="s">
        <v>62</v>
      </c>
      <c r="H1363" t="s">
        <v>40</v>
      </c>
      <c r="I1363" t="s">
        <v>857</v>
      </c>
      <c r="J1363">
        <v>0.37</v>
      </c>
      <c r="K1363" t="s">
        <v>42</v>
      </c>
      <c r="L1363" t="s">
        <v>43</v>
      </c>
      <c r="M1363" s="3">
        <v>42007</v>
      </c>
      <c r="N1363" s="3">
        <v>42009</v>
      </c>
      <c r="O1363" s="8" t="str">
        <f>TEXT(Table1[[#This Row],[Order Date]], "MMM")</f>
        <v>Jan</v>
      </c>
      <c r="P1363">
        <f>Table1[[#This Row],[Ship Date]]-Table1[[#This Row],[Order Date]]</f>
        <v>2</v>
      </c>
      <c r="Q1363" s="4">
        <v>-35.04</v>
      </c>
      <c r="R1363">
        <v>2</v>
      </c>
      <c r="S1363" s="4">
        <v>15.95</v>
      </c>
      <c r="T1363">
        <v>91285</v>
      </c>
      <c r="U1363" s="10">
        <f>(Table1[[#This Row],[Profit]]/Table1[[#This Row],[Sales]])</f>
        <v>-2.1968652037617553</v>
      </c>
    </row>
    <row r="1364" spans="1:21" ht="12.75" customHeight="1">
      <c r="A1364">
        <v>0.05</v>
      </c>
      <c r="B1364">
        <v>12.88</v>
      </c>
      <c r="C1364">
        <v>4.59</v>
      </c>
      <c r="D1364" t="s">
        <v>33</v>
      </c>
      <c r="E1364" t="s">
        <v>27</v>
      </c>
      <c r="F1364" t="s">
        <v>20</v>
      </c>
      <c r="G1364" t="s">
        <v>109</v>
      </c>
      <c r="H1364" t="s">
        <v>22</v>
      </c>
      <c r="I1364" t="s">
        <v>666</v>
      </c>
      <c r="J1364">
        <v>0.82</v>
      </c>
      <c r="K1364" t="s">
        <v>42</v>
      </c>
      <c r="L1364" t="s">
        <v>43</v>
      </c>
      <c r="M1364" s="3">
        <v>42147</v>
      </c>
      <c r="N1364" s="3">
        <v>42149</v>
      </c>
      <c r="O1364" s="8" t="str">
        <f>TEXT(Table1[[#This Row],[Order Date]], "MMM")</f>
        <v>May</v>
      </c>
      <c r="P1364">
        <f>Table1[[#This Row],[Ship Date]]-Table1[[#This Row],[Order Date]]</f>
        <v>2</v>
      </c>
      <c r="Q1364" s="4">
        <v>5.980000000000004</v>
      </c>
      <c r="R1364">
        <v>3</v>
      </c>
      <c r="S1364" s="4">
        <v>42.35</v>
      </c>
      <c r="T1364">
        <v>91286</v>
      </c>
      <c r="U1364" s="10">
        <f>(Table1[[#This Row],[Profit]]/Table1[[#This Row],[Sales]])</f>
        <v>0.14120425029515948</v>
      </c>
    </row>
    <row r="1365" spans="1:21" ht="12.75" customHeight="1">
      <c r="A1365">
        <v>0.03</v>
      </c>
      <c r="B1365">
        <v>6.48</v>
      </c>
      <c r="C1365">
        <v>8.73</v>
      </c>
      <c r="D1365" t="s">
        <v>33</v>
      </c>
      <c r="E1365" t="s">
        <v>27</v>
      </c>
      <c r="F1365" t="s">
        <v>20</v>
      </c>
      <c r="G1365" t="s">
        <v>62</v>
      </c>
      <c r="H1365" t="s">
        <v>40</v>
      </c>
      <c r="I1365" t="s">
        <v>857</v>
      </c>
      <c r="J1365">
        <v>0.37</v>
      </c>
      <c r="K1365" t="s">
        <v>37</v>
      </c>
      <c r="L1365" t="s">
        <v>50</v>
      </c>
      <c r="M1365" s="3">
        <v>42007</v>
      </c>
      <c r="N1365" s="3">
        <v>42009</v>
      </c>
      <c r="O1365" s="8" t="str">
        <f>TEXT(Table1[[#This Row],[Order Date]], "MMM")</f>
        <v>Jan</v>
      </c>
      <c r="P1365">
        <f>Table1[[#This Row],[Ship Date]]-Table1[[#This Row],[Order Date]]</f>
        <v>2</v>
      </c>
      <c r="Q1365" s="4">
        <v>-35.04</v>
      </c>
      <c r="R1365">
        <v>8</v>
      </c>
      <c r="S1365" s="4">
        <v>63.78</v>
      </c>
      <c r="T1365">
        <v>30785</v>
      </c>
      <c r="U1365" s="10">
        <f>(Table1[[#This Row],[Profit]]/Table1[[#This Row],[Sales]])</f>
        <v>-0.54938852304797736</v>
      </c>
    </row>
    <row r="1366" spans="1:21" ht="12.75" customHeight="1">
      <c r="A1366">
        <v>7.0000000000000007E-2</v>
      </c>
      <c r="B1366">
        <v>9.93</v>
      </c>
      <c r="C1366">
        <v>1.0900000000000001</v>
      </c>
      <c r="D1366" t="s">
        <v>33</v>
      </c>
      <c r="E1366" t="s">
        <v>27</v>
      </c>
      <c r="F1366" t="s">
        <v>20</v>
      </c>
      <c r="G1366" t="s">
        <v>21</v>
      </c>
      <c r="H1366" t="s">
        <v>22</v>
      </c>
      <c r="I1366" t="s">
        <v>858</v>
      </c>
      <c r="J1366">
        <v>0.43</v>
      </c>
      <c r="K1366" t="s">
        <v>37</v>
      </c>
      <c r="L1366" t="s">
        <v>50</v>
      </c>
      <c r="M1366" s="3">
        <v>42007</v>
      </c>
      <c r="N1366" s="3">
        <v>42010</v>
      </c>
      <c r="O1366" s="8" t="str">
        <f>TEXT(Table1[[#This Row],[Order Date]], "MMM")</f>
        <v>Jan</v>
      </c>
      <c r="P1366">
        <f>Table1[[#This Row],[Ship Date]]-Table1[[#This Row],[Order Date]]</f>
        <v>3</v>
      </c>
      <c r="Q1366" s="4">
        <v>149.53</v>
      </c>
      <c r="R1366">
        <v>46</v>
      </c>
      <c r="S1366" s="4">
        <v>451.61</v>
      </c>
      <c r="T1366">
        <v>30785</v>
      </c>
      <c r="U1366" s="10">
        <f>(Table1[[#This Row],[Profit]]/Table1[[#This Row],[Sales]])</f>
        <v>0.33110427138460174</v>
      </c>
    </row>
    <row r="1367" spans="1:21" ht="12.75" customHeight="1">
      <c r="A1367">
        <v>0.09</v>
      </c>
      <c r="B1367">
        <v>1.74</v>
      </c>
      <c r="C1367">
        <v>4.08</v>
      </c>
      <c r="D1367" t="s">
        <v>18</v>
      </c>
      <c r="E1367" t="s">
        <v>74</v>
      </c>
      <c r="F1367" t="s">
        <v>28</v>
      </c>
      <c r="G1367" t="s">
        <v>34</v>
      </c>
      <c r="H1367" t="s">
        <v>35</v>
      </c>
      <c r="I1367" t="s">
        <v>131</v>
      </c>
      <c r="J1367">
        <v>0.53</v>
      </c>
      <c r="K1367" t="s">
        <v>87</v>
      </c>
      <c r="L1367" t="s">
        <v>107</v>
      </c>
      <c r="M1367" s="3">
        <v>42135</v>
      </c>
      <c r="N1367" s="3">
        <v>42137</v>
      </c>
      <c r="O1367" s="8" t="str">
        <f>TEXT(Table1[[#This Row],[Order Date]], "MMM")</f>
        <v>May</v>
      </c>
      <c r="P1367">
        <f>Table1[[#This Row],[Ship Date]]-Table1[[#This Row],[Order Date]]</f>
        <v>2</v>
      </c>
      <c r="Q1367" s="4">
        <v>608.26199999999994</v>
      </c>
      <c r="R1367">
        <v>4</v>
      </c>
      <c r="S1367" s="4">
        <v>10.41</v>
      </c>
      <c r="T1367">
        <v>88713</v>
      </c>
      <c r="U1367" s="10">
        <f>(Table1[[#This Row],[Profit]]/Table1[[#This Row],[Sales]])</f>
        <v>58.430547550432273</v>
      </c>
    </row>
    <row r="1368" spans="1:21" ht="12.75" customHeight="1">
      <c r="A1368">
        <v>0.08</v>
      </c>
      <c r="B1368">
        <v>227.55</v>
      </c>
      <c r="C1368">
        <v>32.479999999999997</v>
      </c>
      <c r="D1368" t="s">
        <v>26</v>
      </c>
      <c r="E1368" t="s">
        <v>74</v>
      </c>
      <c r="F1368" t="s">
        <v>28</v>
      </c>
      <c r="G1368" t="s">
        <v>96</v>
      </c>
      <c r="H1368" t="s">
        <v>77</v>
      </c>
      <c r="I1368" t="s">
        <v>859</v>
      </c>
      <c r="J1368">
        <v>0.68</v>
      </c>
      <c r="K1368" t="s">
        <v>87</v>
      </c>
      <c r="L1368" t="s">
        <v>107</v>
      </c>
      <c r="M1368" s="3">
        <v>42135</v>
      </c>
      <c r="N1368" s="3">
        <v>42135</v>
      </c>
      <c r="O1368" s="8" t="str">
        <f>TEXT(Table1[[#This Row],[Order Date]], "MMM")</f>
        <v>May</v>
      </c>
      <c r="P1368">
        <f>Table1[[#This Row],[Ship Date]]-Table1[[#This Row],[Order Date]]</f>
        <v>0</v>
      </c>
      <c r="Q1368" s="4">
        <v>-570.16960000000006</v>
      </c>
      <c r="R1368">
        <v>16</v>
      </c>
      <c r="S1368" s="4">
        <v>2849.64</v>
      </c>
      <c r="T1368">
        <v>88713</v>
      </c>
      <c r="U1368" s="10">
        <f>(Table1[[#This Row],[Profit]]/Table1[[#This Row],[Sales]])</f>
        <v>-0.20008478263921059</v>
      </c>
    </row>
    <row r="1369" spans="1:21" ht="12.75" customHeight="1">
      <c r="A1369">
        <v>0.05</v>
      </c>
      <c r="B1369">
        <v>6.28</v>
      </c>
      <c r="C1369">
        <v>5.36</v>
      </c>
      <c r="D1369" t="s">
        <v>33</v>
      </c>
      <c r="E1369" t="s">
        <v>74</v>
      </c>
      <c r="F1369" t="s">
        <v>20</v>
      </c>
      <c r="G1369" t="s">
        <v>71</v>
      </c>
      <c r="H1369" t="s">
        <v>40</v>
      </c>
      <c r="I1369" t="s">
        <v>860</v>
      </c>
      <c r="J1369">
        <v>0.4</v>
      </c>
      <c r="K1369" t="s">
        <v>87</v>
      </c>
      <c r="L1369" t="s">
        <v>107</v>
      </c>
      <c r="M1369" s="3">
        <v>42024</v>
      </c>
      <c r="N1369" s="3">
        <v>42027</v>
      </c>
      <c r="O1369" s="8" t="str">
        <f>TEXT(Table1[[#This Row],[Order Date]], "MMM")</f>
        <v>Jan</v>
      </c>
      <c r="P1369">
        <f>Table1[[#This Row],[Ship Date]]-Table1[[#This Row],[Order Date]]</f>
        <v>3</v>
      </c>
      <c r="Q1369" s="4">
        <v>1.278</v>
      </c>
      <c r="R1369">
        <v>6</v>
      </c>
      <c r="S1369" s="4">
        <v>38.04</v>
      </c>
      <c r="T1369">
        <v>88714</v>
      </c>
      <c r="U1369" s="10">
        <f>(Table1[[#This Row],[Profit]]/Table1[[#This Row],[Sales]])</f>
        <v>3.3596214511041014E-2</v>
      </c>
    </row>
    <row r="1370" spans="1:21" ht="12.75" customHeight="1">
      <c r="A1370">
        <v>0.04</v>
      </c>
      <c r="B1370">
        <v>3.08</v>
      </c>
      <c r="C1370">
        <v>0.99</v>
      </c>
      <c r="D1370" t="s">
        <v>33</v>
      </c>
      <c r="E1370" t="s">
        <v>74</v>
      </c>
      <c r="F1370" t="s">
        <v>20</v>
      </c>
      <c r="G1370" t="s">
        <v>85</v>
      </c>
      <c r="H1370" t="s">
        <v>40</v>
      </c>
      <c r="I1370" t="s">
        <v>773</v>
      </c>
      <c r="J1370">
        <v>0.37</v>
      </c>
      <c r="K1370" t="s">
        <v>87</v>
      </c>
      <c r="L1370" t="s">
        <v>107</v>
      </c>
      <c r="M1370" s="3">
        <v>42024</v>
      </c>
      <c r="N1370" s="3">
        <v>42025</v>
      </c>
      <c r="O1370" s="8" t="str">
        <f>TEXT(Table1[[#This Row],[Order Date]], "MMM")</f>
        <v>Jan</v>
      </c>
      <c r="P1370">
        <f>Table1[[#This Row],[Ship Date]]-Table1[[#This Row],[Order Date]]</f>
        <v>1</v>
      </c>
      <c r="Q1370" s="4">
        <v>424.28999999999996</v>
      </c>
      <c r="R1370">
        <v>14</v>
      </c>
      <c r="S1370" s="4">
        <v>42.53</v>
      </c>
      <c r="T1370">
        <v>88714</v>
      </c>
      <c r="U1370" s="10">
        <f>(Table1[[#This Row],[Profit]]/Table1[[#This Row],[Sales]])</f>
        <v>9.9762520573712656</v>
      </c>
    </row>
    <row r="1371" spans="1:21" ht="12.75" customHeight="1">
      <c r="A1371">
        <v>0.04</v>
      </c>
      <c r="B1371">
        <v>2.08</v>
      </c>
      <c r="C1371">
        <v>1.49</v>
      </c>
      <c r="D1371" t="s">
        <v>33</v>
      </c>
      <c r="E1371" t="s">
        <v>19</v>
      </c>
      <c r="F1371" t="s">
        <v>20</v>
      </c>
      <c r="G1371" t="s">
        <v>71</v>
      </c>
      <c r="H1371" t="s">
        <v>40</v>
      </c>
      <c r="I1371" t="s">
        <v>580</v>
      </c>
      <c r="J1371">
        <v>0.36</v>
      </c>
      <c r="K1371" t="s">
        <v>42</v>
      </c>
      <c r="L1371" t="s">
        <v>171</v>
      </c>
      <c r="M1371" s="3">
        <v>42062</v>
      </c>
      <c r="N1371" s="3">
        <v>42063</v>
      </c>
      <c r="O1371" s="8" t="str">
        <f>TEXT(Table1[[#This Row],[Order Date]], "MMM")</f>
        <v>Feb</v>
      </c>
      <c r="P1371">
        <f>Table1[[#This Row],[Ship Date]]-Table1[[#This Row],[Order Date]]</f>
        <v>1</v>
      </c>
      <c r="Q1371" s="4">
        <v>-3.71956</v>
      </c>
      <c r="R1371">
        <v>7</v>
      </c>
      <c r="S1371" s="4">
        <v>14.77</v>
      </c>
      <c r="T1371">
        <v>88136</v>
      </c>
      <c r="U1371" s="10">
        <f>(Table1[[#This Row],[Profit]]/Table1[[#This Row],[Sales]])</f>
        <v>-0.25183209207853757</v>
      </c>
    </row>
    <row r="1372" spans="1:21" ht="12.75" customHeight="1">
      <c r="A1372">
        <v>0.02</v>
      </c>
      <c r="B1372">
        <v>53.98</v>
      </c>
      <c r="C1372">
        <v>5.5</v>
      </c>
      <c r="D1372" t="s">
        <v>18</v>
      </c>
      <c r="E1372" t="s">
        <v>19</v>
      </c>
      <c r="F1372" t="s">
        <v>53</v>
      </c>
      <c r="G1372" t="s">
        <v>113</v>
      </c>
      <c r="H1372" t="s">
        <v>40</v>
      </c>
      <c r="I1372" t="s">
        <v>861</v>
      </c>
      <c r="J1372">
        <v>0.62</v>
      </c>
      <c r="K1372" t="s">
        <v>42</v>
      </c>
      <c r="L1372" t="s">
        <v>171</v>
      </c>
      <c r="M1372" s="3">
        <v>42062</v>
      </c>
      <c r="N1372" s="3">
        <v>42063</v>
      </c>
      <c r="O1372" s="8" t="str">
        <f>TEXT(Table1[[#This Row],[Order Date]], "MMM")</f>
        <v>Feb</v>
      </c>
      <c r="P1372">
        <f>Table1[[#This Row],[Ship Date]]-Table1[[#This Row],[Order Date]]</f>
        <v>1</v>
      </c>
      <c r="Q1372" s="4">
        <v>101.97200000000001</v>
      </c>
      <c r="R1372">
        <v>8</v>
      </c>
      <c r="S1372" s="4">
        <v>438.33</v>
      </c>
      <c r="T1372">
        <v>88136</v>
      </c>
      <c r="U1372" s="10">
        <f>(Table1[[#This Row],[Profit]]/Table1[[#This Row],[Sales]])</f>
        <v>0.23263751055141108</v>
      </c>
    </row>
    <row r="1373" spans="1:21" ht="12.75" customHeight="1">
      <c r="A1373">
        <v>0.05</v>
      </c>
      <c r="B1373">
        <v>4.9800000000000004</v>
      </c>
      <c r="C1373">
        <v>5.0199999999999996</v>
      </c>
      <c r="D1373" t="s">
        <v>33</v>
      </c>
      <c r="E1373" t="s">
        <v>19</v>
      </c>
      <c r="F1373" t="s">
        <v>20</v>
      </c>
      <c r="G1373" t="s">
        <v>62</v>
      </c>
      <c r="H1373" t="s">
        <v>40</v>
      </c>
      <c r="I1373" t="s">
        <v>862</v>
      </c>
      <c r="J1373">
        <v>0.38</v>
      </c>
      <c r="K1373" t="s">
        <v>42</v>
      </c>
      <c r="L1373" t="s">
        <v>171</v>
      </c>
      <c r="M1373" s="3">
        <v>42062</v>
      </c>
      <c r="N1373" s="3">
        <v>42062</v>
      </c>
      <c r="O1373" s="8" t="str">
        <f>TEXT(Table1[[#This Row],[Order Date]], "MMM")</f>
        <v>Feb</v>
      </c>
      <c r="P1373">
        <f>Table1[[#This Row],[Ship Date]]-Table1[[#This Row],[Order Date]]</f>
        <v>0</v>
      </c>
      <c r="Q1373" s="4">
        <v>-16.634799999999998</v>
      </c>
      <c r="R1373">
        <v>7</v>
      </c>
      <c r="S1373" s="4">
        <v>38.11</v>
      </c>
      <c r="T1373">
        <v>88136</v>
      </c>
      <c r="U1373" s="10">
        <f>(Table1[[#This Row],[Profit]]/Table1[[#This Row],[Sales]])</f>
        <v>-0.43649435843610596</v>
      </c>
    </row>
    <row r="1374" spans="1:21" ht="12.75" customHeight="1">
      <c r="A1374">
        <v>0.09</v>
      </c>
      <c r="B1374">
        <v>58.1</v>
      </c>
      <c r="C1374">
        <v>1.49</v>
      </c>
      <c r="D1374" t="s">
        <v>18</v>
      </c>
      <c r="E1374" t="s">
        <v>27</v>
      </c>
      <c r="F1374" t="s">
        <v>20</v>
      </c>
      <c r="G1374" t="s">
        <v>71</v>
      </c>
      <c r="H1374" t="s">
        <v>40</v>
      </c>
      <c r="I1374" t="s">
        <v>163</v>
      </c>
      <c r="J1374">
        <v>0.38</v>
      </c>
      <c r="K1374" t="s">
        <v>87</v>
      </c>
      <c r="L1374" t="s">
        <v>183</v>
      </c>
      <c r="M1374" s="3">
        <v>42121</v>
      </c>
      <c r="N1374" s="3">
        <v>42123</v>
      </c>
      <c r="O1374" s="8" t="str">
        <f>TEXT(Table1[[#This Row],[Order Date]], "MMM")</f>
        <v>Apr</v>
      </c>
      <c r="P1374">
        <f>Table1[[#This Row],[Ship Date]]-Table1[[#This Row],[Order Date]]</f>
        <v>2</v>
      </c>
      <c r="Q1374" s="4">
        <v>765.75</v>
      </c>
      <c r="R1374">
        <v>3</v>
      </c>
      <c r="S1374" s="4">
        <v>169.46</v>
      </c>
      <c r="T1374">
        <v>88135</v>
      </c>
      <c r="U1374" s="10">
        <f>(Table1[[#This Row],[Profit]]/Table1[[#This Row],[Sales]])</f>
        <v>4.5187654903812104</v>
      </c>
    </row>
    <row r="1375" spans="1:21" ht="12.75" customHeight="1">
      <c r="A1375">
        <v>0.04</v>
      </c>
      <c r="B1375">
        <v>65.989999999999995</v>
      </c>
      <c r="C1375">
        <v>8.99</v>
      </c>
      <c r="D1375" t="s">
        <v>33</v>
      </c>
      <c r="E1375" t="s">
        <v>19</v>
      </c>
      <c r="F1375" t="s">
        <v>53</v>
      </c>
      <c r="G1375" t="s">
        <v>54</v>
      </c>
      <c r="H1375" t="s">
        <v>40</v>
      </c>
      <c r="I1375" t="s">
        <v>682</v>
      </c>
      <c r="J1375">
        <v>0.55000000000000004</v>
      </c>
      <c r="K1375" t="s">
        <v>87</v>
      </c>
      <c r="L1375" t="s">
        <v>183</v>
      </c>
      <c r="M1375" s="3">
        <v>42076</v>
      </c>
      <c r="N1375" s="3">
        <v>42077</v>
      </c>
      <c r="O1375" s="8" t="str">
        <f>TEXT(Table1[[#This Row],[Order Date]], "MMM")</f>
        <v>Mar</v>
      </c>
      <c r="P1375">
        <f>Table1[[#This Row],[Ship Date]]-Table1[[#This Row],[Order Date]]</f>
        <v>1</v>
      </c>
      <c r="Q1375" s="4">
        <v>-335.041</v>
      </c>
      <c r="R1375">
        <v>13</v>
      </c>
      <c r="S1375" s="4">
        <v>724.57</v>
      </c>
      <c r="T1375">
        <v>88137</v>
      </c>
      <c r="U1375" s="10">
        <f>(Table1[[#This Row],[Profit]]/Table1[[#This Row],[Sales]])</f>
        <v>-0.4623997681383441</v>
      </c>
    </row>
    <row r="1376" spans="1:21" ht="12.75" customHeight="1">
      <c r="A1376">
        <v>0.1</v>
      </c>
      <c r="B1376">
        <v>4.91</v>
      </c>
      <c r="C1376">
        <v>0.5</v>
      </c>
      <c r="D1376" t="s">
        <v>18</v>
      </c>
      <c r="E1376" t="s">
        <v>27</v>
      </c>
      <c r="F1376" t="s">
        <v>20</v>
      </c>
      <c r="G1376" t="s">
        <v>85</v>
      </c>
      <c r="H1376" t="s">
        <v>40</v>
      </c>
      <c r="I1376" t="s">
        <v>102</v>
      </c>
      <c r="J1376">
        <v>0.36</v>
      </c>
      <c r="K1376" t="s">
        <v>42</v>
      </c>
      <c r="L1376" t="s">
        <v>112</v>
      </c>
      <c r="M1376" s="3">
        <v>42056</v>
      </c>
      <c r="N1376" s="3">
        <v>42056</v>
      </c>
      <c r="O1376" s="8" t="str">
        <f>TEXT(Table1[[#This Row],[Order Date]], "MMM")</f>
        <v>Feb</v>
      </c>
      <c r="P1376">
        <f>Table1[[#This Row],[Ship Date]]-Table1[[#This Row],[Order Date]]</f>
        <v>0</v>
      </c>
      <c r="Q1376" s="4">
        <v>35.279699999999998</v>
      </c>
      <c r="R1376">
        <v>10</v>
      </c>
      <c r="S1376" s="4">
        <v>51.13</v>
      </c>
      <c r="T1376">
        <v>86514</v>
      </c>
      <c r="U1376" s="10">
        <f>(Table1[[#This Row],[Profit]]/Table1[[#This Row],[Sales]])</f>
        <v>0.69</v>
      </c>
    </row>
    <row r="1377" spans="1:21" ht="12.75" customHeight="1">
      <c r="A1377">
        <v>7.0000000000000007E-2</v>
      </c>
      <c r="B1377">
        <v>5.18</v>
      </c>
      <c r="C1377">
        <v>5.74</v>
      </c>
      <c r="D1377" t="s">
        <v>18</v>
      </c>
      <c r="E1377" t="s">
        <v>19</v>
      </c>
      <c r="F1377" t="s">
        <v>20</v>
      </c>
      <c r="G1377" t="s">
        <v>71</v>
      </c>
      <c r="H1377" t="s">
        <v>40</v>
      </c>
      <c r="I1377" t="s">
        <v>407</v>
      </c>
      <c r="J1377">
        <v>0.36</v>
      </c>
      <c r="K1377" t="s">
        <v>87</v>
      </c>
      <c r="L1377" t="s">
        <v>107</v>
      </c>
      <c r="M1377" s="3">
        <v>42100</v>
      </c>
      <c r="N1377" s="3">
        <v>42102</v>
      </c>
      <c r="O1377" s="8" t="str">
        <f>TEXT(Table1[[#This Row],[Order Date]], "MMM")</f>
        <v>Apr</v>
      </c>
      <c r="P1377">
        <f>Table1[[#This Row],[Ship Date]]-Table1[[#This Row],[Order Date]]</f>
        <v>2</v>
      </c>
      <c r="Q1377" s="4">
        <v>-188.03399999999999</v>
      </c>
      <c r="R1377">
        <v>14</v>
      </c>
      <c r="S1377" s="4">
        <v>79.61</v>
      </c>
      <c r="T1377">
        <v>91000</v>
      </c>
      <c r="U1377" s="10">
        <f>(Table1[[#This Row],[Profit]]/Table1[[#This Row],[Sales]])</f>
        <v>-2.3619394548423562</v>
      </c>
    </row>
    <row r="1378" spans="1:21" ht="12.75" customHeight="1">
      <c r="A1378">
        <v>0.05</v>
      </c>
      <c r="B1378">
        <v>6.48</v>
      </c>
      <c r="C1378">
        <v>7.91</v>
      </c>
      <c r="D1378" t="s">
        <v>33</v>
      </c>
      <c r="E1378" t="s">
        <v>19</v>
      </c>
      <c r="F1378" t="s">
        <v>20</v>
      </c>
      <c r="G1378" t="s">
        <v>62</v>
      </c>
      <c r="H1378" t="s">
        <v>40</v>
      </c>
      <c r="I1378" t="s">
        <v>843</v>
      </c>
      <c r="J1378">
        <v>0.37</v>
      </c>
      <c r="K1378" t="s">
        <v>87</v>
      </c>
      <c r="L1378" t="s">
        <v>203</v>
      </c>
      <c r="M1378" s="3">
        <v>42076</v>
      </c>
      <c r="N1378" s="3">
        <v>42077</v>
      </c>
      <c r="O1378" s="8" t="str">
        <f>TEXT(Table1[[#This Row],[Order Date]], "MMM")</f>
        <v>Mar</v>
      </c>
      <c r="P1378">
        <f>Table1[[#This Row],[Ship Date]]-Table1[[#This Row],[Order Date]]</f>
        <v>1</v>
      </c>
      <c r="Q1378" s="4">
        <v>322.12199999999996</v>
      </c>
      <c r="R1378">
        <v>16</v>
      </c>
      <c r="S1378" s="4">
        <v>109.99</v>
      </c>
      <c r="T1378">
        <v>88998</v>
      </c>
      <c r="U1378" s="10">
        <f>(Table1[[#This Row],[Profit]]/Table1[[#This Row],[Sales]])</f>
        <v>2.9286480589144466</v>
      </c>
    </row>
    <row r="1379" spans="1:21" ht="12.75" customHeight="1">
      <c r="A1379">
        <v>0.03</v>
      </c>
      <c r="B1379">
        <v>111.03</v>
      </c>
      <c r="C1379">
        <v>8.64</v>
      </c>
      <c r="D1379" t="s">
        <v>33</v>
      </c>
      <c r="E1379" t="s">
        <v>19</v>
      </c>
      <c r="F1379" t="s">
        <v>20</v>
      </c>
      <c r="G1379" t="s">
        <v>90</v>
      </c>
      <c r="H1379" t="s">
        <v>40</v>
      </c>
      <c r="I1379" t="s">
        <v>863</v>
      </c>
      <c r="J1379">
        <v>0.78</v>
      </c>
      <c r="K1379" t="s">
        <v>87</v>
      </c>
      <c r="L1379" t="s">
        <v>203</v>
      </c>
      <c r="M1379" s="3">
        <v>42076</v>
      </c>
      <c r="N1379" s="3">
        <v>42077</v>
      </c>
      <c r="O1379" s="8" t="str">
        <f>TEXT(Table1[[#This Row],[Order Date]], "MMM")</f>
        <v>Mar</v>
      </c>
      <c r="P1379">
        <f>Table1[[#This Row],[Ship Date]]-Table1[[#This Row],[Order Date]]</f>
        <v>1</v>
      </c>
      <c r="Q1379" s="4">
        <v>366.53999999999996</v>
      </c>
      <c r="R1379">
        <v>8</v>
      </c>
      <c r="S1379" s="4">
        <v>900.12</v>
      </c>
      <c r="T1379">
        <v>88998</v>
      </c>
      <c r="U1379" s="10">
        <f>(Table1[[#This Row],[Profit]]/Table1[[#This Row],[Sales]])</f>
        <v>0.40721237168377544</v>
      </c>
    </row>
    <row r="1380" spans="1:21" ht="12.75" customHeight="1">
      <c r="A1380">
        <v>0.02</v>
      </c>
      <c r="B1380">
        <v>71.37</v>
      </c>
      <c r="C1380">
        <v>69</v>
      </c>
      <c r="D1380" t="s">
        <v>33</v>
      </c>
      <c r="E1380" t="s">
        <v>39</v>
      </c>
      <c r="F1380" t="s">
        <v>28</v>
      </c>
      <c r="G1380" t="s">
        <v>96</v>
      </c>
      <c r="H1380" t="s">
        <v>139</v>
      </c>
      <c r="I1380" t="s">
        <v>835</v>
      </c>
      <c r="J1380">
        <v>0.68</v>
      </c>
      <c r="K1380" t="s">
        <v>87</v>
      </c>
      <c r="L1380" t="s">
        <v>216</v>
      </c>
      <c r="M1380" s="3">
        <v>42041</v>
      </c>
      <c r="N1380" s="3">
        <v>42042</v>
      </c>
      <c r="O1380" s="8" t="str">
        <f>TEXT(Table1[[#This Row],[Order Date]], "MMM")</f>
        <v>Feb</v>
      </c>
      <c r="P1380">
        <f>Table1[[#This Row],[Ship Date]]-Table1[[#This Row],[Order Date]]</f>
        <v>1</v>
      </c>
      <c r="Q1380" s="4">
        <v>-439.90800000000002</v>
      </c>
      <c r="R1380">
        <v>4</v>
      </c>
      <c r="S1380" s="4">
        <v>237.62</v>
      </c>
      <c r="T1380">
        <v>91414</v>
      </c>
      <c r="U1380" s="10">
        <f>(Table1[[#This Row],[Profit]]/Table1[[#This Row],[Sales]])</f>
        <v>-1.8513088123895296</v>
      </c>
    </row>
    <row r="1381" spans="1:21" ht="12.75" customHeight="1">
      <c r="A1381">
        <v>0.03</v>
      </c>
      <c r="B1381">
        <v>205.99</v>
      </c>
      <c r="C1381">
        <v>8.99</v>
      </c>
      <c r="D1381" t="s">
        <v>18</v>
      </c>
      <c r="E1381" t="s">
        <v>39</v>
      </c>
      <c r="F1381" t="s">
        <v>53</v>
      </c>
      <c r="G1381" t="s">
        <v>54</v>
      </c>
      <c r="H1381" t="s">
        <v>40</v>
      </c>
      <c r="I1381" t="s">
        <v>641</v>
      </c>
      <c r="J1381">
        <v>0.6</v>
      </c>
      <c r="K1381" t="s">
        <v>87</v>
      </c>
      <c r="L1381" t="s">
        <v>216</v>
      </c>
      <c r="M1381" s="3">
        <v>42041</v>
      </c>
      <c r="N1381" s="3">
        <v>42043</v>
      </c>
      <c r="O1381" s="8" t="str">
        <f>TEXT(Table1[[#This Row],[Order Date]], "MMM")</f>
        <v>Feb</v>
      </c>
      <c r="P1381">
        <f>Table1[[#This Row],[Ship Date]]-Table1[[#This Row],[Order Date]]</f>
        <v>2</v>
      </c>
      <c r="Q1381" s="4">
        <v>1087.7159999999999</v>
      </c>
      <c r="R1381">
        <v>1</v>
      </c>
      <c r="S1381" s="4">
        <v>176.42</v>
      </c>
      <c r="T1381">
        <v>91414</v>
      </c>
      <c r="U1381" s="10">
        <f>(Table1[[#This Row],[Profit]]/Table1[[#This Row],[Sales]])</f>
        <v>6.1654914408797188</v>
      </c>
    </row>
    <row r="1382" spans="1:21" ht="12.75" customHeight="1">
      <c r="A1382">
        <v>0</v>
      </c>
      <c r="B1382">
        <v>180.98</v>
      </c>
      <c r="C1382">
        <v>30</v>
      </c>
      <c r="D1382" t="s">
        <v>26</v>
      </c>
      <c r="E1382" t="s">
        <v>39</v>
      </c>
      <c r="F1382" t="s">
        <v>28</v>
      </c>
      <c r="G1382" t="s">
        <v>29</v>
      </c>
      <c r="H1382" t="s">
        <v>30</v>
      </c>
      <c r="I1382" t="s">
        <v>744</v>
      </c>
      <c r="J1382">
        <v>0.69</v>
      </c>
      <c r="K1382" t="s">
        <v>87</v>
      </c>
      <c r="L1382" t="s">
        <v>216</v>
      </c>
      <c r="M1382" s="3">
        <v>42038</v>
      </c>
      <c r="N1382" s="3">
        <v>42040</v>
      </c>
      <c r="O1382" s="8" t="str">
        <f>TEXT(Table1[[#This Row],[Order Date]], "MMM")</f>
        <v>Feb</v>
      </c>
      <c r="P1382">
        <f>Table1[[#This Row],[Ship Date]]-Table1[[#This Row],[Order Date]]</f>
        <v>2</v>
      </c>
      <c r="Q1382" s="4">
        <v>9.2040000000000006</v>
      </c>
      <c r="R1382">
        <v>11</v>
      </c>
      <c r="S1382" s="4">
        <v>2084.16</v>
      </c>
      <c r="T1382">
        <v>91416</v>
      </c>
      <c r="U1382" s="10">
        <f>(Table1[[#This Row],[Profit]]/Table1[[#This Row],[Sales]])</f>
        <v>4.4161676646706591E-3</v>
      </c>
    </row>
    <row r="1383" spans="1:21" ht="12.75" customHeight="1">
      <c r="A1383">
        <v>0.04</v>
      </c>
      <c r="B1383">
        <v>3.08</v>
      </c>
      <c r="C1383">
        <v>0.99</v>
      </c>
      <c r="D1383" t="s">
        <v>33</v>
      </c>
      <c r="E1383" t="s">
        <v>39</v>
      </c>
      <c r="F1383" t="s">
        <v>20</v>
      </c>
      <c r="G1383" t="s">
        <v>85</v>
      </c>
      <c r="H1383" t="s">
        <v>40</v>
      </c>
      <c r="I1383" t="s">
        <v>773</v>
      </c>
      <c r="J1383">
        <v>0.37</v>
      </c>
      <c r="K1383" t="s">
        <v>87</v>
      </c>
      <c r="L1383" t="s">
        <v>216</v>
      </c>
      <c r="M1383" s="3">
        <v>42175</v>
      </c>
      <c r="N1383" s="3">
        <v>42176</v>
      </c>
      <c r="O1383" s="8" t="str">
        <f>TEXT(Table1[[#This Row],[Order Date]], "MMM")</f>
        <v>Jun</v>
      </c>
      <c r="P1383">
        <f>Table1[[#This Row],[Ship Date]]-Table1[[#This Row],[Order Date]]</f>
        <v>1</v>
      </c>
      <c r="Q1383" s="4">
        <v>257.08319999999998</v>
      </c>
      <c r="R1383">
        <v>14</v>
      </c>
      <c r="S1383" s="4">
        <v>43.41</v>
      </c>
      <c r="T1383">
        <v>91415</v>
      </c>
      <c r="U1383" s="10">
        <f>(Table1[[#This Row],[Profit]]/Table1[[#This Row],[Sales]])</f>
        <v>5.9222114720110577</v>
      </c>
    </row>
    <row r="1384" spans="1:21" ht="12.75" customHeight="1">
      <c r="A1384">
        <v>0.1</v>
      </c>
      <c r="B1384">
        <v>2.78</v>
      </c>
      <c r="C1384">
        <v>1.25</v>
      </c>
      <c r="D1384" t="s">
        <v>33</v>
      </c>
      <c r="E1384" t="s">
        <v>39</v>
      </c>
      <c r="F1384" t="s">
        <v>20</v>
      </c>
      <c r="G1384" t="s">
        <v>21</v>
      </c>
      <c r="H1384" t="s">
        <v>22</v>
      </c>
      <c r="I1384" t="s">
        <v>830</v>
      </c>
      <c r="J1384">
        <v>0.59</v>
      </c>
      <c r="K1384" t="s">
        <v>87</v>
      </c>
      <c r="L1384" t="s">
        <v>216</v>
      </c>
      <c r="M1384" s="3">
        <v>42175</v>
      </c>
      <c r="N1384" s="3">
        <v>42176</v>
      </c>
      <c r="O1384" s="8" t="str">
        <f>TEXT(Table1[[#This Row],[Order Date]], "MMM")</f>
        <v>Jun</v>
      </c>
      <c r="P1384">
        <f>Table1[[#This Row],[Ship Date]]-Table1[[#This Row],[Order Date]]</f>
        <v>1</v>
      </c>
      <c r="Q1384" s="4">
        <v>0.7854000000000001</v>
      </c>
      <c r="R1384">
        <v>18</v>
      </c>
      <c r="S1384" s="4">
        <v>46.42</v>
      </c>
      <c r="T1384">
        <v>91415</v>
      </c>
      <c r="U1384" s="10">
        <f>(Table1[[#This Row],[Profit]]/Table1[[#This Row],[Sales]])</f>
        <v>1.6919431279620853E-2</v>
      </c>
    </row>
    <row r="1385" spans="1:21" ht="12.75" customHeight="1">
      <c r="A1385">
        <v>0.02</v>
      </c>
      <c r="B1385">
        <v>136.97999999999999</v>
      </c>
      <c r="C1385">
        <v>24.49</v>
      </c>
      <c r="D1385" t="s">
        <v>18</v>
      </c>
      <c r="E1385" t="s">
        <v>39</v>
      </c>
      <c r="F1385" t="s">
        <v>28</v>
      </c>
      <c r="G1385" t="s">
        <v>34</v>
      </c>
      <c r="H1385" t="s">
        <v>139</v>
      </c>
      <c r="I1385" t="s">
        <v>676</v>
      </c>
      <c r="J1385">
        <v>0.59</v>
      </c>
      <c r="K1385" t="s">
        <v>87</v>
      </c>
      <c r="L1385" t="s">
        <v>216</v>
      </c>
      <c r="M1385" s="3">
        <v>42157</v>
      </c>
      <c r="N1385" s="3">
        <v>42158</v>
      </c>
      <c r="O1385" s="8" t="str">
        <f>TEXT(Table1[[#This Row],[Order Date]], "MMM")</f>
        <v>Jun</v>
      </c>
      <c r="P1385">
        <f>Table1[[#This Row],[Ship Date]]-Table1[[#This Row],[Order Date]]</f>
        <v>1</v>
      </c>
      <c r="Q1385" s="4">
        <v>88.56</v>
      </c>
      <c r="R1385">
        <v>8</v>
      </c>
      <c r="S1385" s="4">
        <v>1140.95</v>
      </c>
      <c r="T1385">
        <v>91417</v>
      </c>
      <c r="U1385" s="10">
        <f>(Table1[[#This Row],[Profit]]/Table1[[#This Row],[Sales]])</f>
        <v>7.7619527586660242E-2</v>
      </c>
    </row>
    <row r="1386" spans="1:21" ht="12.75" customHeight="1">
      <c r="A1386">
        <v>0.08</v>
      </c>
      <c r="B1386">
        <v>4.91</v>
      </c>
      <c r="C1386">
        <v>0.5</v>
      </c>
      <c r="D1386" t="s">
        <v>33</v>
      </c>
      <c r="E1386" t="s">
        <v>74</v>
      </c>
      <c r="F1386" t="s">
        <v>20</v>
      </c>
      <c r="G1386" t="s">
        <v>85</v>
      </c>
      <c r="H1386" t="s">
        <v>40</v>
      </c>
      <c r="I1386" t="s">
        <v>102</v>
      </c>
      <c r="J1386">
        <v>0.36</v>
      </c>
      <c r="K1386" t="s">
        <v>87</v>
      </c>
      <c r="L1386" t="s">
        <v>439</v>
      </c>
      <c r="M1386" s="3">
        <v>42103</v>
      </c>
      <c r="N1386" s="3">
        <v>42103</v>
      </c>
      <c r="O1386" s="8" t="str">
        <f>TEXT(Table1[[#This Row],[Order Date]], "MMM")</f>
        <v>Apr</v>
      </c>
      <c r="P1386">
        <f>Table1[[#This Row],[Ship Date]]-Table1[[#This Row],[Order Date]]</f>
        <v>0</v>
      </c>
      <c r="Q1386" s="4">
        <v>12.726000000000001</v>
      </c>
      <c r="R1386">
        <v>9</v>
      </c>
      <c r="S1386" s="4">
        <v>42.69</v>
      </c>
      <c r="T1386">
        <v>86887</v>
      </c>
      <c r="U1386" s="10">
        <f>(Table1[[#This Row],[Profit]]/Table1[[#This Row],[Sales]])</f>
        <v>0.29810260014054818</v>
      </c>
    </row>
    <row r="1387" spans="1:21" ht="12.75" customHeight="1">
      <c r="A1387">
        <v>0.02</v>
      </c>
      <c r="B1387">
        <v>28.15</v>
      </c>
      <c r="C1387">
        <v>6.17</v>
      </c>
      <c r="D1387" t="s">
        <v>33</v>
      </c>
      <c r="E1387" t="s">
        <v>74</v>
      </c>
      <c r="F1387" t="s">
        <v>20</v>
      </c>
      <c r="G1387" t="s">
        <v>21</v>
      </c>
      <c r="H1387" t="s">
        <v>35</v>
      </c>
      <c r="I1387" t="s">
        <v>864</v>
      </c>
      <c r="J1387">
        <v>0.55000000000000004</v>
      </c>
      <c r="K1387" t="s">
        <v>87</v>
      </c>
      <c r="L1387" t="s">
        <v>439</v>
      </c>
      <c r="M1387" s="3">
        <v>42103</v>
      </c>
      <c r="N1387" s="3">
        <v>42104</v>
      </c>
      <c r="O1387" s="8" t="str">
        <f>TEXT(Table1[[#This Row],[Order Date]], "MMM")</f>
        <v>Apr</v>
      </c>
      <c r="P1387">
        <f>Table1[[#This Row],[Ship Date]]-Table1[[#This Row],[Order Date]]</f>
        <v>1</v>
      </c>
      <c r="Q1387" s="4">
        <v>160.8066</v>
      </c>
      <c r="R1387">
        <v>11</v>
      </c>
      <c r="S1387" s="4">
        <v>327.41000000000003</v>
      </c>
      <c r="T1387">
        <v>86887</v>
      </c>
      <c r="U1387" s="10">
        <f>(Table1[[#This Row],[Profit]]/Table1[[#This Row],[Sales]])</f>
        <v>0.49114749091353344</v>
      </c>
    </row>
    <row r="1388" spans="1:21" ht="12.75" customHeight="1">
      <c r="A1388">
        <v>0.01</v>
      </c>
      <c r="B1388">
        <v>2036.48</v>
      </c>
      <c r="C1388">
        <v>14.7</v>
      </c>
      <c r="D1388" t="s">
        <v>26</v>
      </c>
      <c r="E1388" t="s">
        <v>74</v>
      </c>
      <c r="F1388" t="s">
        <v>53</v>
      </c>
      <c r="G1388" t="s">
        <v>58</v>
      </c>
      <c r="H1388" t="s">
        <v>30</v>
      </c>
      <c r="I1388" t="s">
        <v>310</v>
      </c>
      <c r="J1388">
        <v>0.55000000000000004</v>
      </c>
      <c r="K1388" t="s">
        <v>24</v>
      </c>
      <c r="L1388" t="s">
        <v>32</v>
      </c>
      <c r="M1388" s="3">
        <v>42046</v>
      </c>
      <c r="N1388" s="3">
        <v>42048</v>
      </c>
      <c r="O1388" s="8" t="str">
        <f>TEXT(Table1[[#This Row],[Order Date]], "MMM")</f>
        <v>Feb</v>
      </c>
      <c r="P1388">
        <f>Table1[[#This Row],[Ship Date]]-Table1[[#This Row],[Order Date]]</f>
        <v>2</v>
      </c>
      <c r="Q1388" s="4">
        <v>-1596.7457999999999</v>
      </c>
      <c r="R1388">
        <v>2</v>
      </c>
      <c r="S1388" s="4">
        <v>3786.84</v>
      </c>
      <c r="T1388">
        <v>86883</v>
      </c>
      <c r="U1388" s="10">
        <f>(Table1[[#This Row],[Profit]]/Table1[[#This Row],[Sales]])</f>
        <v>-0.42165652628576855</v>
      </c>
    </row>
    <row r="1389" spans="1:21" ht="12.75" customHeight="1">
      <c r="A1389">
        <v>0.04</v>
      </c>
      <c r="B1389">
        <v>419.19</v>
      </c>
      <c r="C1389">
        <v>19.989999999999998</v>
      </c>
      <c r="D1389" t="s">
        <v>33</v>
      </c>
      <c r="E1389" t="s">
        <v>27</v>
      </c>
      <c r="F1389" t="s">
        <v>20</v>
      </c>
      <c r="G1389" t="s">
        <v>90</v>
      </c>
      <c r="H1389" t="s">
        <v>40</v>
      </c>
      <c r="I1389" t="s">
        <v>353</v>
      </c>
      <c r="J1389">
        <v>0.57999999999999996</v>
      </c>
      <c r="K1389" t="s">
        <v>24</v>
      </c>
      <c r="L1389" t="s">
        <v>32</v>
      </c>
      <c r="M1389" s="3">
        <v>42120</v>
      </c>
      <c r="N1389" s="3">
        <v>42121</v>
      </c>
      <c r="O1389" s="8" t="str">
        <f>TEXT(Table1[[#This Row],[Order Date]], "MMM")</f>
        <v>Apr</v>
      </c>
      <c r="P1389">
        <f>Table1[[#This Row],[Ship Date]]-Table1[[#This Row],[Order Date]]</f>
        <v>1</v>
      </c>
      <c r="Q1389" s="4">
        <v>1388.3558999999998</v>
      </c>
      <c r="R1389">
        <v>5</v>
      </c>
      <c r="S1389" s="4">
        <v>2012.11</v>
      </c>
      <c r="T1389">
        <v>86885</v>
      </c>
      <c r="U1389" s="10">
        <f>(Table1[[#This Row],[Profit]]/Table1[[#This Row],[Sales]])</f>
        <v>0.69</v>
      </c>
    </row>
    <row r="1390" spans="1:21" ht="12.75" customHeight="1">
      <c r="A1390">
        <v>7.0000000000000007E-2</v>
      </c>
      <c r="B1390">
        <v>65.989999999999995</v>
      </c>
      <c r="C1390">
        <v>8.8000000000000007</v>
      </c>
      <c r="D1390" t="s">
        <v>33</v>
      </c>
      <c r="E1390" t="s">
        <v>27</v>
      </c>
      <c r="F1390" t="s">
        <v>53</v>
      </c>
      <c r="G1390" t="s">
        <v>54</v>
      </c>
      <c r="H1390" t="s">
        <v>40</v>
      </c>
      <c r="I1390" t="s">
        <v>357</v>
      </c>
      <c r="J1390">
        <v>0.57999999999999996</v>
      </c>
      <c r="K1390" t="s">
        <v>24</v>
      </c>
      <c r="L1390" t="s">
        <v>32</v>
      </c>
      <c r="M1390" s="3">
        <v>42016</v>
      </c>
      <c r="N1390" s="3">
        <v>42016</v>
      </c>
      <c r="O1390" s="8" t="str">
        <f>TEXT(Table1[[#This Row],[Order Date]], "MMM")</f>
        <v>Jan</v>
      </c>
      <c r="P1390">
        <f>Table1[[#This Row],[Ship Date]]-Table1[[#This Row],[Order Date]]</f>
        <v>0</v>
      </c>
      <c r="Q1390" s="4">
        <v>109.83600000000001</v>
      </c>
      <c r="R1390">
        <v>9</v>
      </c>
      <c r="S1390" s="4">
        <v>471.66</v>
      </c>
      <c r="T1390">
        <v>86886</v>
      </c>
      <c r="U1390" s="10">
        <f>(Table1[[#This Row],[Profit]]/Table1[[#This Row],[Sales]])</f>
        <v>0.23287113598778783</v>
      </c>
    </row>
    <row r="1391" spans="1:21" ht="12.75" customHeight="1">
      <c r="A1391">
        <v>0.09</v>
      </c>
      <c r="B1391">
        <v>348.21</v>
      </c>
      <c r="C1391">
        <v>40.19</v>
      </c>
      <c r="D1391" t="s">
        <v>26</v>
      </c>
      <c r="E1391" t="s">
        <v>27</v>
      </c>
      <c r="F1391" t="s">
        <v>28</v>
      </c>
      <c r="G1391" t="s">
        <v>96</v>
      </c>
      <c r="H1391" t="s">
        <v>77</v>
      </c>
      <c r="I1391" t="s">
        <v>649</v>
      </c>
      <c r="J1391">
        <v>0.62</v>
      </c>
      <c r="K1391" t="s">
        <v>24</v>
      </c>
      <c r="L1391" t="s">
        <v>32</v>
      </c>
      <c r="M1391" s="3">
        <v>42049</v>
      </c>
      <c r="N1391" s="3">
        <v>42051</v>
      </c>
      <c r="O1391" s="8" t="str">
        <f>TEXT(Table1[[#This Row],[Order Date]], "MMM")</f>
        <v>Feb</v>
      </c>
      <c r="P1391">
        <f>Table1[[#This Row],[Ship Date]]-Table1[[#This Row],[Order Date]]</f>
        <v>2</v>
      </c>
      <c r="Q1391" s="4">
        <v>-93.849999999999909</v>
      </c>
      <c r="R1391">
        <v>2</v>
      </c>
      <c r="S1391" s="4">
        <v>662.8</v>
      </c>
      <c r="T1391">
        <v>86884</v>
      </c>
      <c r="U1391" s="10">
        <f>(Table1[[#This Row],[Profit]]/Table1[[#This Row],[Sales]])</f>
        <v>-0.14159625829812902</v>
      </c>
    </row>
    <row r="1392" spans="1:21" ht="12.75" customHeight="1">
      <c r="A1392">
        <v>0</v>
      </c>
      <c r="B1392">
        <v>10.01</v>
      </c>
      <c r="C1392">
        <v>1.99</v>
      </c>
      <c r="D1392" t="s">
        <v>18</v>
      </c>
      <c r="E1392" t="s">
        <v>27</v>
      </c>
      <c r="F1392" t="s">
        <v>53</v>
      </c>
      <c r="G1392" t="s">
        <v>113</v>
      </c>
      <c r="H1392" t="s">
        <v>35</v>
      </c>
      <c r="I1392" t="s">
        <v>865</v>
      </c>
      <c r="J1392">
        <v>0.41</v>
      </c>
      <c r="K1392" t="s">
        <v>24</v>
      </c>
      <c r="L1392" t="s">
        <v>32</v>
      </c>
      <c r="M1392" s="3">
        <v>42016</v>
      </c>
      <c r="N1392" s="3">
        <v>42018</v>
      </c>
      <c r="O1392" s="8" t="str">
        <f>TEXT(Table1[[#This Row],[Order Date]], "MMM")</f>
        <v>Jan</v>
      </c>
      <c r="P1392">
        <f>Table1[[#This Row],[Ship Date]]-Table1[[#This Row],[Order Date]]</f>
        <v>2</v>
      </c>
      <c r="Q1392" s="4">
        <v>82.703399999999988</v>
      </c>
      <c r="R1392">
        <v>11</v>
      </c>
      <c r="S1392" s="4">
        <v>119.86</v>
      </c>
      <c r="T1392">
        <v>86886</v>
      </c>
      <c r="U1392" s="10">
        <f>(Table1[[#This Row],[Profit]]/Table1[[#This Row],[Sales]])</f>
        <v>0.69</v>
      </c>
    </row>
    <row r="1393" spans="1:21" ht="12.75" customHeight="1">
      <c r="A1393">
        <v>0.09</v>
      </c>
      <c r="B1393">
        <v>348.21</v>
      </c>
      <c r="C1393">
        <v>40.19</v>
      </c>
      <c r="D1393" t="s">
        <v>26</v>
      </c>
      <c r="E1393" t="s">
        <v>27</v>
      </c>
      <c r="F1393" t="s">
        <v>28</v>
      </c>
      <c r="G1393" t="s">
        <v>96</v>
      </c>
      <c r="H1393" t="s">
        <v>77</v>
      </c>
      <c r="I1393" t="s">
        <v>649</v>
      </c>
      <c r="J1393">
        <v>0.62</v>
      </c>
      <c r="K1393" t="s">
        <v>24</v>
      </c>
      <c r="L1393" t="s">
        <v>32</v>
      </c>
      <c r="M1393" s="3">
        <v>42049</v>
      </c>
      <c r="N1393" s="3">
        <v>42051</v>
      </c>
      <c r="O1393" s="8" t="str">
        <f>TEXT(Table1[[#This Row],[Order Date]], "MMM")</f>
        <v>Feb</v>
      </c>
      <c r="P1393">
        <f>Table1[[#This Row],[Ship Date]]-Table1[[#This Row],[Order Date]]</f>
        <v>2</v>
      </c>
      <c r="Q1393" s="4">
        <v>-93.849999999999909</v>
      </c>
      <c r="R1393">
        <v>8</v>
      </c>
      <c r="S1393" s="4">
        <v>2651.21</v>
      </c>
      <c r="T1393">
        <v>48836</v>
      </c>
      <c r="U1393" s="10">
        <f>(Table1[[#This Row],[Profit]]/Table1[[#This Row],[Sales]])</f>
        <v>-3.5398931054122423E-2</v>
      </c>
    </row>
    <row r="1394" spans="1:21" ht="12.75" customHeight="1">
      <c r="A1394">
        <v>0.06</v>
      </c>
      <c r="B1394">
        <v>4.28</v>
      </c>
      <c r="C1394">
        <v>0.94</v>
      </c>
      <c r="D1394" t="s">
        <v>33</v>
      </c>
      <c r="E1394" t="s">
        <v>74</v>
      </c>
      <c r="F1394" t="s">
        <v>20</v>
      </c>
      <c r="G1394" t="s">
        <v>21</v>
      </c>
      <c r="H1394" t="s">
        <v>22</v>
      </c>
      <c r="I1394" t="s">
        <v>675</v>
      </c>
      <c r="J1394">
        <v>0.56000000000000005</v>
      </c>
      <c r="K1394" t="s">
        <v>24</v>
      </c>
      <c r="L1394" t="s">
        <v>32</v>
      </c>
      <c r="M1394" s="3">
        <v>42120</v>
      </c>
      <c r="N1394" s="3">
        <v>42122</v>
      </c>
      <c r="O1394" s="8" t="str">
        <f>TEXT(Table1[[#This Row],[Order Date]], "MMM")</f>
        <v>Apr</v>
      </c>
      <c r="P1394">
        <f>Table1[[#This Row],[Ship Date]]-Table1[[#This Row],[Order Date]]</f>
        <v>2</v>
      </c>
      <c r="Q1394" s="4">
        <v>0.36999999999999922</v>
      </c>
      <c r="R1394">
        <v>9</v>
      </c>
      <c r="S1394" s="4">
        <v>38.96</v>
      </c>
      <c r="T1394">
        <v>11712</v>
      </c>
      <c r="U1394" s="10">
        <f>(Table1[[#This Row],[Profit]]/Table1[[#This Row],[Sales]])</f>
        <v>9.4969199178644558E-3</v>
      </c>
    </row>
    <row r="1395" spans="1:21" ht="12.75" customHeight="1">
      <c r="A1395">
        <v>0.04</v>
      </c>
      <c r="B1395">
        <v>419.19</v>
      </c>
      <c r="C1395">
        <v>19.989999999999998</v>
      </c>
      <c r="D1395" t="s">
        <v>33</v>
      </c>
      <c r="E1395" t="s">
        <v>27</v>
      </c>
      <c r="F1395" t="s">
        <v>20</v>
      </c>
      <c r="G1395" t="s">
        <v>90</v>
      </c>
      <c r="H1395" t="s">
        <v>40</v>
      </c>
      <c r="I1395" t="s">
        <v>353</v>
      </c>
      <c r="J1395">
        <v>0.57999999999999996</v>
      </c>
      <c r="K1395" t="s">
        <v>24</v>
      </c>
      <c r="L1395" t="s">
        <v>32</v>
      </c>
      <c r="M1395" s="3">
        <v>42120</v>
      </c>
      <c r="N1395" s="3">
        <v>42121</v>
      </c>
      <c r="O1395" s="8" t="str">
        <f>TEXT(Table1[[#This Row],[Order Date]], "MMM")</f>
        <v>Apr</v>
      </c>
      <c r="P1395">
        <f>Table1[[#This Row],[Ship Date]]-Table1[[#This Row],[Order Date]]</f>
        <v>1</v>
      </c>
      <c r="Q1395" s="4">
        <v>1947.67</v>
      </c>
      <c r="R1395">
        <v>20</v>
      </c>
      <c r="S1395" s="4">
        <v>8048.45</v>
      </c>
      <c r="T1395">
        <v>23042</v>
      </c>
      <c r="U1395" s="10">
        <f>(Table1[[#This Row],[Profit]]/Table1[[#This Row],[Sales]])</f>
        <v>0.24199317881082694</v>
      </c>
    </row>
    <row r="1396" spans="1:21" ht="12.75" customHeight="1">
      <c r="A1396">
        <v>7.0000000000000007E-2</v>
      </c>
      <c r="B1396">
        <v>65.989999999999995</v>
      </c>
      <c r="C1396">
        <v>8.8000000000000007</v>
      </c>
      <c r="D1396" t="s">
        <v>33</v>
      </c>
      <c r="E1396" t="s">
        <v>27</v>
      </c>
      <c r="F1396" t="s">
        <v>53</v>
      </c>
      <c r="G1396" t="s">
        <v>54</v>
      </c>
      <c r="H1396" t="s">
        <v>40</v>
      </c>
      <c r="I1396" t="s">
        <v>357</v>
      </c>
      <c r="J1396">
        <v>0.57999999999999996</v>
      </c>
      <c r="K1396" t="s">
        <v>24</v>
      </c>
      <c r="L1396" t="s">
        <v>32</v>
      </c>
      <c r="M1396" s="3">
        <v>42016</v>
      </c>
      <c r="N1396" s="3">
        <v>42016</v>
      </c>
      <c r="O1396" s="8" t="str">
        <f>TEXT(Table1[[#This Row],[Order Date]], "MMM")</f>
        <v>Jan</v>
      </c>
      <c r="P1396">
        <f>Table1[[#This Row],[Ship Date]]-Table1[[#This Row],[Order Date]]</f>
        <v>0</v>
      </c>
      <c r="Q1396" s="4">
        <v>109.83600000000001</v>
      </c>
      <c r="R1396">
        <v>37</v>
      </c>
      <c r="S1396" s="4">
        <v>1939.03</v>
      </c>
      <c r="T1396">
        <v>23877</v>
      </c>
      <c r="U1396" s="10">
        <f>(Table1[[#This Row],[Profit]]/Table1[[#This Row],[Sales]])</f>
        <v>5.6644817253987824E-2</v>
      </c>
    </row>
    <row r="1397" spans="1:21" ht="12.75" customHeight="1">
      <c r="A1397">
        <v>0</v>
      </c>
      <c r="B1397">
        <v>10.01</v>
      </c>
      <c r="C1397">
        <v>1.99</v>
      </c>
      <c r="D1397" t="s">
        <v>18</v>
      </c>
      <c r="E1397" t="s">
        <v>27</v>
      </c>
      <c r="F1397" t="s">
        <v>53</v>
      </c>
      <c r="G1397" t="s">
        <v>113</v>
      </c>
      <c r="H1397" t="s">
        <v>35</v>
      </c>
      <c r="I1397" t="s">
        <v>865</v>
      </c>
      <c r="J1397">
        <v>0.41</v>
      </c>
      <c r="K1397" t="s">
        <v>24</v>
      </c>
      <c r="L1397" t="s">
        <v>32</v>
      </c>
      <c r="M1397" s="3">
        <v>42016</v>
      </c>
      <c r="N1397" s="3">
        <v>42018</v>
      </c>
      <c r="O1397" s="8" t="str">
        <f>TEXT(Table1[[#This Row],[Order Date]], "MMM")</f>
        <v>Jan</v>
      </c>
      <c r="P1397">
        <f>Table1[[#This Row],[Ship Date]]-Table1[[#This Row],[Order Date]]</f>
        <v>2</v>
      </c>
      <c r="Q1397" s="4">
        <v>128.03</v>
      </c>
      <c r="R1397">
        <v>42</v>
      </c>
      <c r="S1397" s="4">
        <v>457.63</v>
      </c>
      <c r="T1397">
        <v>23877</v>
      </c>
      <c r="U1397" s="10">
        <f>(Table1[[#This Row],[Profit]]/Table1[[#This Row],[Sales]])</f>
        <v>0.27976749776019927</v>
      </c>
    </row>
    <row r="1398" spans="1:21" ht="12.75" customHeight="1">
      <c r="A1398">
        <v>0.08</v>
      </c>
      <c r="B1398">
        <v>4.91</v>
      </c>
      <c r="C1398">
        <v>0.5</v>
      </c>
      <c r="D1398" t="s">
        <v>33</v>
      </c>
      <c r="E1398" t="s">
        <v>74</v>
      </c>
      <c r="F1398" t="s">
        <v>20</v>
      </c>
      <c r="G1398" t="s">
        <v>85</v>
      </c>
      <c r="H1398" t="s">
        <v>40</v>
      </c>
      <c r="I1398" t="s">
        <v>102</v>
      </c>
      <c r="J1398">
        <v>0.36</v>
      </c>
      <c r="K1398" t="s">
        <v>24</v>
      </c>
      <c r="L1398" t="s">
        <v>32</v>
      </c>
      <c r="M1398" s="3">
        <v>42103</v>
      </c>
      <c r="N1398" s="3">
        <v>42103</v>
      </c>
      <c r="O1398" s="8" t="str">
        <f>TEXT(Table1[[#This Row],[Order Date]], "MMM")</f>
        <v>Apr</v>
      </c>
      <c r="P1398">
        <f>Table1[[#This Row],[Ship Date]]-Table1[[#This Row],[Order Date]]</f>
        <v>0</v>
      </c>
      <c r="Q1398" s="4">
        <v>31.751999999999999</v>
      </c>
      <c r="R1398">
        <v>36</v>
      </c>
      <c r="S1398" s="4">
        <v>170.75</v>
      </c>
      <c r="T1398">
        <v>14785</v>
      </c>
      <c r="U1398" s="10">
        <f>(Table1[[#This Row],[Profit]]/Table1[[#This Row],[Sales]])</f>
        <v>0.18595607613469986</v>
      </c>
    </row>
    <row r="1399" spans="1:21" ht="12.75" customHeight="1">
      <c r="A1399">
        <v>0.02</v>
      </c>
      <c r="B1399">
        <v>28.15</v>
      </c>
      <c r="C1399">
        <v>6.17</v>
      </c>
      <c r="D1399" t="s">
        <v>33</v>
      </c>
      <c r="E1399" t="s">
        <v>74</v>
      </c>
      <c r="F1399" t="s">
        <v>20</v>
      </c>
      <c r="G1399" t="s">
        <v>21</v>
      </c>
      <c r="H1399" t="s">
        <v>35</v>
      </c>
      <c r="I1399" t="s">
        <v>864</v>
      </c>
      <c r="J1399">
        <v>0.55000000000000004</v>
      </c>
      <c r="K1399" t="s">
        <v>24</v>
      </c>
      <c r="L1399" t="s">
        <v>32</v>
      </c>
      <c r="M1399" s="3">
        <v>42103</v>
      </c>
      <c r="N1399" s="3">
        <v>42104</v>
      </c>
      <c r="O1399" s="8" t="str">
        <f>TEXT(Table1[[#This Row],[Order Date]], "MMM")</f>
        <v>Apr</v>
      </c>
      <c r="P1399">
        <f>Table1[[#This Row],[Ship Date]]-Table1[[#This Row],[Order Date]]</f>
        <v>1</v>
      </c>
      <c r="Q1399" s="4">
        <v>117.208</v>
      </c>
      <c r="R1399">
        <v>45</v>
      </c>
      <c r="S1399" s="4">
        <v>1339.42</v>
      </c>
      <c r="T1399">
        <v>14785</v>
      </c>
      <c r="U1399" s="10">
        <f>(Table1[[#This Row],[Profit]]/Table1[[#This Row],[Sales]])</f>
        <v>8.7506532678323451E-2</v>
      </c>
    </row>
    <row r="1400" spans="1:21" ht="12.75" customHeight="1">
      <c r="A1400">
        <v>0.06</v>
      </c>
      <c r="B1400">
        <v>4.28</v>
      </c>
      <c r="C1400">
        <v>0.94</v>
      </c>
      <c r="D1400" t="s">
        <v>33</v>
      </c>
      <c r="E1400" t="s">
        <v>74</v>
      </c>
      <c r="F1400" t="s">
        <v>20</v>
      </c>
      <c r="G1400" t="s">
        <v>21</v>
      </c>
      <c r="H1400" t="s">
        <v>22</v>
      </c>
      <c r="I1400" t="s">
        <v>675</v>
      </c>
      <c r="J1400">
        <v>0.56000000000000005</v>
      </c>
      <c r="K1400" t="s">
        <v>24</v>
      </c>
      <c r="L1400" t="s">
        <v>836</v>
      </c>
      <c r="M1400" s="3">
        <v>42120</v>
      </c>
      <c r="N1400" s="3">
        <v>42122</v>
      </c>
      <c r="O1400" s="8" t="str">
        <f>TEXT(Table1[[#This Row],[Order Date]], "MMM")</f>
        <v>Apr</v>
      </c>
      <c r="P1400">
        <f>Table1[[#This Row],[Ship Date]]-Table1[[#This Row],[Order Date]]</f>
        <v>2</v>
      </c>
      <c r="Q1400" s="4">
        <v>0.36999999999999922</v>
      </c>
      <c r="R1400">
        <v>2</v>
      </c>
      <c r="S1400" s="4">
        <v>8.66</v>
      </c>
      <c r="T1400">
        <v>86885</v>
      </c>
      <c r="U1400" s="10">
        <f>(Table1[[#This Row],[Profit]]/Table1[[#This Row],[Sales]])</f>
        <v>4.2725173210161574E-2</v>
      </c>
    </row>
    <row r="1401" spans="1:21" ht="12.75" customHeight="1">
      <c r="A1401">
        <v>0.09</v>
      </c>
      <c r="B1401">
        <v>355.98</v>
      </c>
      <c r="C1401">
        <v>58.92</v>
      </c>
      <c r="D1401" t="s">
        <v>26</v>
      </c>
      <c r="E1401" t="s">
        <v>19</v>
      </c>
      <c r="F1401" t="s">
        <v>28</v>
      </c>
      <c r="G1401" t="s">
        <v>29</v>
      </c>
      <c r="H1401" t="s">
        <v>30</v>
      </c>
      <c r="I1401" t="s">
        <v>561</v>
      </c>
      <c r="J1401">
        <v>0.64</v>
      </c>
      <c r="K1401" t="s">
        <v>24</v>
      </c>
      <c r="L1401" t="s">
        <v>32</v>
      </c>
      <c r="M1401" s="3">
        <v>42053</v>
      </c>
      <c r="N1401" s="3">
        <v>42055</v>
      </c>
      <c r="O1401" s="8" t="str">
        <f>TEXT(Table1[[#This Row],[Order Date]], "MMM")</f>
        <v>Feb</v>
      </c>
      <c r="P1401">
        <f>Table1[[#This Row],[Ship Date]]-Table1[[#This Row],[Order Date]]</f>
        <v>2</v>
      </c>
      <c r="Q1401" s="4">
        <v>1240.25</v>
      </c>
      <c r="R1401">
        <v>30</v>
      </c>
      <c r="S1401" s="4">
        <v>10554.63</v>
      </c>
      <c r="T1401">
        <v>16547</v>
      </c>
      <c r="U1401" s="10">
        <f>(Table1[[#This Row],[Profit]]/Table1[[#This Row],[Sales]])</f>
        <v>0.11750767198850173</v>
      </c>
    </row>
    <row r="1402" spans="1:21" ht="12.75" customHeight="1">
      <c r="A1402">
        <v>0.04</v>
      </c>
      <c r="B1402">
        <v>218.75</v>
      </c>
      <c r="C1402">
        <v>69.64</v>
      </c>
      <c r="D1402" t="s">
        <v>26</v>
      </c>
      <c r="E1402" t="s">
        <v>19</v>
      </c>
      <c r="F1402" t="s">
        <v>28</v>
      </c>
      <c r="G1402" t="s">
        <v>96</v>
      </c>
      <c r="H1402" t="s">
        <v>77</v>
      </c>
      <c r="I1402" t="s">
        <v>319</v>
      </c>
      <c r="J1402">
        <v>0.77</v>
      </c>
      <c r="K1402" t="s">
        <v>24</v>
      </c>
      <c r="L1402" t="s">
        <v>32</v>
      </c>
      <c r="M1402" s="3">
        <v>42053</v>
      </c>
      <c r="N1402" s="3">
        <v>42053</v>
      </c>
      <c r="O1402" s="8" t="str">
        <f>TEXT(Table1[[#This Row],[Order Date]], "MMM")</f>
        <v>Feb</v>
      </c>
      <c r="P1402">
        <f>Table1[[#This Row],[Ship Date]]-Table1[[#This Row],[Order Date]]</f>
        <v>0</v>
      </c>
      <c r="Q1402" s="4">
        <v>-533.23200000000008</v>
      </c>
      <c r="R1402">
        <v>8</v>
      </c>
      <c r="S1402" s="4">
        <v>1749.64</v>
      </c>
      <c r="T1402">
        <v>16547</v>
      </c>
      <c r="U1402" s="10">
        <f>(Table1[[#This Row],[Profit]]/Table1[[#This Row],[Sales]])</f>
        <v>-0.30476669486294328</v>
      </c>
    </row>
    <row r="1403" spans="1:21" ht="12.75" customHeight="1">
      <c r="A1403">
        <v>0.09</v>
      </c>
      <c r="B1403">
        <v>6.28</v>
      </c>
      <c r="C1403">
        <v>5.41</v>
      </c>
      <c r="D1403" t="s">
        <v>33</v>
      </c>
      <c r="E1403" t="s">
        <v>39</v>
      </c>
      <c r="F1403" t="s">
        <v>28</v>
      </c>
      <c r="G1403" t="s">
        <v>34</v>
      </c>
      <c r="H1403" t="s">
        <v>40</v>
      </c>
      <c r="I1403" t="s">
        <v>689</v>
      </c>
      <c r="J1403">
        <v>0.53</v>
      </c>
      <c r="K1403" t="s">
        <v>24</v>
      </c>
      <c r="L1403" t="s">
        <v>32</v>
      </c>
      <c r="M1403" s="3">
        <v>42037</v>
      </c>
      <c r="N1403" s="3">
        <v>42039</v>
      </c>
      <c r="O1403" s="8" t="str">
        <f>TEXT(Table1[[#This Row],[Order Date]], "MMM")</f>
        <v>Feb</v>
      </c>
      <c r="P1403">
        <f>Table1[[#This Row],[Ship Date]]-Table1[[#This Row],[Order Date]]</f>
        <v>2</v>
      </c>
      <c r="Q1403" s="4">
        <v>-61.59</v>
      </c>
      <c r="R1403">
        <v>56</v>
      </c>
      <c r="S1403" s="4">
        <v>355.4</v>
      </c>
      <c r="T1403">
        <v>54567</v>
      </c>
      <c r="U1403" s="10">
        <f>(Table1[[#This Row],[Profit]]/Table1[[#This Row],[Sales]])</f>
        <v>-0.17329769274057402</v>
      </c>
    </row>
    <row r="1404" spans="1:21" ht="12.75" customHeight="1">
      <c r="A1404">
        <v>0.08</v>
      </c>
      <c r="B1404">
        <v>1.68</v>
      </c>
      <c r="C1404">
        <v>1.57</v>
      </c>
      <c r="D1404" t="s">
        <v>33</v>
      </c>
      <c r="E1404" t="s">
        <v>39</v>
      </c>
      <c r="F1404" t="s">
        <v>20</v>
      </c>
      <c r="G1404" t="s">
        <v>21</v>
      </c>
      <c r="H1404" t="s">
        <v>22</v>
      </c>
      <c r="I1404" t="s">
        <v>64</v>
      </c>
      <c r="J1404">
        <v>0.59</v>
      </c>
      <c r="K1404" t="s">
        <v>24</v>
      </c>
      <c r="L1404" t="s">
        <v>32</v>
      </c>
      <c r="M1404" s="3">
        <v>42040</v>
      </c>
      <c r="N1404" s="3">
        <v>42041</v>
      </c>
      <c r="O1404" s="8" t="str">
        <f>TEXT(Table1[[#This Row],[Order Date]], "MMM")</f>
        <v>Feb</v>
      </c>
      <c r="P1404">
        <f>Table1[[#This Row],[Ship Date]]-Table1[[#This Row],[Order Date]]</f>
        <v>1</v>
      </c>
      <c r="Q1404" s="4">
        <v>-46.25</v>
      </c>
      <c r="R1404">
        <v>88</v>
      </c>
      <c r="S1404" s="4">
        <v>148.36000000000001</v>
      </c>
      <c r="T1404">
        <v>20007</v>
      </c>
      <c r="U1404" s="10">
        <f>(Table1[[#This Row],[Profit]]/Table1[[#This Row],[Sales]])</f>
        <v>-0.31174170935562145</v>
      </c>
    </row>
    <row r="1405" spans="1:21" ht="12.75" customHeight="1">
      <c r="A1405">
        <v>0.09</v>
      </c>
      <c r="B1405">
        <v>355.98</v>
      </c>
      <c r="C1405">
        <v>58.92</v>
      </c>
      <c r="D1405" t="s">
        <v>26</v>
      </c>
      <c r="E1405" t="s">
        <v>19</v>
      </c>
      <c r="F1405" t="s">
        <v>28</v>
      </c>
      <c r="G1405" t="s">
        <v>29</v>
      </c>
      <c r="H1405" t="s">
        <v>30</v>
      </c>
      <c r="I1405" t="s">
        <v>561</v>
      </c>
      <c r="J1405">
        <v>0.64</v>
      </c>
      <c r="K1405" t="s">
        <v>42</v>
      </c>
      <c r="L1405" t="s">
        <v>112</v>
      </c>
      <c r="M1405" s="3">
        <v>42053</v>
      </c>
      <c r="N1405" s="3">
        <v>42055</v>
      </c>
      <c r="O1405" s="8" t="str">
        <f>TEXT(Table1[[#This Row],[Order Date]], "MMM")</f>
        <v>Feb</v>
      </c>
      <c r="P1405">
        <f>Table1[[#This Row],[Ship Date]]-Table1[[#This Row],[Order Date]]</f>
        <v>2</v>
      </c>
      <c r="Q1405" s="4">
        <v>1240.25</v>
      </c>
      <c r="R1405">
        <v>8</v>
      </c>
      <c r="S1405" s="4">
        <v>2814.57</v>
      </c>
      <c r="T1405">
        <v>88319</v>
      </c>
      <c r="U1405" s="10">
        <f>(Table1[[#This Row],[Profit]]/Table1[[#This Row],[Sales]])</f>
        <v>0.44065345683354828</v>
      </c>
    </row>
    <row r="1406" spans="1:21" ht="12.75" customHeight="1">
      <c r="A1406">
        <v>0.09</v>
      </c>
      <c r="B1406">
        <v>6.28</v>
      </c>
      <c r="C1406">
        <v>5.41</v>
      </c>
      <c r="D1406" t="s">
        <v>33</v>
      </c>
      <c r="E1406" t="s">
        <v>39</v>
      </c>
      <c r="F1406" t="s">
        <v>28</v>
      </c>
      <c r="G1406" t="s">
        <v>34</v>
      </c>
      <c r="H1406" t="s">
        <v>40</v>
      </c>
      <c r="I1406" t="s">
        <v>689</v>
      </c>
      <c r="J1406">
        <v>0.53</v>
      </c>
      <c r="K1406" t="s">
        <v>42</v>
      </c>
      <c r="L1406" t="s">
        <v>112</v>
      </c>
      <c r="M1406" s="3">
        <v>42037</v>
      </c>
      <c r="N1406" s="3">
        <v>42039</v>
      </c>
      <c r="O1406" s="8" t="str">
        <f>TEXT(Table1[[#This Row],[Order Date]], "MMM")</f>
        <v>Feb</v>
      </c>
      <c r="P1406">
        <f>Table1[[#This Row],[Ship Date]]-Table1[[#This Row],[Order Date]]</f>
        <v>2</v>
      </c>
      <c r="Q1406" s="4">
        <v>-32.026800000000001</v>
      </c>
      <c r="R1406">
        <v>14</v>
      </c>
      <c r="S1406" s="4">
        <v>88.85</v>
      </c>
      <c r="T1406">
        <v>88320</v>
      </c>
      <c r="U1406" s="10">
        <f>(Table1[[#This Row],[Profit]]/Table1[[#This Row],[Sales]])</f>
        <v>-0.36045920090039396</v>
      </c>
    </row>
    <row r="1407" spans="1:21" ht="12.75" customHeight="1">
      <c r="A1407">
        <v>0.1</v>
      </c>
      <c r="B1407">
        <v>24.92</v>
      </c>
      <c r="C1407">
        <v>12.98</v>
      </c>
      <c r="D1407" t="s">
        <v>33</v>
      </c>
      <c r="E1407" t="s">
        <v>27</v>
      </c>
      <c r="F1407" t="s">
        <v>20</v>
      </c>
      <c r="G1407" t="s">
        <v>71</v>
      </c>
      <c r="H1407" t="s">
        <v>40</v>
      </c>
      <c r="I1407" t="s">
        <v>760</v>
      </c>
      <c r="J1407">
        <v>0.39</v>
      </c>
      <c r="K1407" t="s">
        <v>42</v>
      </c>
      <c r="L1407" t="s">
        <v>338</v>
      </c>
      <c r="M1407" s="3">
        <v>42082</v>
      </c>
      <c r="N1407" s="3">
        <v>42082</v>
      </c>
      <c r="O1407" s="8" t="str">
        <f>TEXT(Table1[[#This Row],[Order Date]], "MMM")</f>
        <v>Mar</v>
      </c>
      <c r="P1407">
        <f>Table1[[#This Row],[Ship Date]]-Table1[[#This Row],[Order Date]]</f>
        <v>0</v>
      </c>
      <c r="Q1407" s="4">
        <v>-45.816000000000003</v>
      </c>
      <c r="R1407">
        <v>3</v>
      </c>
      <c r="S1407" s="4">
        <v>70.819999999999993</v>
      </c>
      <c r="T1407">
        <v>91310</v>
      </c>
      <c r="U1407" s="10">
        <f>(Table1[[#This Row],[Profit]]/Table1[[#This Row],[Sales]])</f>
        <v>-0.64693589381530647</v>
      </c>
    </row>
    <row r="1408" spans="1:21" ht="12.75" customHeight="1">
      <c r="A1408">
        <v>0</v>
      </c>
      <c r="B1408">
        <v>12.28</v>
      </c>
      <c r="C1408">
        <v>6.35</v>
      </c>
      <c r="D1408" t="s">
        <v>18</v>
      </c>
      <c r="E1408" t="s">
        <v>27</v>
      </c>
      <c r="F1408" t="s">
        <v>20</v>
      </c>
      <c r="G1408" t="s">
        <v>62</v>
      </c>
      <c r="H1408" t="s">
        <v>40</v>
      </c>
      <c r="I1408" t="s">
        <v>650</v>
      </c>
      <c r="J1408">
        <v>0.38</v>
      </c>
      <c r="K1408" t="s">
        <v>42</v>
      </c>
      <c r="L1408" t="s">
        <v>338</v>
      </c>
      <c r="M1408" s="3">
        <v>42082</v>
      </c>
      <c r="N1408" s="3">
        <v>42083</v>
      </c>
      <c r="O1408" s="8" t="str">
        <f>TEXT(Table1[[#This Row],[Order Date]], "MMM")</f>
        <v>Mar</v>
      </c>
      <c r="P1408">
        <f>Table1[[#This Row],[Ship Date]]-Table1[[#This Row],[Order Date]]</f>
        <v>1</v>
      </c>
      <c r="Q1408" s="4">
        <v>30.63</v>
      </c>
      <c r="R1408">
        <v>7</v>
      </c>
      <c r="S1408" s="4">
        <v>90.44</v>
      </c>
      <c r="T1408">
        <v>91310</v>
      </c>
      <c r="U1408" s="10">
        <f>(Table1[[#This Row],[Profit]]/Table1[[#This Row],[Sales]])</f>
        <v>0.33867757629367534</v>
      </c>
    </row>
    <row r="1409" spans="1:21" ht="12.75" customHeight="1">
      <c r="A1409">
        <v>0.02</v>
      </c>
      <c r="B1409">
        <v>6.48</v>
      </c>
      <c r="C1409">
        <v>8.74</v>
      </c>
      <c r="D1409" t="s">
        <v>33</v>
      </c>
      <c r="E1409" t="s">
        <v>27</v>
      </c>
      <c r="F1409" t="s">
        <v>20</v>
      </c>
      <c r="G1409" t="s">
        <v>62</v>
      </c>
      <c r="H1409" t="s">
        <v>40</v>
      </c>
      <c r="I1409" t="s">
        <v>866</v>
      </c>
      <c r="J1409">
        <v>0.36</v>
      </c>
      <c r="K1409" t="s">
        <v>37</v>
      </c>
      <c r="L1409" t="s">
        <v>136</v>
      </c>
      <c r="M1409" s="3">
        <v>42160</v>
      </c>
      <c r="N1409" s="3">
        <v>42162</v>
      </c>
      <c r="O1409" s="8" t="str">
        <f>TEXT(Table1[[#This Row],[Order Date]], "MMM")</f>
        <v>Jun</v>
      </c>
      <c r="P1409">
        <f>Table1[[#This Row],[Ship Date]]-Table1[[#This Row],[Order Date]]</f>
        <v>2</v>
      </c>
      <c r="Q1409" s="4">
        <v>-6.835</v>
      </c>
      <c r="R1409">
        <v>1</v>
      </c>
      <c r="S1409" s="4">
        <v>10.72</v>
      </c>
      <c r="T1409">
        <v>87033</v>
      </c>
      <c r="U1409" s="10">
        <f>(Table1[[#This Row],[Profit]]/Table1[[#This Row],[Sales]])</f>
        <v>-0.63759328358208955</v>
      </c>
    </row>
    <row r="1410" spans="1:21" ht="12.75" customHeight="1">
      <c r="A1410">
        <v>0.06</v>
      </c>
      <c r="B1410">
        <v>699.99</v>
      </c>
      <c r="C1410">
        <v>24.49</v>
      </c>
      <c r="D1410" t="s">
        <v>18</v>
      </c>
      <c r="E1410" t="s">
        <v>27</v>
      </c>
      <c r="F1410" t="s">
        <v>53</v>
      </c>
      <c r="G1410" t="s">
        <v>288</v>
      </c>
      <c r="H1410" t="s">
        <v>139</v>
      </c>
      <c r="I1410" t="s">
        <v>289</v>
      </c>
      <c r="J1410">
        <v>0.41</v>
      </c>
      <c r="K1410" t="s">
        <v>37</v>
      </c>
      <c r="L1410" t="s">
        <v>118</v>
      </c>
      <c r="M1410" s="3">
        <v>42160</v>
      </c>
      <c r="N1410" s="3">
        <v>42162</v>
      </c>
      <c r="O1410" s="8" t="str">
        <f>TEXT(Table1[[#This Row],[Order Date]], "MMM")</f>
        <v>Jun</v>
      </c>
      <c r="P1410">
        <f>Table1[[#This Row],[Ship Date]]-Table1[[#This Row],[Order Date]]</f>
        <v>2</v>
      </c>
      <c r="Q1410" s="4">
        <v>7024.2068999999992</v>
      </c>
      <c r="R1410">
        <v>15</v>
      </c>
      <c r="S1410" s="4">
        <v>10180.01</v>
      </c>
      <c r="T1410">
        <v>87033</v>
      </c>
      <c r="U1410" s="10">
        <f>(Table1[[#This Row],[Profit]]/Table1[[#This Row],[Sales]])</f>
        <v>0.69</v>
      </c>
    </row>
    <row r="1411" spans="1:21" ht="12.75" customHeight="1">
      <c r="A1411">
        <v>0.02</v>
      </c>
      <c r="B1411">
        <v>5.81</v>
      </c>
      <c r="C1411">
        <v>8.49</v>
      </c>
      <c r="D1411" t="s">
        <v>33</v>
      </c>
      <c r="E1411" t="s">
        <v>27</v>
      </c>
      <c r="F1411" t="s">
        <v>20</v>
      </c>
      <c r="G1411" t="s">
        <v>71</v>
      </c>
      <c r="H1411" t="s">
        <v>40</v>
      </c>
      <c r="I1411" t="s">
        <v>184</v>
      </c>
      <c r="J1411">
        <v>0.39</v>
      </c>
      <c r="K1411" t="s">
        <v>37</v>
      </c>
      <c r="L1411" t="s">
        <v>118</v>
      </c>
      <c r="M1411" s="3">
        <v>42012</v>
      </c>
      <c r="N1411" s="3">
        <v>42016</v>
      </c>
      <c r="O1411" s="8" t="str">
        <f>TEXT(Table1[[#This Row],[Order Date]], "MMM")</f>
        <v>Jan</v>
      </c>
      <c r="P1411">
        <f>Table1[[#This Row],[Ship Date]]-Table1[[#This Row],[Order Date]]</f>
        <v>4</v>
      </c>
      <c r="Q1411" s="4">
        <v>-137.494</v>
      </c>
      <c r="R1411">
        <v>7</v>
      </c>
      <c r="S1411" s="4">
        <v>42.44</v>
      </c>
      <c r="T1411">
        <v>87031</v>
      </c>
      <c r="U1411" s="10">
        <f>(Table1[[#This Row],[Profit]]/Table1[[#This Row],[Sales]])</f>
        <v>-3.2397266729500473</v>
      </c>
    </row>
    <row r="1412" spans="1:21" ht="12.75" customHeight="1">
      <c r="A1412">
        <v>0.05</v>
      </c>
      <c r="B1412">
        <v>30.98</v>
      </c>
      <c r="C1412">
        <v>9.18</v>
      </c>
      <c r="D1412" t="s">
        <v>33</v>
      </c>
      <c r="E1412" t="s">
        <v>27</v>
      </c>
      <c r="F1412" t="s">
        <v>20</v>
      </c>
      <c r="G1412" t="s">
        <v>62</v>
      </c>
      <c r="H1412" t="s">
        <v>40</v>
      </c>
      <c r="I1412" t="s">
        <v>867</v>
      </c>
      <c r="J1412">
        <v>0.4</v>
      </c>
      <c r="K1412" t="s">
        <v>37</v>
      </c>
      <c r="L1412" t="s">
        <v>118</v>
      </c>
      <c r="M1412" s="3">
        <v>42129</v>
      </c>
      <c r="N1412" s="3">
        <v>42129</v>
      </c>
      <c r="O1412" s="8" t="str">
        <f>TEXT(Table1[[#This Row],[Order Date]], "MMM")</f>
        <v>May</v>
      </c>
      <c r="P1412">
        <f>Table1[[#This Row],[Ship Date]]-Table1[[#This Row],[Order Date]]</f>
        <v>0</v>
      </c>
      <c r="Q1412" s="4">
        <v>308.67</v>
      </c>
      <c r="R1412">
        <v>15</v>
      </c>
      <c r="S1412" s="4">
        <v>462.57</v>
      </c>
      <c r="T1412">
        <v>87029</v>
      </c>
      <c r="U1412" s="10">
        <f>(Table1[[#This Row],[Profit]]/Table1[[#This Row],[Sales]])</f>
        <v>0.66729359880666717</v>
      </c>
    </row>
    <row r="1413" spans="1:21" ht="12.75" customHeight="1">
      <c r="A1413">
        <v>0.04</v>
      </c>
      <c r="B1413">
        <v>6.48</v>
      </c>
      <c r="C1413">
        <v>9.5399999999999991</v>
      </c>
      <c r="D1413" t="s">
        <v>33</v>
      </c>
      <c r="E1413" t="s">
        <v>27</v>
      </c>
      <c r="F1413" t="s">
        <v>20</v>
      </c>
      <c r="G1413" t="s">
        <v>62</v>
      </c>
      <c r="H1413" t="s">
        <v>40</v>
      </c>
      <c r="I1413" t="s">
        <v>868</v>
      </c>
      <c r="J1413">
        <v>0.37</v>
      </c>
      <c r="K1413" t="s">
        <v>37</v>
      </c>
      <c r="L1413" t="s">
        <v>121</v>
      </c>
      <c r="M1413" s="3">
        <v>42170</v>
      </c>
      <c r="N1413" s="3">
        <v>42172</v>
      </c>
      <c r="O1413" s="8" t="str">
        <f>TEXT(Table1[[#This Row],[Order Date]], "MMM")</f>
        <v>Jun</v>
      </c>
      <c r="P1413">
        <f>Table1[[#This Row],[Ship Date]]-Table1[[#This Row],[Order Date]]</f>
        <v>2</v>
      </c>
      <c r="Q1413" s="4">
        <v>-223.94400000000002</v>
      </c>
      <c r="R1413">
        <v>19</v>
      </c>
      <c r="S1413" s="4">
        <v>125.37</v>
      </c>
      <c r="T1413">
        <v>87030</v>
      </c>
      <c r="U1413" s="10">
        <f>(Table1[[#This Row],[Profit]]/Table1[[#This Row],[Sales]])</f>
        <v>-1.7862646566164155</v>
      </c>
    </row>
    <row r="1414" spans="1:21" ht="12.75" customHeight="1">
      <c r="A1414">
        <v>0.02</v>
      </c>
      <c r="B1414">
        <v>17.149999999999999</v>
      </c>
      <c r="C1414">
        <v>4.96</v>
      </c>
      <c r="D1414" t="s">
        <v>33</v>
      </c>
      <c r="E1414" t="s">
        <v>27</v>
      </c>
      <c r="F1414" t="s">
        <v>20</v>
      </c>
      <c r="G1414" t="s">
        <v>90</v>
      </c>
      <c r="H1414" t="s">
        <v>40</v>
      </c>
      <c r="I1414" t="s">
        <v>296</v>
      </c>
      <c r="J1414">
        <v>0.57999999999999996</v>
      </c>
      <c r="K1414" t="s">
        <v>37</v>
      </c>
      <c r="L1414" t="s">
        <v>38</v>
      </c>
      <c r="M1414" s="3">
        <v>42160</v>
      </c>
      <c r="N1414" s="3">
        <v>42162</v>
      </c>
      <c r="O1414" s="8" t="str">
        <f>TEXT(Table1[[#This Row],[Order Date]], "MMM")</f>
        <v>Jun</v>
      </c>
      <c r="P1414">
        <f>Table1[[#This Row],[Ship Date]]-Table1[[#This Row],[Order Date]]</f>
        <v>2</v>
      </c>
      <c r="Q1414" s="4">
        <v>36.494999999999997</v>
      </c>
      <c r="R1414">
        <v>11</v>
      </c>
      <c r="S1414" s="4">
        <v>190.85</v>
      </c>
      <c r="T1414">
        <v>87033</v>
      </c>
      <c r="U1414" s="10">
        <f>(Table1[[#This Row],[Profit]]/Table1[[#This Row],[Sales]])</f>
        <v>0.19122347393240766</v>
      </c>
    </row>
    <row r="1415" spans="1:21" ht="12.75" customHeight="1">
      <c r="A1415">
        <v>7.0000000000000007E-2</v>
      </c>
      <c r="B1415">
        <v>30.98</v>
      </c>
      <c r="C1415">
        <v>8.74</v>
      </c>
      <c r="D1415" t="s">
        <v>33</v>
      </c>
      <c r="E1415" t="s">
        <v>27</v>
      </c>
      <c r="F1415" t="s">
        <v>20</v>
      </c>
      <c r="G1415" t="s">
        <v>62</v>
      </c>
      <c r="H1415" t="s">
        <v>40</v>
      </c>
      <c r="I1415" t="s">
        <v>797</v>
      </c>
      <c r="J1415">
        <v>0.4</v>
      </c>
      <c r="K1415" t="s">
        <v>37</v>
      </c>
      <c r="L1415" t="s">
        <v>244</v>
      </c>
      <c r="M1415" s="3">
        <v>42160</v>
      </c>
      <c r="N1415" s="3">
        <v>42161</v>
      </c>
      <c r="O1415" s="8" t="str">
        <f>TEXT(Table1[[#This Row],[Order Date]], "MMM")</f>
        <v>Jun</v>
      </c>
      <c r="P1415">
        <f>Table1[[#This Row],[Ship Date]]-Table1[[#This Row],[Order Date]]</f>
        <v>1</v>
      </c>
      <c r="Q1415" s="4">
        <v>255.76919999999998</v>
      </c>
      <c r="R1415">
        <v>12</v>
      </c>
      <c r="S1415" s="4">
        <v>370.68</v>
      </c>
      <c r="T1415">
        <v>87033</v>
      </c>
      <c r="U1415" s="10">
        <f>(Table1[[#This Row],[Profit]]/Table1[[#This Row],[Sales]])</f>
        <v>0.69</v>
      </c>
    </row>
    <row r="1416" spans="1:21" ht="12.75" customHeight="1">
      <c r="A1416">
        <v>0</v>
      </c>
      <c r="B1416">
        <v>175.99</v>
      </c>
      <c r="C1416">
        <v>4.99</v>
      </c>
      <c r="D1416" t="s">
        <v>33</v>
      </c>
      <c r="E1416" t="s">
        <v>27</v>
      </c>
      <c r="F1416" t="s">
        <v>53</v>
      </c>
      <c r="G1416" t="s">
        <v>54</v>
      </c>
      <c r="H1416" t="s">
        <v>40</v>
      </c>
      <c r="I1416" t="s">
        <v>89</v>
      </c>
      <c r="J1416">
        <v>0.59</v>
      </c>
      <c r="K1416" t="s">
        <v>42</v>
      </c>
      <c r="L1416" t="s">
        <v>83</v>
      </c>
      <c r="M1416" s="3">
        <v>42053</v>
      </c>
      <c r="N1416" s="3">
        <v>42056</v>
      </c>
      <c r="O1416" s="8" t="str">
        <f>TEXT(Table1[[#This Row],[Order Date]], "MMM")</f>
        <v>Feb</v>
      </c>
      <c r="P1416">
        <f>Table1[[#This Row],[Ship Date]]-Table1[[#This Row],[Order Date]]</f>
        <v>3</v>
      </c>
      <c r="Q1416" s="4">
        <v>1656.6554999999998</v>
      </c>
      <c r="R1416">
        <v>15</v>
      </c>
      <c r="S1416" s="4">
        <v>2400.9499999999998</v>
      </c>
      <c r="T1416">
        <v>87032</v>
      </c>
      <c r="U1416" s="10">
        <f>(Table1[[#This Row],[Profit]]/Table1[[#This Row],[Sales]])</f>
        <v>0.69</v>
      </c>
    </row>
    <row r="1417" spans="1:21" ht="12.75" customHeight="1">
      <c r="A1417">
        <v>0.04</v>
      </c>
      <c r="B1417">
        <v>1360.14</v>
      </c>
      <c r="C1417">
        <v>14.7</v>
      </c>
      <c r="D1417" t="s">
        <v>26</v>
      </c>
      <c r="E1417" t="s">
        <v>27</v>
      </c>
      <c r="F1417" t="s">
        <v>53</v>
      </c>
      <c r="G1417" t="s">
        <v>58</v>
      </c>
      <c r="H1417" t="s">
        <v>30</v>
      </c>
      <c r="I1417" t="s">
        <v>293</v>
      </c>
      <c r="J1417">
        <v>0.59</v>
      </c>
      <c r="K1417" t="s">
        <v>37</v>
      </c>
      <c r="L1417" t="s">
        <v>95</v>
      </c>
      <c r="M1417" s="3">
        <v>42160</v>
      </c>
      <c r="N1417" s="3">
        <v>42163</v>
      </c>
      <c r="O1417" s="8" t="str">
        <f>TEXT(Table1[[#This Row],[Order Date]], "MMM")</f>
        <v>Jun</v>
      </c>
      <c r="P1417">
        <f>Table1[[#This Row],[Ship Date]]-Table1[[#This Row],[Order Date]]</f>
        <v>3</v>
      </c>
      <c r="Q1417" s="4">
        <v>2639.0099999999998</v>
      </c>
      <c r="R1417">
        <v>6</v>
      </c>
      <c r="S1417" s="4">
        <v>7303.05</v>
      </c>
      <c r="T1417">
        <v>87033</v>
      </c>
      <c r="U1417" s="10">
        <f>(Table1[[#This Row],[Profit]]/Table1[[#This Row],[Sales]])</f>
        <v>0.36135724115266904</v>
      </c>
    </row>
    <row r="1418" spans="1:21" ht="12.75" customHeight="1">
      <c r="A1418">
        <v>0.01</v>
      </c>
      <c r="B1418">
        <v>2.16</v>
      </c>
      <c r="C1418">
        <v>6.05</v>
      </c>
      <c r="D1418" t="s">
        <v>33</v>
      </c>
      <c r="E1418" t="s">
        <v>19</v>
      </c>
      <c r="F1418" t="s">
        <v>20</v>
      </c>
      <c r="G1418" t="s">
        <v>71</v>
      </c>
      <c r="H1418" t="s">
        <v>40</v>
      </c>
      <c r="I1418" t="s">
        <v>638</v>
      </c>
      <c r="J1418">
        <v>0.37</v>
      </c>
      <c r="K1418" t="s">
        <v>87</v>
      </c>
      <c r="L1418" t="s">
        <v>107</v>
      </c>
      <c r="M1418" s="3">
        <v>42147</v>
      </c>
      <c r="N1418" s="3">
        <v>42149</v>
      </c>
      <c r="O1418" s="8" t="str">
        <f>TEXT(Table1[[#This Row],[Order Date]], "MMM")</f>
        <v>May</v>
      </c>
      <c r="P1418">
        <f>Table1[[#This Row],[Ship Date]]-Table1[[#This Row],[Order Date]]</f>
        <v>2</v>
      </c>
      <c r="Q1418" s="4">
        <v>395.76</v>
      </c>
      <c r="R1418">
        <v>24</v>
      </c>
      <c r="S1418" s="4">
        <v>58.05</v>
      </c>
      <c r="T1418">
        <v>87208</v>
      </c>
      <c r="U1418" s="10">
        <f>(Table1[[#This Row],[Profit]]/Table1[[#This Row],[Sales]])</f>
        <v>6.8175710594315246</v>
      </c>
    </row>
    <row r="1419" spans="1:21" ht="12.75" customHeight="1">
      <c r="A1419">
        <v>7.0000000000000007E-2</v>
      </c>
      <c r="B1419">
        <v>21.38</v>
      </c>
      <c r="C1419">
        <v>8.99</v>
      </c>
      <c r="D1419" t="s">
        <v>33</v>
      </c>
      <c r="E1419" t="s">
        <v>19</v>
      </c>
      <c r="F1419" t="s">
        <v>20</v>
      </c>
      <c r="G1419" t="s">
        <v>21</v>
      </c>
      <c r="H1419" t="s">
        <v>35</v>
      </c>
      <c r="I1419" t="s">
        <v>829</v>
      </c>
      <c r="J1419">
        <v>0.59</v>
      </c>
      <c r="K1419" t="s">
        <v>87</v>
      </c>
      <c r="L1419" t="s">
        <v>107</v>
      </c>
      <c r="M1419" s="3">
        <v>42147</v>
      </c>
      <c r="N1419" s="3">
        <v>42149</v>
      </c>
      <c r="O1419" s="8" t="str">
        <f>TEXT(Table1[[#This Row],[Order Date]], "MMM")</f>
        <v>May</v>
      </c>
      <c r="P1419">
        <f>Table1[[#This Row],[Ship Date]]-Table1[[#This Row],[Order Date]]</f>
        <v>2</v>
      </c>
      <c r="Q1419" s="4">
        <v>-39.396000000000001</v>
      </c>
      <c r="R1419">
        <v>3</v>
      </c>
      <c r="S1419" s="4">
        <v>68.64</v>
      </c>
      <c r="T1419">
        <v>87208</v>
      </c>
      <c r="U1419" s="10">
        <f>(Table1[[#This Row],[Profit]]/Table1[[#This Row],[Sales]])</f>
        <v>-0.57395104895104898</v>
      </c>
    </row>
    <row r="1420" spans="1:21" ht="12.75" customHeight="1">
      <c r="A1420">
        <v>0.04</v>
      </c>
      <c r="B1420">
        <v>40.98</v>
      </c>
      <c r="C1420">
        <v>6.5</v>
      </c>
      <c r="D1420" t="s">
        <v>33</v>
      </c>
      <c r="E1420" t="s">
        <v>39</v>
      </c>
      <c r="F1420" t="s">
        <v>53</v>
      </c>
      <c r="G1420" t="s">
        <v>113</v>
      </c>
      <c r="H1420" t="s">
        <v>40</v>
      </c>
      <c r="I1420" t="s">
        <v>552</v>
      </c>
      <c r="J1420">
        <v>0.74</v>
      </c>
      <c r="K1420" t="s">
        <v>24</v>
      </c>
      <c r="L1420" t="s">
        <v>32</v>
      </c>
      <c r="M1420" s="3">
        <v>42092</v>
      </c>
      <c r="N1420" s="3">
        <v>42093</v>
      </c>
      <c r="O1420" s="8" t="str">
        <f>TEXT(Table1[[#This Row],[Order Date]], "MMM")</f>
        <v>Mar</v>
      </c>
      <c r="P1420">
        <f>Table1[[#This Row],[Ship Date]]-Table1[[#This Row],[Order Date]]</f>
        <v>1</v>
      </c>
      <c r="Q1420" s="4">
        <v>-89.5</v>
      </c>
      <c r="R1420">
        <v>7</v>
      </c>
      <c r="S1420" s="4">
        <v>277.07</v>
      </c>
      <c r="T1420">
        <v>87451</v>
      </c>
      <c r="U1420" s="10">
        <f>(Table1[[#This Row],[Profit]]/Table1[[#This Row],[Sales]])</f>
        <v>-0.32302306276392251</v>
      </c>
    </row>
    <row r="1421" spans="1:21" ht="12.75" customHeight="1">
      <c r="A1421">
        <v>0.08</v>
      </c>
      <c r="B1421">
        <v>4</v>
      </c>
      <c r="C1421">
        <v>1.3</v>
      </c>
      <c r="D1421" t="s">
        <v>33</v>
      </c>
      <c r="E1421" t="s">
        <v>39</v>
      </c>
      <c r="F1421" t="s">
        <v>20</v>
      </c>
      <c r="G1421" t="s">
        <v>62</v>
      </c>
      <c r="H1421" t="s">
        <v>22</v>
      </c>
      <c r="I1421" t="s">
        <v>125</v>
      </c>
      <c r="J1421">
        <v>0.37</v>
      </c>
      <c r="K1421" t="s">
        <v>24</v>
      </c>
      <c r="L1421" t="s">
        <v>32</v>
      </c>
      <c r="M1421" s="3">
        <v>42126</v>
      </c>
      <c r="N1421" s="3">
        <v>42128</v>
      </c>
      <c r="O1421" s="8" t="str">
        <f>TEXT(Table1[[#This Row],[Order Date]], "MMM")</f>
        <v>May</v>
      </c>
      <c r="P1421">
        <f>Table1[[#This Row],[Ship Date]]-Table1[[#This Row],[Order Date]]</f>
        <v>2</v>
      </c>
      <c r="Q1421" s="4">
        <v>28.4</v>
      </c>
      <c r="R1421">
        <v>14</v>
      </c>
      <c r="S1421" s="4">
        <v>51.99</v>
      </c>
      <c r="T1421">
        <v>87452</v>
      </c>
      <c r="U1421" s="10">
        <f>(Table1[[#This Row],[Profit]]/Table1[[#This Row],[Sales]])</f>
        <v>0.54625889594152721</v>
      </c>
    </row>
    <row r="1422" spans="1:21" ht="12.75" customHeight="1">
      <c r="A1422">
        <v>0.05</v>
      </c>
      <c r="B1422">
        <v>35.99</v>
      </c>
      <c r="C1422">
        <v>3.3</v>
      </c>
      <c r="D1422" t="s">
        <v>33</v>
      </c>
      <c r="E1422" t="s">
        <v>39</v>
      </c>
      <c r="F1422" t="s">
        <v>53</v>
      </c>
      <c r="G1422" t="s">
        <v>54</v>
      </c>
      <c r="H1422" t="s">
        <v>35</v>
      </c>
      <c r="I1422" t="s">
        <v>553</v>
      </c>
      <c r="J1422">
        <v>0.39</v>
      </c>
      <c r="K1422" t="s">
        <v>37</v>
      </c>
      <c r="L1422" t="s">
        <v>118</v>
      </c>
      <c r="M1422" s="3">
        <v>42092</v>
      </c>
      <c r="N1422" s="3">
        <v>42094</v>
      </c>
      <c r="O1422" s="8" t="str">
        <f>TEXT(Table1[[#This Row],[Order Date]], "MMM")</f>
        <v>Mar</v>
      </c>
      <c r="P1422">
        <f>Table1[[#This Row],[Ship Date]]-Table1[[#This Row],[Order Date]]</f>
        <v>2</v>
      </c>
      <c r="Q1422" s="4">
        <v>103.27229999999999</v>
      </c>
      <c r="R1422">
        <v>5</v>
      </c>
      <c r="S1422" s="4">
        <v>149.66999999999999</v>
      </c>
      <c r="T1422">
        <v>87451</v>
      </c>
      <c r="U1422" s="10">
        <f>(Table1[[#This Row],[Profit]]/Table1[[#This Row],[Sales]])</f>
        <v>0.69</v>
      </c>
    </row>
    <row r="1423" spans="1:21" ht="12.75" customHeight="1">
      <c r="A1423">
        <v>0.08</v>
      </c>
      <c r="B1423">
        <v>12.53</v>
      </c>
      <c r="C1423">
        <v>0.5</v>
      </c>
      <c r="D1423" t="s">
        <v>33</v>
      </c>
      <c r="E1423" t="s">
        <v>27</v>
      </c>
      <c r="F1423" t="s">
        <v>20</v>
      </c>
      <c r="G1423" t="s">
        <v>85</v>
      </c>
      <c r="H1423" t="s">
        <v>40</v>
      </c>
      <c r="I1423" t="s">
        <v>681</v>
      </c>
      <c r="J1423">
        <v>0.38</v>
      </c>
      <c r="K1423" t="s">
        <v>87</v>
      </c>
      <c r="L1423" t="s">
        <v>203</v>
      </c>
      <c r="M1423" s="3">
        <v>42101</v>
      </c>
      <c r="N1423" s="3">
        <v>42102</v>
      </c>
      <c r="O1423" s="8" t="str">
        <f>TEXT(Table1[[#This Row],[Order Date]], "MMM")</f>
        <v>Apr</v>
      </c>
      <c r="P1423">
        <f>Table1[[#This Row],[Ship Date]]-Table1[[#This Row],[Order Date]]</f>
        <v>1</v>
      </c>
      <c r="Q1423" s="4">
        <v>215.71799999999999</v>
      </c>
      <c r="R1423">
        <v>5</v>
      </c>
      <c r="S1423" s="4">
        <v>61.1</v>
      </c>
      <c r="T1423">
        <v>91017</v>
      </c>
      <c r="U1423" s="10">
        <f>(Table1[[#This Row],[Profit]]/Table1[[#This Row],[Sales]])</f>
        <v>3.5305728314238949</v>
      </c>
    </row>
    <row r="1424" spans="1:21" ht="12.75" customHeight="1">
      <c r="A1424">
        <v>0.02</v>
      </c>
      <c r="B1424">
        <v>178.47</v>
      </c>
      <c r="C1424">
        <v>19.989999999999998</v>
      </c>
      <c r="D1424" t="s">
        <v>33</v>
      </c>
      <c r="E1424" t="s">
        <v>27</v>
      </c>
      <c r="F1424" t="s">
        <v>20</v>
      </c>
      <c r="G1424" t="s">
        <v>90</v>
      </c>
      <c r="H1424" t="s">
        <v>40</v>
      </c>
      <c r="I1424" t="s">
        <v>267</v>
      </c>
      <c r="J1424">
        <v>0.55000000000000004</v>
      </c>
      <c r="K1424" t="s">
        <v>87</v>
      </c>
      <c r="L1424" t="s">
        <v>203</v>
      </c>
      <c r="M1424" s="3">
        <v>42101</v>
      </c>
      <c r="N1424" s="3">
        <v>42102</v>
      </c>
      <c r="O1424" s="8" t="str">
        <f>TEXT(Table1[[#This Row],[Order Date]], "MMM")</f>
        <v>Apr</v>
      </c>
      <c r="P1424">
        <f>Table1[[#This Row],[Ship Date]]-Table1[[#This Row],[Order Date]]</f>
        <v>1</v>
      </c>
      <c r="Q1424" s="4">
        <v>106.98479999999999</v>
      </c>
      <c r="R1424">
        <v>1</v>
      </c>
      <c r="S1424" s="4">
        <v>193.81</v>
      </c>
      <c r="T1424">
        <v>91017</v>
      </c>
      <c r="U1424" s="10">
        <f>(Table1[[#This Row],[Profit]]/Table1[[#This Row],[Sales]])</f>
        <v>0.55200866828337025</v>
      </c>
    </row>
    <row r="1425" spans="1:21" ht="12.75" customHeight="1">
      <c r="A1425">
        <v>0.05</v>
      </c>
      <c r="B1425">
        <v>15.68</v>
      </c>
      <c r="C1425">
        <v>3.73</v>
      </c>
      <c r="D1425" t="s">
        <v>33</v>
      </c>
      <c r="E1425" t="s">
        <v>39</v>
      </c>
      <c r="F1425" t="s">
        <v>28</v>
      </c>
      <c r="G1425" t="s">
        <v>34</v>
      </c>
      <c r="H1425" t="s">
        <v>35</v>
      </c>
      <c r="I1425" t="s">
        <v>869</v>
      </c>
      <c r="J1425">
        <v>0.46</v>
      </c>
      <c r="K1425" t="s">
        <v>87</v>
      </c>
      <c r="L1425" t="s">
        <v>88</v>
      </c>
      <c r="M1425" s="3">
        <v>42166</v>
      </c>
      <c r="N1425" s="3">
        <v>42167</v>
      </c>
      <c r="O1425" s="8" t="str">
        <f>TEXT(Table1[[#This Row],[Order Date]], "MMM")</f>
        <v>Jun</v>
      </c>
      <c r="P1425">
        <f>Table1[[#This Row],[Ship Date]]-Table1[[#This Row],[Order Date]]</f>
        <v>1</v>
      </c>
      <c r="Q1425" s="4">
        <v>3.54</v>
      </c>
      <c r="R1425">
        <v>17</v>
      </c>
      <c r="S1425" s="4">
        <v>257.48</v>
      </c>
      <c r="T1425">
        <v>87917</v>
      </c>
      <c r="U1425" s="10">
        <f>(Table1[[#This Row],[Profit]]/Table1[[#This Row],[Sales]])</f>
        <v>1.3748640671120086E-2</v>
      </c>
    </row>
    <row r="1426" spans="1:21" ht="12.75" customHeight="1">
      <c r="A1426">
        <v>0.02</v>
      </c>
      <c r="B1426">
        <v>195.99</v>
      </c>
      <c r="C1426">
        <v>4.2</v>
      </c>
      <c r="D1426" t="s">
        <v>33</v>
      </c>
      <c r="E1426" t="s">
        <v>39</v>
      </c>
      <c r="F1426" t="s">
        <v>53</v>
      </c>
      <c r="G1426" t="s">
        <v>54</v>
      </c>
      <c r="H1426" t="s">
        <v>40</v>
      </c>
      <c r="I1426" t="s">
        <v>834</v>
      </c>
      <c r="J1426">
        <v>0.56000000000000005</v>
      </c>
      <c r="K1426" t="s">
        <v>87</v>
      </c>
      <c r="L1426" t="s">
        <v>88</v>
      </c>
      <c r="M1426" s="3">
        <v>42166</v>
      </c>
      <c r="N1426" s="3">
        <v>42167</v>
      </c>
      <c r="O1426" s="8" t="str">
        <f>TEXT(Table1[[#This Row],[Order Date]], "MMM")</f>
        <v>Jun</v>
      </c>
      <c r="P1426">
        <f>Table1[[#This Row],[Ship Date]]-Table1[[#This Row],[Order Date]]</f>
        <v>1</v>
      </c>
      <c r="Q1426" s="4">
        <v>40.283999999999999</v>
      </c>
      <c r="R1426">
        <v>19</v>
      </c>
      <c r="S1426" s="4">
        <v>3194.99</v>
      </c>
      <c r="T1426">
        <v>87917</v>
      </c>
      <c r="U1426" s="10">
        <f>(Table1[[#This Row],[Profit]]/Table1[[#This Row],[Sales]])</f>
        <v>1.2608490167418366E-2</v>
      </c>
    </row>
    <row r="1427" spans="1:21" ht="12.75" customHeight="1">
      <c r="A1427">
        <v>0.01</v>
      </c>
      <c r="B1427">
        <v>99.99</v>
      </c>
      <c r="C1427">
        <v>19.989999999999998</v>
      </c>
      <c r="D1427" t="s">
        <v>18</v>
      </c>
      <c r="E1427" t="s">
        <v>27</v>
      </c>
      <c r="F1427" t="s">
        <v>53</v>
      </c>
      <c r="G1427" t="s">
        <v>58</v>
      </c>
      <c r="H1427" t="s">
        <v>40</v>
      </c>
      <c r="I1427" t="s">
        <v>75</v>
      </c>
      <c r="J1427">
        <v>0.52</v>
      </c>
      <c r="K1427" t="s">
        <v>87</v>
      </c>
      <c r="L1427" t="s">
        <v>88</v>
      </c>
      <c r="M1427" s="3">
        <v>42073</v>
      </c>
      <c r="N1427" s="3">
        <v>42075</v>
      </c>
      <c r="O1427" s="8" t="str">
        <f>TEXT(Table1[[#This Row],[Order Date]], "MMM")</f>
        <v>Mar</v>
      </c>
      <c r="P1427">
        <f>Table1[[#This Row],[Ship Date]]-Table1[[#This Row],[Order Date]]</f>
        <v>2</v>
      </c>
      <c r="Q1427" s="4">
        <v>90.024000000000001</v>
      </c>
      <c r="R1427">
        <v>2</v>
      </c>
      <c r="S1427" s="4">
        <v>202.98</v>
      </c>
      <c r="T1427">
        <v>87915</v>
      </c>
      <c r="U1427" s="10">
        <f>(Table1[[#This Row],[Profit]]/Table1[[#This Row],[Sales]])</f>
        <v>0.44351167602719482</v>
      </c>
    </row>
    <row r="1428" spans="1:21" ht="12.75" customHeight="1">
      <c r="A1428">
        <v>7.0000000000000007E-2</v>
      </c>
      <c r="B1428">
        <v>6.48</v>
      </c>
      <c r="C1428">
        <v>9.5399999999999991</v>
      </c>
      <c r="D1428" t="s">
        <v>33</v>
      </c>
      <c r="E1428" t="s">
        <v>39</v>
      </c>
      <c r="F1428" t="s">
        <v>20</v>
      </c>
      <c r="G1428" t="s">
        <v>62</v>
      </c>
      <c r="H1428" t="s">
        <v>40</v>
      </c>
      <c r="I1428" t="s">
        <v>868</v>
      </c>
      <c r="J1428">
        <v>0.37</v>
      </c>
      <c r="K1428" t="s">
        <v>87</v>
      </c>
      <c r="L1428" t="s">
        <v>88</v>
      </c>
      <c r="M1428" s="3">
        <v>42113</v>
      </c>
      <c r="N1428" s="3">
        <v>42113</v>
      </c>
      <c r="O1428" s="8" t="str">
        <f>TEXT(Table1[[#This Row],[Order Date]], "MMM")</f>
        <v>Apr</v>
      </c>
      <c r="P1428">
        <f>Table1[[#This Row],[Ship Date]]-Table1[[#This Row],[Order Date]]</f>
        <v>0</v>
      </c>
      <c r="Q1428" s="4">
        <v>2.2320000000000002</v>
      </c>
      <c r="R1428">
        <v>1</v>
      </c>
      <c r="S1428" s="4">
        <v>10.86</v>
      </c>
      <c r="T1428">
        <v>87916</v>
      </c>
      <c r="U1428" s="10">
        <f>(Table1[[#This Row],[Profit]]/Table1[[#This Row],[Sales]])</f>
        <v>0.20552486187845306</v>
      </c>
    </row>
    <row r="1429" spans="1:21" ht="12.75" customHeight="1">
      <c r="A1429">
        <v>0</v>
      </c>
      <c r="B1429">
        <v>35.99</v>
      </c>
      <c r="C1429">
        <v>0.99</v>
      </c>
      <c r="D1429" t="s">
        <v>33</v>
      </c>
      <c r="E1429" t="s">
        <v>39</v>
      </c>
      <c r="F1429" t="s">
        <v>53</v>
      </c>
      <c r="G1429" t="s">
        <v>54</v>
      </c>
      <c r="H1429" t="s">
        <v>35</v>
      </c>
      <c r="I1429" t="s">
        <v>870</v>
      </c>
      <c r="J1429">
        <v>0.35</v>
      </c>
      <c r="K1429" t="s">
        <v>24</v>
      </c>
      <c r="L1429" t="s">
        <v>32</v>
      </c>
      <c r="M1429" s="3">
        <v>42098</v>
      </c>
      <c r="N1429" s="3">
        <v>42105</v>
      </c>
      <c r="O1429" s="8" t="str">
        <f>TEXT(Table1[[#This Row],[Order Date]], "MMM")</f>
        <v>Apr</v>
      </c>
      <c r="P1429">
        <f>Table1[[#This Row],[Ship Date]]-Table1[[#This Row],[Order Date]]</f>
        <v>7</v>
      </c>
      <c r="Q1429" s="4">
        <v>840.05099999999993</v>
      </c>
      <c r="R1429">
        <v>46</v>
      </c>
      <c r="S1429" s="4">
        <v>1477.57</v>
      </c>
      <c r="T1429">
        <v>46436</v>
      </c>
      <c r="U1429" s="10">
        <f>(Table1[[#This Row],[Profit]]/Table1[[#This Row],[Sales]])</f>
        <v>0.56853550085613536</v>
      </c>
    </row>
    <row r="1430" spans="1:21" ht="12.75" customHeight="1">
      <c r="A1430">
        <v>0.05</v>
      </c>
      <c r="B1430">
        <v>30.98</v>
      </c>
      <c r="C1430">
        <v>9.18</v>
      </c>
      <c r="D1430" t="s">
        <v>18</v>
      </c>
      <c r="E1430" t="s">
        <v>39</v>
      </c>
      <c r="F1430" t="s">
        <v>20</v>
      </c>
      <c r="G1430" t="s">
        <v>62</v>
      </c>
      <c r="H1430" t="s">
        <v>40</v>
      </c>
      <c r="I1430" t="s">
        <v>867</v>
      </c>
      <c r="J1430">
        <v>0.4</v>
      </c>
      <c r="K1430" t="s">
        <v>24</v>
      </c>
      <c r="L1430" t="s">
        <v>32</v>
      </c>
      <c r="M1430" s="3">
        <v>42115</v>
      </c>
      <c r="N1430" s="3">
        <v>42115</v>
      </c>
      <c r="O1430" s="8" t="str">
        <f>TEXT(Table1[[#This Row],[Order Date]], "MMM")</f>
        <v>Apr</v>
      </c>
      <c r="P1430">
        <f>Table1[[#This Row],[Ship Date]]-Table1[[#This Row],[Order Date]]</f>
        <v>0</v>
      </c>
      <c r="Q1430" s="4">
        <v>61.47</v>
      </c>
      <c r="R1430">
        <v>12</v>
      </c>
      <c r="S1430" s="4">
        <v>382.29</v>
      </c>
      <c r="T1430">
        <v>40997</v>
      </c>
      <c r="U1430" s="10">
        <f>(Table1[[#This Row],[Profit]]/Table1[[#This Row],[Sales]])</f>
        <v>0.1607941615004316</v>
      </c>
    </row>
    <row r="1431" spans="1:21" ht="12.75" customHeight="1">
      <c r="A1431">
        <v>0.05</v>
      </c>
      <c r="B1431">
        <v>22.99</v>
      </c>
      <c r="C1431">
        <v>8.99</v>
      </c>
      <c r="D1431" t="s">
        <v>33</v>
      </c>
      <c r="E1431" t="s">
        <v>39</v>
      </c>
      <c r="F1431" t="s">
        <v>20</v>
      </c>
      <c r="G1431" t="s">
        <v>21</v>
      </c>
      <c r="H1431" t="s">
        <v>35</v>
      </c>
      <c r="I1431" t="s">
        <v>871</v>
      </c>
      <c r="J1431">
        <v>0.56999999999999995</v>
      </c>
      <c r="K1431" t="s">
        <v>24</v>
      </c>
      <c r="L1431" t="s">
        <v>32</v>
      </c>
      <c r="M1431" s="3">
        <v>42115</v>
      </c>
      <c r="N1431" s="3">
        <v>42122</v>
      </c>
      <c r="O1431" s="8" t="str">
        <f>TEXT(Table1[[#This Row],[Order Date]], "MMM")</f>
        <v>Apr</v>
      </c>
      <c r="P1431">
        <f>Table1[[#This Row],[Ship Date]]-Table1[[#This Row],[Order Date]]</f>
        <v>7</v>
      </c>
      <c r="Q1431" s="4">
        <v>18.27</v>
      </c>
      <c r="R1431">
        <v>37</v>
      </c>
      <c r="S1431" s="4">
        <v>881.74</v>
      </c>
      <c r="T1431">
        <v>40997</v>
      </c>
      <c r="U1431" s="10">
        <f>(Table1[[#This Row],[Profit]]/Table1[[#This Row],[Sales]])</f>
        <v>2.072039376687005E-2</v>
      </c>
    </row>
    <row r="1432" spans="1:21" ht="12.75" customHeight="1">
      <c r="A1432">
        <v>0.04</v>
      </c>
      <c r="B1432">
        <v>212.6</v>
      </c>
      <c r="C1432">
        <v>110.2</v>
      </c>
      <c r="D1432" t="s">
        <v>26</v>
      </c>
      <c r="E1432" t="s">
        <v>39</v>
      </c>
      <c r="F1432" t="s">
        <v>28</v>
      </c>
      <c r="G1432" t="s">
        <v>96</v>
      </c>
      <c r="H1432" t="s">
        <v>77</v>
      </c>
      <c r="I1432" t="s">
        <v>579</v>
      </c>
      <c r="J1432">
        <v>0.73</v>
      </c>
      <c r="K1432" t="s">
        <v>24</v>
      </c>
      <c r="L1432" t="s">
        <v>32</v>
      </c>
      <c r="M1432" s="3">
        <v>42115</v>
      </c>
      <c r="N1432" s="3">
        <v>42119</v>
      </c>
      <c r="O1432" s="8" t="str">
        <f>TEXT(Table1[[#This Row],[Order Date]], "MMM")</f>
        <v>Apr</v>
      </c>
      <c r="P1432">
        <f>Table1[[#This Row],[Ship Date]]-Table1[[#This Row],[Order Date]]</f>
        <v>4</v>
      </c>
      <c r="Q1432" s="4">
        <v>-513.79042000000004</v>
      </c>
      <c r="R1432">
        <v>33</v>
      </c>
      <c r="S1432" s="4">
        <v>7384.18</v>
      </c>
      <c r="T1432">
        <v>40997</v>
      </c>
      <c r="U1432" s="10">
        <f>(Table1[[#This Row],[Profit]]/Table1[[#This Row],[Sales]])</f>
        <v>-6.9579888355917649E-2</v>
      </c>
    </row>
    <row r="1433" spans="1:21" ht="12.75" customHeight="1">
      <c r="A1433">
        <v>0.09</v>
      </c>
      <c r="B1433">
        <v>5.98</v>
      </c>
      <c r="C1433">
        <v>1.67</v>
      </c>
      <c r="D1433" t="s">
        <v>33</v>
      </c>
      <c r="E1433" t="s">
        <v>39</v>
      </c>
      <c r="F1433" t="s">
        <v>20</v>
      </c>
      <c r="G1433" t="s">
        <v>21</v>
      </c>
      <c r="H1433" t="s">
        <v>22</v>
      </c>
      <c r="I1433" t="s">
        <v>872</v>
      </c>
      <c r="J1433">
        <v>0.51</v>
      </c>
      <c r="K1433" t="s">
        <v>24</v>
      </c>
      <c r="L1433" t="s">
        <v>32</v>
      </c>
      <c r="M1433" s="3">
        <v>42159</v>
      </c>
      <c r="N1433" s="3">
        <v>42162</v>
      </c>
      <c r="O1433" s="8" t="str">
        <f>TEXT(Table1[[#This Row],[Order Date]], "MMM")</f>
        <v>Jun</v>
      </c>
      <c r="P1433">
        <f>Table1[[#This Row],[Ship Date]]-Table1[[#This Row],[Order Date]]</f>
        <v>3</v>
      </c>
      <c r="Q1433" s="4">
        <v>23.87</v>
      </c>
      <c r="R1433">
        <v>81</v>
      </c>
      <c r="S1433" s="4">
        <v>448.26</v>
      </c>
      <c r="T1433">
        <v>29889</v>
      </c>
      <c r="U1433" s="10">
        <f>(Table1[[#This Row],[Profit]]/Table1[[#This Row],[Sales]])</f>
        <v>5.3250345781466119E-2</v>
      </c>
    </row>
    <row r="1434" spans="1:21" ht="12.75" customHeight="1">
      <c r="A1434">
        <v>0.05</v>
      </c>
      <c r="B1434">
        <v>30.98</v>
      </c>
      <c r="C1434">
        <v>9.18</v>
      </c>
      <c r="D1434" t="s">
        <v>18</v>
      </c>
      <c r="E1434" t="s">
        <v>39</v>
      </c>
      <c r="F1434" t="s">
        <v>20</v>
      </c>
      <c r="G1434" t="s">
        <v>62</v>
      </c>
      <c r="H1434" t="s">
        <v>40</v>
      </c>
      <c r="I1434" t="s">
        <v>867</v>
      </c>
      <c r="J1434">
        <v>0.4</v>
      </c>
      <c r="K1434" t="s">
        <v>37</v>
      </c>
      <c r="L1434" t="s">
        <v>98</v>
      </c>
      <c r="M1434" s="3">
        <v>42115</v>
      </c>
      <c r="N1434" s="3">
        <v>42115</v>
      </c>
      <c r="O1434" s="8" t="str">
        <f>TEXT(Table1[[#This Row],[Order Date]], "MMM")</f>
        <v>Apr</v>
      </c>
      <c r="P1434">
        <f>Table1[[#This Row],[Ship Date]]-Table1[[#This Row],[Order Date]]</f>
        <v>0</v>
      </c>
      <c r="Q1434" s="4">
        <v>61.47</v>
      </c>
      <c r="R1434">
        <v>3</v>
      </c>
      <c r="S1434" s="4">
        <v>95.57</v>
      </c>
      <c r="T1434">
        <v>88657</v>
      </c>
      <c r="U1434" s="10">
        <f>(Table1[[#This Row],[Profit]]/Table1[[#This Row],[Sales]])</f>
        <v>0.6431934707544209</v>
      </c>
    </row>
    <row r="1435" spans="1:21" ht="12.75" customHeight="1">
      <c r="A1435">
        <v>0.05</v>
      </c>
      <c r="B1435">
        <v>22.99</v>
      </c>
      <c r="C1435">
        <v>8.99</v>
      </c>
      <c r="D1435" t="s">
        <v>33</v>
      </c>
      <c r="E1435" t="s">
        <v>39</v>
      </c>
      <c r="F1435" t="s">
        <v>20</v>
      </c>
      <c r="G1435" t="s">
        <v>21</v>
      </c>
      <c r="H1435" t="s">
        <v>35</v>
      </c>
      <c r="I1435" t="s">
        <v>871</v>
      </c>
      <c r="J1435">
        <v>0.56999999999999995</v>
      </c>
      <c r="K1435" t="s">
        <v>37</v>
      </c>
      <c r="L1435" t="s">
        <v>98</v>
      </c>
      <c r="M1435" s="3">
        <v>42115</v>
      </c>
      <c r="N1435" s="3">
        <v>42122</v>
      </c>
      <c r="O1435" s="8" t="str">
        <f>TEXT(Table1[[#This Row],[Order Date]], "MMM")</f>
        <v>Apr</v>
      </c>
      <c r="P1435">
        <f>Table1[[#This Row],[Ship Date]]-Table1[[#This Row],[Order Date]]</f>
        <v>7</v>
      </c>
      <c r="Q1435" s="4">
        <v>18.27</v>
      </c>
      <c r="R1435">
        <v>9</v>
      </c>
      <c r="S1435" s="4">
        <v>214.48</v>
      </c>
      <c r="T1435">
        <v>88657</v>
      </c>
      <c r="U1435" s="10">
        <f>(Table1[[#This Row],[Profit]]/Table1[[#This Row],[Sales]])</f>
        <v>8.5182767624020883E-2</v>
      </c>
    </row>
    <row r="1436" spans="1:21" ht="12.75" customHeight="1">
      <c r="A1436">
        <v>0.04</v>
      </c>
      <c r="B1436">
        <v>212.6</v>
      </c>
      <c r="C1436">
        <v>110.2</v>
      </c>
      <c r="D1436" t="s">
        <v>26</v>
      </c>
      <c r="E1436" t="s">
        <v>39</v>
      </c>
      <c r="F1436" t="s">
        <v>28</v>
      </c>
      <c r="G1436" t="s">
        <v>96</v>
      </c>
      <c r="H1436" t="s">
        <v>77</v>
      </c>
      <c r="I1436" t="s">
        <v>579</v>
      </c>
      <c r="J1436">
        <v>0.73</v>
      </c>
      <c r="K1436" t="s">
        <v>37</v>
      </c>
      <c r="L1436" t="s">
        <v>98</v>
      </c>
      <c r="M1436" s="3">
        <v>42115</v>
      </c>
      <c r="N1436" s="3">
        <v>42119</v>
      </c>
      <c r="O1436" s="8" t="str">
        <f>TEXT(Table1[[#This Row],[Order Date]], "MMM")</f>
        <v>Apr</v>
      </c>
      <c r="P1436">
        <f>Table1[[#This Row],[Ship Date]]-Table1[[#This Row],[Order Date]]</f>
        <v>4</v>
      </c>
      <c r="Q1436" s="4">
        <v>-513.79042000000004</v>
      </c>
      <c r="R1436">
        <v>8</v>
      </c>
      <c r="S1436" s="4">
        <v>1790.1</v>
      </c>
      <c r="T1436">
        <v>88657</v>
      </c>
      <c r="U1436" s="10">
        <f>(Table1[[#This Row],[Profit]]/Table1[[#This Row],[Sales]])</f>
        <v>-0.2870177196804648</v>
      </c>
    </row>
    <row r="1437" spans="1:21" ht="12.75" customHeight="1">
      <c r="A1437">
        <v>0.09</v>
      </c>
      <c r="B1437">
        <v>5.98</v>
      </c>
      <c r="C1437">
        <v>1.67</v>
      </c>
      <c r="D1437" t="s">
        <v>33</v>
      </c>
      <c r="E1437" t="s">
        <v>39</v>
      </c>
      <c r="F1437" t="s">
        <v>20</v>
      </c>
      <c r="G1437" t="s">
        <v>21</v>
      </c>
      <c r="H1437" t="s">
        <v>22</v>
      </c>
      <c r="I1437" t="s">
        <v>872</v>
      </c>
      <c r="J1437">
        <v>0.51</v>
      </c>
      <c r="K1437" t="s">
        <v>37</v>
      </c>
      <c r="L1437" t="s">
        <v>98</v>
      </c>
      <c r="M1437" s="3">
        <v>42159</v>
      </c>
      <c r="N1437" s="3">
        <v>42162</v>
      </c>
      <c r="O1437" s="8" t="str">
        <f>TEXT(Table1[[#This Row],[Order Date]], "MMM")</f>
        <v>Jun</v>
      </c>
      <c r="P1437">
        <f>Table1[[#This Row],[Ship Date]]-Table1[[#This Row],[Order Date]]</f>
        <v>3</v>
      </c>
      <c r="Q1437" s="4">
        <v>35.805</v>
      </c>
      <c r="R1437">
        <v>20</v>
      </c>
      <c r="S1437" s="4">
        <v>110.68</v>
      </c>
      <c r="T1437">
        <v>88658</v>
      </c>
      <c r="U1437" s="10">
        <f>(Table1[[#This Row],[Profit]]/Table1[[#This Row],[Sales]])</f>
        <v>0.3235001807011203</v>
      </c>
    </row>
    <row r="1438" spans="1:21" ht="12.75" customHeight="1">
      <c r="A1438">
        <v>0</v>
      </c>
      <c r="B1438">
        <v>35.99</v>
      </c>
      <c r="C1438">
        <v>0.99</v>
      </c>
      <c r="D1438" t="s">
        <v>33</v>
      </c>
      <c r="E1438" t="s">
        <v>39</v>
      </c>
      <c r="F1438" t="s">
        <v>53</v>
      </c>
      <c r="G1438" t="s">
        <v>54</v>
      </c>
      <c r="H1438" t="s">
        <v>35</v>
      </c>
      <c r="I1438" t="s">
        <v>870</v>
      </c>
      <c r="J1438">
        <v>0.35</v>
      </c>
      <c r="K1438" t="s">
        <v>37</v>
      </c>
      <c r="L1438" t="s">
        <v>138</v>
      </c>
      <c r="M1438" s="3">
        <v>42098</v>
      </c>
      <c r="N1438" s="3">
        <v>42105</v>
      </c>
      <c r="O1438" s="8" t="str">
        <f>TEXT(Table1[[#This Row],[Order Date]], "MMM")</f>
        <v>Apr</v>
      </c>
      <c r="P1438">
        <f>Table1[[#This Row],[Ship Date]]-Table1[[#This Row],[Order Date]]</f>
        <v>7</v>
      </c>
      <c r="Q1438" s="4">
        <v>265.96049999999997</v>
      </c>
      <c r="R1438">
        <v>12</v>
      </c>
      <c r="S1438" s="4">
        <v>385.45</v>
      </c>
      <c r="T1438">
        <v>88656</v>
      </c>
      <c r="U1438" s="10">
        <f>(Table1[[#This Row],[Profit]]/Table1[[#This Row],[Sales]])</f>
        <v>0.69</v>
      </c>
    </row>
    <row r="1439" spans="1:21" ht="12.75" customHeight="1">
      <c r="A1439">
        <v>0.03</v>
      </c>
      <c r="B1439">
        <v>12.53</v>
      </c>
      <c r="C1439">
        <v>7.17</v>
      </c>
      <c r="D1439" t="s">
        <v>33</v>
      </c>
      <c r="E1439" t="s">
        <v>27</v>
      </c>
      <c r="F1439" t="s">
        <v>20</v>
      </c>
      <c r="G1439" t="s">
        <v>71</v>
      </c>
      <c r="H1439" t="s">
        <v>40</v>
      </c>
      <c r="I1439" t="s">
        <v>873</v>
      </c>
      <c r="J1439">
        <v>0.38</v>
      </c>
      <c r="K1439" t="s">
        <v>42</v>
      </c>
      <c r="L1439" t="s">
        <v>736</v>
      </c>
      <c r="M1439" s="3">
        <v>42047</v>
      </c>
      <c r="N1439" s="3">
        <v>42048</v>
      </c>
      <c r="O1439" s="8" t="str">
        <f>TEXT(Table1[[#This Row],[Order Date]], "MMM")</f>
        <v>Feb</v>
      </c>
      <c r="P1439">
        <f>Table1[[#This Row],[Ship Date]]-Table1[[#This Row],[Order Date]]</f>
        <v>1</v>
      </c>
      <c r="Q1439" s="4">
        <v>-20.320500000000003</v>
      </c>
      <c r="R1439">
        <v>1</v>
      </c>
      <c r="S1439" s="4">
        <v>19.32</v>
      </c>
      <c r="T1439">
        <v>86528</v>
      </c>
      <c r="U1439" s="10">
        <f>(Table1[[#This Row],[Profit]]/Table1[[#This Row],[Sales]])</f>
        <v>-1.0517857142857143</v>
      </c>
    </row>
    <row r="1440" spans="1:21" ht="12.75" customHeight="1">
      <c r="A1440">
        <v>0.1</v>
      </c>
      <c r="B1440">
        <v>2.6</v>
      </c>
      <c r="C1440">
        <v>2.4</v>
      </c>
      <c r="D1440" t="s">
        <v>33</v>
      </c>
      <c r="E1440" t="s">
        <v>27</v>
      </c>
      <c r="F1440" t="s">
        <v>20</v>
      </c>
      <c r="G1440" t="s">
        <v>21</v>
      </c>
      <c r="H1440" t="s">
        <v>22</v>
      </c>
      <c r="I1440" t="s">
        <v>466</v>
      </c>
      <c r="J1440">
        <v>0.57999999999999996</v>
      </c>
      <c r="K1440" t="s">
        <v>42</v>
      </c>
      <c r="L1440" t="s">
        <v>736</v>
      </c>
      <c r="M1440" s="3">
        <v>42013</v>
      </c>
      <c r="N1440" s="3">
        <v>42018</v>
      </c>
      <c r="O1440" s="8" t="str">
        <f>TEXT(Table1[[#This Row],[Order Date]], "MMM")</f>
        <v>Jan</v>
      </c>
      <c r="P1440">
        <f>Table1[[#This Row],[Ship Date]]-Table1[[#This Row],[Order Date]]</f>
        <v>5</v>
      </c>
      <c r="Q1440" s="4">
        <v>-88.039999999999992</v>
      </c>
      <c r="R1440">
        <v>12</v>
      </c>
      <c r="S1440" s="4">
        <v>30.1</v>
      </c>
      <c r="T1440">
        <v>86527</v>
      </c>
      <c r="U1440" s="10">
        <f>(Table1[[#This Row],[Profit]]/Table1[[#This Row],[Sales]])</f>
        <v>-2.9249169435215943</v>
      </c>
    </row>
    <row r="1441" spans="1:21" ht="12.75" customHeight="1">
      <c r="A1441">
        <v>0</v>
      </c>
      <c r="B1441">
        <v>12.97</v>
      </c>
      <c r="C1441">
        <v>1.49</v>
      </c>
      <c r="D1441" t="s">
        <v>33</v>
      </c>
      <c r="E1441" t="s">
        <v>27</v>
      </c>
      <c r="F1441" t="s">
        <v>20</v>
      </c>
      <c r="G1441" t="s">
        <v>71</v>
      </c>
      <c r="H1441" t="s">
        <v>40</v>
      </c>
      <c r="I1441" t="s">
        <v>609</v>
      </c>
      <c r="J1441">
        <v>0.35</v>
      </c>
      <c r="K1441" t="s">
        <v>42</v>
      </c>
      <c r="L1441" t="s">
        <v>736</v>
      </c>
      <c r="M1441" s="3">
        <v>42037</v>
      </c>
      <c r="N1441" s="3">
        <v>42038</v>
      </c>
      <c r="O1441" s="8" t="str">
        <f>TEXT(Table1[[#This Row],[Order Date]], "MMM")</f>
        <v>Feb</v>
      </c>
      <c r="P1441">
        <f>Table1[[#This Row],[Ship Date]]-Table1[[#This Row],[Order Date]]</f>
        <v>1</v>
      </c>
      <c r="Q1441" s="4">
        <v>180.23489999999998</v>
      </c>
      <c r="R1441">
        <v>19</v>
      </c>
      <c r="S1441" s="4">
        <v>261.20999999999998</v>
      </c>
      <c r="T1441">
        <v>86529</v>
      </c>
      <c r="U1441" s="10">
        <f>(Table1[[#This Row],[Profit]]/Table1[[#This Row],[Sales]])</f>
        <v>0.69</v>
      </c>
    </row>
    <row r="1442" spans="1:21" ht="12.75" customHeight="1">
      <c r="A1442">
        <v>0.06</v>
      </c>
      <c r="B1442">
        <v>4.91</v>
      </c>
      <c r="C1442">
        <v>0.5</v>
      </c>
      <c r="D1442" t="s">
        <v>33</v>
      </c>
      <c r="E1442" t="s">
        <v>27</v>
      </c>
      <c r="F1442" t="s">
        <v>20</v>
      </c>
      <c r="G1442" t="s">
        <v>85</v>
      </c>
      <c r="H1442" t="s">
        <v>40</v>
      </c>
      <c r="I1442" t="s">
        <v>646</v>
      </c>
      <c r="J1442">
        <v>0.36</v>
      </c>
      <c r="K1442" t="s">
        <v>42</v>
      </c>
      <c r="L1442" t="s">
        <v>736</v>
      </c>
      <c r="M1442" s="3">
        <v>42037</v>
      </c>
      <c r="N1442" s="3">
        <v>42037</v>
      </c>
      <c r="O1442" s="8" t="str">
        <f>TEXT(Table1[[#This Row],[Order Date]], "MMM")</f>
        <v>Feb</v>
      </c>
      <c r="P1442">
        <f>Table1[[#This Row],[Ship Date]]-Table1[[#This Row],[Order Date]]</f>
        <v>0</v>
      </c>
      <c r="Q1442" s="4">
        <v>29.525099999999998</v>
      </c>
      <c r="R1442">
        <v>9</v>
      </c>
      <c r="S1442" s="4">
        <v>42.79</v>
      </c>
      <c r="T1442">
        <v>86529</v>
      </c>
      <c r="U1442" s="10">
        <f>(Table1[[#This Row],[Profit]]/Table1[[#This Row],[Sales]])</f>
        <v>0.69</v>
      </c>
    </row>
    <row r="1443" spans="1:21" ht="12.75" customHeight="1">
      <c r="A1443">
        <v>0.03</v>
      </c>
      <c r="B1443">
        <v>160.97999999999999</v>
      </c>
      <c r="C1443">
        <v>30</v>
      </c>
      <c r="D1443" t="s">
        <v>26</v>
      </c>
      <c r="E1443" t="s">
        <v>74</v>
      </c>
      <c r="F1443" t="s">
        <v>28</v>
      </c>
      <c r="G1443" t="s">
        <v>29</v>
      </c>
      <c r="H1443" t="s">
        <v>30</v>
      </c>
      <c r="I1443" t="s">
        <v>111</v>
      </c>
      <c r="J1443">
        <v>0.62</v>
      </c>
      <c r="K1443" t="s">
        <v>37</v>
      </c>
      <c r="L1443" t="s">
        <v>50</v>
      </c>
      <c r="M1443" s="3">
        <v>42085</v>
      </c>
      <c r="N1443" s="3">
        <v>42088</v>
      </c>
      <c r="O1443" s="8" t="str">
        <f>TEXT(Table1[[#This Row],[Order Date]], "MMM")</f>
        <v>Mar</v>
      </c>
      <c r="P1443">
        <f>Table1[[#This Row],[Ship Date]]-Table1[[#This Row],[Order Date]]</f>
        <v>3</v>
      </c>
      <c r="Q1443" s="4">
        <v>1261.4718</v>
      </c>
      <c r="R1443">
        <v>11</v>
      </c>
      <c r="S1443" s="4">
        <v>1828.22</v>
      </c>
      <c r="T1443">
        <v>86465</v>
      </c>
      <c r="U1443" s="10">
        <f>(Table1[[#This Row],[Profit]]/Table1[[#This Row],[Sales]])</f>
        <v>0.69000000000000006</v>
      </c>
    </row>
    <row r="1444" spans="1:21" ht="12.75" customHeight="1">
      <c r="A1444">
        <v>7.0000000000000007E-2</v>
      </c>
      <c r="B1444">
        <v>3.98</v>
      </c>
      <c r="C1444">
        <v>5.26</v>
      </c>
      <c r="D1444" t="s">
        <v>33</v>
      </c>
      <c r="E1444" t="s">
        <v>74</v>
      </c>
      <c r="F1444" t="s">
        <v>20</v>
      </c>
      <c r="G1444" t="s">
        <v>71</v>
      </c>
      <c r="H1444" t="s">
        <v>40</v>
      </c>
      <c r="I1444" t="s">
        <v>696</v>
      </c>
      <c r="J1444">
        <v>0.38</v>
      </c>
      <c r="K1444" t="s">
        <v>37</v>
      </c>
      <c r="L1444" t="s">
        <v>50</v>
      </c>
      <c r="M1444" s="3">
        <v>42102</v>
      </c>
      <c r="N1444" s="3">
        <v>42104</v>
      </c>
      <c r="O1444" s="8" t="str">
        <f>TEXT(Table1[[#This Row],[Order Date]], "MMM")</f>
        <v>Apr</v>
      </c>
      <c r="P1444">
        <f>Table1[[#This Row],[Ship Date]]-Table1[[#This Row],[Order Date]]</f>
        <v>2</v>
      </c>
      <c r="Q1444" s="4">
        <v>-59.963760000000001</v>
      </c>
      <c r="R1444">
        <v>7</v>
      </c>
      <c r="S1444" s="4">
        <v>29.77</v>
      </c>
      <c r="T1444">
        <v>86466</v>
      </c>
      <c r="U1444" s="10">
        <f>(Table1[[#This Row],[Profit]]/Table1[[#This Row],[Sales]])</f>
        <v>-2.0142344642257308</v>
      </c>
    </row>
    <row r="1445" spans="1:21" ht="12.75" customHeight="1">
      <c r="A1445">
        <v>7.0000000000000007E-2</v>
      </c>
      <c r="B1445">
        <v>12.22</v>
      </c>
      <c r="C1445">
        <v>2.85</v>
      </c>
      <c r="D1445" t="s">
        <v>33</v>
      </c>
      <c r="E1445" t="s">
        <v>74</v>
      </c>
      <c r="F1445" t="s">
        <v>28</v>
      </c>
      <c r="G1445" t="s">
        <v>34</v>
      </c>
      <c r="H1445" t="s">
        <v>35</v>
      </c>
      <c r="I1445" t="s">
        <v>874</v>
      </c>
      <c r="J1445">
        <v>0.55000000000000004</v>
      </c>
      <c r="K1445" t="s">
        <v>37</v>
      </c>
      <c r="L1445" t="s">
        <v>50</v>
      </c>
      <c r="M1445" s="3">
        <v>42102</v>
      </c>
      <c r="N1445" s="3">
        <v>42102</v>
      </c>
      <c r="O1445" s="8" t="str">
        <f>TEXT(Table1[[#This Row],[Order Date]], "MMM")</f>
        <v>Apr</v>
      </c>
      <c r="P1445">
        <f>Table1[[#This Row],[Ship Date]]-Table1[[#This Row],[Order Date]]</f>
        <v>0</v>
      </c>
      <c r="Q1445" s="4">
        <v>89.4148</v>
      </c>
      <c r="R1445">
        <v>12</v>
      </c>
      <c r="S1445" s="4">
        <v>147.19</v>
      </c>
      <c r="T1445">
        <v>86466</v>
      </c>
      <c r="U1445" s="10">
        <f>(Table1[[#This Row],[Profit]]/Table1[[#This Row],[Sales]])</f>
        <v>0.60747876893810726</v>
      </c>
    </row>
    <row r="1446" spans="1:21" ht="12.75" customHeight="1">
      <c r="A1446">
        <v>0.08</v>
      </c>
      <c r="B1446">
        <v>4.55</v>
      </c>
      <c r="C1446">
        <v>1.49</v>
      </c>
      <c r="D1446" t="s">
        <v>33</v>
      </c>
      <c r="E1446" t="s">
        <v>27</v>
      </c>
      <c r="F1446" t="s">
        <v>20</v>
      </c>
      <c r="G1446" t="s">
        <v>71</v>
      </c>
      <c r="H1446" t="s">
        <v>40</v>
      </c>
      <c r="I1446" t="s">
        <v>612</v>
      </c>
      <c r="J1446">
        <v>0.35</v>
      </c>
      <c r="K1446" t="s">
        <v>42</v>
      </c>
      <c r="L1446" t="s">
        <v>43</v>
      </c>
      <c r="M1446" s="3">
        <v>42102</v>
      </c>
      <c r="N1446" s="3">
        <v>42103</v>
      </c>
      <c r="O1446" s="8" t="str">
        <f>TEXT(Table1[[#This Row],[Order Date]], "MMM")</f>
        <v>Apr</v>
      </c>
      <c r="P1446">
        <f>Table1[[#This Row],[Ship Date]]-Table1[[#This Row],[Order Date]]</f>
        <v>1</v>
      </c>
      <c r="Q1446" s="4">
        <v>27.0273</v>
      </c>
      <c r="R1446">
        <v>9</v>
      </c>
      <c r="S1446" s="4">
        <v>39.17</v>
      </c>
      <c r="T1446">
        <v>91447</v>
      </c>
      <c r="U1446" s="10">
        <f>(Table1[[#This Row],[Profit]]/Table1[[#This Row],[Sales]])</f>
        <v>0.69</v>
      </c>
    </row>
    <row r="1447" spans="1:21" ht="12.75" customHeight="1">
      <c r="A1447">
        <v>0</v>
      </c>
      <c r="B1447">
        <v>4.37</v>
      </c>
      <c r="C1447">
        <v>5.15</v>
      </c>
      <c r="D1447" t="s">
        <v>33</v>
      </c>
      <c r="E1447" t="s">
        <v>74</v>
      </c>
      <c r="F1447" t="s">
        <v>20</v>
      </c>
      <c r="G1447" t="s">
        <v>152</v>
      </c>
      <c r="H1447" t="s">
        <v>40</v>
      </c>
      <c r="I1447" t="s">
        <v>452</v>
      </c>
      <c r="J1447">
        <v>0.59</v>
      </c>
      <c r="K1447" t="s">
        <v>24</v>
      </c>
      <c r="L1447" t="s">
        <v>32</v>
      </c>
      <c r="M1447" s="3">
        <v>42119</v>
      </c>
      <c r="N1447" s="3">
        <v>42121</v>
      </c>
      <c r="O1447" s="8" t="str">
        <f>TEXT(Table1[[#This Row],[Order Date]], "MMM")</f>
        <v>Apr</v>
      </c>
      <c r="P1447">
        <f>Table1[[#This Row],[Ship Date]]-Table1[[#This Row],[Order Date]]</f>
        <v>2</v>
      </c>
      <c r="Q1447" s="4">
        <v>-150.2604</v>
      </c>
      <c r="R1447">
        <v>19</v>
      </c>
      <c r="S1447" s="4">
        <v>87.85</v>
      </c>
      <c r="T1447">
        <v>90327</v>
      </c>
      <c r="U1447" s="10">
        <f>(Table1[[#This Row],[Profit]]/Table1[[#This Row],[Sales]])</f>
        <v>-1.710420034149118</v>
      </c>
    </row>
    <row r="1448" spans="1:21" ht="12.75" customHeight="1">
      <c r="A1448">
        <v>0.01</v>
      </c>
      <c r="B1448">
        <v>500.98</v>
      </c>
      <c r="C1448">
        <v>56</v>
      </c>
      <c r="D1448" t="s">
        <v>26</v>
      </c>
      <c r="E1448" t="s">
        <v>74</v>
      </c>
      <c r="F1448" t="s">
        <v>28</v>
      </c>
      <c r="G1448" t="s">
        <v>29</v>
      </c>
      <c r="H1448" t="s">
        <v>30</v>
      </c>
      <c r="I1448" t="s">
        <v>31</v>
      </c>
      <c r="J1448">
        <v>0.6</v>
      </c>
      <c r="K1448" t="s">
        <v>24</v>
      </c>
      <c r="L1448" t="s">
        <v>32</v>
      </c>
      <c r="M1448" s="3">
        <v>42119</v>
      </c>
      <c r="N1448" s="3">
        <v>42120</v>
      </c>
      <c r="O1448" s="8" t="str">
        <f>TEXT(Table1[[#This Row],[Order Date]], "MMM")</f>
        <v>Apr</v>
      </c>
      <c r="P1448">
        <f>Table1[[#This Row],[Ship Date]]-Table1[[#This Row],[Order Date]]</f>
        <v>1</v>
      </c>
      <c r="Q1448" s="4">
        <v>4899.1288000000004</v>
      </c>
      <c r="R1448">
        <v>14</v>
      </c>
      <c r="S1448" s="4">
        <v>7429.63</v>
      </c>
      <c r="T1448">
        <v>90327</v>
      </c>
      <c r="U1448" s="10">
        <f>(Table1[[#This Row],[Profit]]/Table1[[#This Row],[Sales]])</f>
        <v>0.65940414260198699</v>
      </c>
    </row>
    <row r="1449" spans="1:21" ht="12.75" customHeight="1">
      <c r="A1449">
        <v>0.02</v>
      </c>
      <c r="B1449">
        <v>12.58</v>
      </c>
      <c r="C1449">
        <v>5.16</v>
      </c>
      <c r="D1449" t="s">
        <v>33</v>
      </c>
      <c r="E1449" t="s">
        <v>74</v>
      </c>
      <c r="F1449" t="s">
        <v>28</v>
      </c>
      <c r="G1449" t="s">
        <v>34</v>
      </c>
      <c r="H1449" t="s">
        <v>40</v>
      </c>
      <c r="I1449" t="s">
        <v>875</v>
      </c>
      <c r="J1449">
        <v>0.43</v>
      </c>
      <c r="K1449" t="s">
        <v>24</v>
      </c>
      <c r="L1449" t="s">
        <v>32</v>
      </c>
      <c r="M1449" s="3">
        <v>42119</v>
      </c>
      <c r="N1449" s="3">
        <v>42119</v>
      </c>
      <c r="O1449" s="8" t="str">
        <f>TEXT(Table1[[#This Row],[Order Date]], "MMM")</f>
        <v>Apr</v>
      </c>
      <c r="P1449">
        <f>Table1[[#This Row],[Ship Date]]-Table1[[#This Row],[Order Date]]</f>
        <v>0</v>
      </c>
      <c r="Q1449" s="4">
        <v>44.712000000000003</v>
      </c>
      <c r="R1449">
        <v>18</v>
      </c>
      <c r="S1449" s="4">
        <v>224.29</v>
      </c>
      <c r="T1449">
        <v>90327</v>
      </c>
      <c r="U1449" s="10">
        <f>(Table1[[#This Row],[Profit]]/Table1[[#This Row],[Sales]])</f>
        <v>0.1993490570243881</v>
      </c>
    </row>
    <row r="1450" spans="1:21" ht="12.75" customHeight="1">
      <c r="A1450">
        <v>0.1</v>
      </c>
      <c r="B1450">
        <v>7.7</v>
      </c>
      <c r="C1450">
        <v>3.68</v>
      </c>
      <c r="D1450" t="s">
        <v>33</v>
      </c>
      <c r="E1450" t="s">
        <v>74</v>
      </c>
      <c r="F1450" t="s">
        <v>28</v>
      </c>
      <c r="G1450" t="s">
        <v>34</v>
      </c>
      <c r="H1450" t="s">
        <v>22</v>
      </c>
      <c r="I1450" t="s">
        <v>876</v>
      </c>
      <c r="J1450">
        <v>0.52</v>
      </c>
      <c r="K1450" t="s">
        <v>24</v>
      </c>
      <c r="L1450" t="s">
        <v>32</v>
      </c>
      <c r="M1450" s="3">
        <v>42119</v>
      </c>
      <c r="N1450" s="3">
        <v>42120</v>
      </c>
      <c r="O1450" s="8" t="str">
        <f>TEXT(Table1[[#This Row],[Order Date]], "MMM")</f>
        <v>Apr</v>
      </c>
      <c r="P1450">
        <f>Table1[[#This Row],[Ship Date]]-Table1[[#This Row],[Order Date]]</f>
        <v>1</v>
      </c>
      <c r="Q1450" s="4">
        <v>-22.626000000000001</v>
      </c>
      <c r="R1450">
        <v>7</v>
      </c>
      <c r="S1450" s="4">
        <v>51.2</v>
      </c>
      <c r="T1450">
        <v>90327</v>
      </c>
      <c r="U1450" s="10">
        <f>(Table1[[#This Row],[Profit]]/Table1[[#This Row],[Sales]])</f>
        <v>-0.44191406249999998</v>
      </c>
    </row>
    <row r="1451" spans="1:21" ht="12.75" customHeight="1">
      <c r="A1451">
        <v>0.01</v>
      </c>
      <c r="B1451">
        <v>500.98</v>
      </c>
      <c r="C1451">
        <v>56</v>
      </c>
      <c r="D1451" t="s">
        <v>26</v>
      </c>
      <c r="E1451" t="s">
        <v>74</v>
      </c>
      <c r="F1451" t="s">
        <v>28</v>
      </c>
      <c r="G1451" t="s">
        <v>29</v>
      </c>
      <c r="H1451" t="s">
        <v>30</v>
      </c>
      <c r="I1451" t="s">
        <v>31</v>
      </c>
      <c r="J1451">
        <v>0.6</v>
      </c>
      <c r="K1451" t="s">
        <v>37</v>
      </c>
      <c r="L1451" t="s">
        <v>50</v>
      </c>
      <c r="M1451" s="3">
        <v>42119</v>
      </c>
      <c r="N1451" s="3">
        <v>42120</v>
      </c>
      <c r="O1451" s="8" t="str">
        <f>TEXT(Table1[[#This Row],[Order Date]], "MMM")</f>
        <v>Apr</v>
      </c>
      <c r="P1451">
        <f>Table1[[#This Row],[Ship Date]]-Table1[[#This Row],[Order Date]]</f>
        <v>1</v>
      </c>
      <c r="Q1451" s="4">
        <v>4260.1120000000001</v>
      </c>
      <c r="R1451">
        <v>56</v>
      </c>
      <c r="S1451" s="4">
        <v>29718.53</v>
      </c>
      <c r="T1451">
        <v>50656</v>
      </c>
      <c r="U1451" s="10">
        <f>(Table1[[#This Row],[Profit]]/Table1[[#This Row],[Sales]])</f>
        <v>0.14334867841713572</v>
      </c>
    </row>
    <row r="1452" spans="1:21" ht="12.75" customHeight="1">
      <c r="A1452">
        <v>0.1</v>
      </c>
      <c r="B1452">
        <v>7.7</v>
      </c>
      <c r="C1452">
        <v>3.68</v>
      </c>
      <c r="D1452" t="s">
        <v>33</v>
      </c>
      <c r="E1452" t="s">
        <v>74</v>
      </c>
      <c r="F1452" t="s">
        <v>28</v>
      </c>
      <c r="G1452" t="s">
        <v>34</v>
      </c>
      <c r="H1452" t="s">
        <v>22</v>
      </c>
      <c r="I1452" t="s">
        <v>876</v>
      </c>
      <c r="J1452">
        <v>0.52</v>
      </c>
      <c r="K1452" t="s">
        <v>37</v>
      </c>
      <c r="L1452" t="s">
        <v>50</v>
      </c>
      <c r="M1452" s="3">
        <v>42119</v>
      </c>
      <c r="N1452" s="3">
        <v>42120</v>
      </c>
      <c r="O1452" s="8" t="str">
        <f>TEXT(Table1[[#This Row],[Order Date]], "MMM")</f>
        <v>Apr</v>
      </c>
      <c r="P1452">
        <f>Table1[[#This Row],[Ship Date]]-Table1[[#This Row],[Order Date]]</f>
        <v>1</v>
      </c>
      <c r="Q1452" s="4">
        <v>-25.14</v>
      </c>
      <c r="R1452">
        <v>27</v>
      </c>
      <c r="S1452" s="4">
        <v>197.48</v>
      </c>
      <c r="T1452">
        <v>50656</v>
      </c>
      <c r="U1452" s="10">
        <f>(Table1[[#This Row],[Profit]]/Table1[[#This Row],[Sales]])</f>
        <v>-0.1273040307879279</v>
      </c>
    </row>
    <row r="1453" spans="1:21" ht="12.75" customHeight="1">
      <c r="A1453">
        <v>0.04</v>
      </c>
      <c r="B1453">
        <v>8.6</v>
      </c>
      <c r="C1453">
        <v>6.19</v>
      </c>
      <c r="D1453" t="s">
        <v>33</v>
      </c>
      <c r="E1453" t="s">
        <v>27</v>
      </c>
      <c r="F1453" t="s">
        <v>20</v>
      </c>
      <c r="G1453" t="s">
        <v>71</v>
      </c>
      <c r="H1453" t="s">
        <v>40</v>
      </c>
      <c r="I1453" t="s">
        <v>424</v>
      </c>
      <c r="J1453">
        <v>0.38</v>
      </c>
      <c r="K1453" t="s">
        <v>87</v>
      </c>
      <c r="L1453" t="s">
        <v>555</v>
      </c>
      <c r="M1453" s="3">
        <v>42126</v>
      </c>
      <c r="N1453" s="3">
        <v>42128</v>
      </c>
      <c r="O1453" s="8" t="str">
        <f>TEXT(Table1[[#This Row],[Order Date]], "MMM")</f>
        <v>May</v>
      </c>
      <c r="P1453">
        <f>Table1[[#This Row],[Ship Date]]-Table1[[#This Row],[Order Date]]</f>
        <v>2</v>
      </c>
      <c r="Q1453" s="4">
        <v>309.71159999999998</v>
      </c>
      <c r="R1453">
        <v>5</v>
      </c>
      <c r="S1453" s="4">
        <v>46.85</v>
      </c>
      <c r="T1453">
        <v>88298</v>
      </c>
      <c r="U1453" s="10">
        <f>(Table1[[#This Row],[Profit]]/Table1[[#This Row],[Sales]])</f>
        <v>6.6107065101387397</v>
      </c>
    </row>
    <row r="1454" spans="1:21" ht="12.75" customHeight="1">
      <c r="A1454">
        <v>0.01</v>
      </c>
      <c r="B1454">
        <v>3.58</v>
      </c>
      <c r="C1454">
        <v>1.63</v>
      </c>
      <c r="D1454" t="s">
        <v>33</v>
      </c>
      <c r="E1454" t="s">
        <v>27</v>
      </c>
      <c r="F1454" t="s">
        <v>20</v>
      </c>
      <c r="G1454" t="s">
        <v>46</v>
      </c>
      <c r="H1454" t="s">
        <v>22</v>
      </c>
      <c r="I1454" t="s">
        <v>47</v>
      </c>
      <c r="J1454">
        <v>0.36</v>
      </c>
      <c r="K1454" t="s">
        <v>87</v>
      </c>
      <c r="L1454" t="s">
        <v>555</v>
      </c>
      <c r="M1454" s="3">
        <v>42126</v>
      </c>
      <c r="N1454" s="3">
        <v>42130</v>
      </c>
      <c r="O1454" s="8" t="str">
        <f>TEXT(Table1[[#This Row],[Order Date]], "MMM")</f>
        <v>May</v>
      </c>
      <c r="P1454">
        <f>Table1[[#This Row],[Ship Date]]-Table1[[#This Row],[Order Date]]</f>
        <v>4</v>
      </c>
      <c r="Q1454" s="4">
        <v>-128.85599999999999</v>
      </c>
      <c r="R1454">
        <v>26</v>
      </c>
      <c r="S1454" s="4">
        <v>93.57</v>
      </c>
      <c r="T1454">
        <v>88298</v>
      </c>
      <c r="U1454" s="10">
        <f>(Table1[[#This Row],[Profit]]/Table1[[#This Row],[Sales]])</f>
        <v>-1.3771080474511062</v>
      </c>
    </row>
    <row r="1455" spans="1:21" ht="12.75" customHeight="1">
      <c r="A1455">
        <v>0.08</v>
      </c>
      <c r="B1455">
        <v>105.49</v>
      </c>
      <c r="C1455">
        <v>41.64</v>
      </c>
      <c r="D1455" t="s">
        <v>26</v>
      </c>
      <c r="E1455" t="s">
        <v>27</v>
      </c>
      <c r="F1455" t="s">
        <v>28</v>
      </c>
      <c r="G1455" t="s">
        <v>96</v>
      </c>
      <c r="H1455" t="s">
        <v>77</v>
      </c>
      <c r="I1455" t="s">
        <v>877</v>
      </c>
      <c r="J1455">
        <v>0.75</v>
      </c>
      <c r="K1455" t="s">
        <v>87</v>
      </c>
      <c r="L1455" t="s">
        <v>555</v>
      </c>
      <c r="M1455" s="3">
        <v>42126</v>
      </c>
      <c r="N1455" s="3">
        <v>42133</v>
      </c>
      <c r="O1455" s="8" t="str">
        <f>TEXT(Table1[[#This Row],[Order Date]], "MMM")</f>
        <v>May</v>
      </c>
      <c r="P1455">
        <f>Table1[[#This Row],[Ship Date]]-Table1[[#This Row],[Order Date]]</f>
        <v>7</v>
      </c>
      <c r="Q1455" s="4">
        <v>-36.945999999999998</v>
      </c>
      <c r="R1455">
        <v>34</v>
      </c>
      <c r="S1455" s="4">
        <v>2694.49</v>
      </c>
      <c r="T1455">
        <v>88298</v>
      </c>
      <c r="U1455" s="10">
        <f>(Table1[[#This Row],[Profit]]/Table1[[#This Row],[Sales]])</f>
        <v>-1.3711685699334569E-2</v>
      </c>
    </row>
    <row r="1456" spans="1:21" ht="12.75" customHeight="1">
      <c r="A1456">
        <v>0.09</v>
      </c>
      <c r="B1456">
        <v>212.6</v>
      </c>
      <c r="C1456">
        <v>52.2</v>
      </c>
      <c r="D1456" t="s">
        <v>26</v>
      </c>
      <c r="E1456" t="s">
        <v>27</v>
      </c>
      <c r="F1456" t="s">
        <v>28</v>
      </c>
      <c r="G1456" t="s">
        <v>96</v>
      </c>
      <c r="H1456" t="s">
        <v>77</v>
      </c>
      <c r="I1456" t="s">
        <v>579</v>
      </c>
      <c r="J1456">
        <v>0.64</v>
      </c>
      <c r="K1456" t="s">
        <v>87</v>
      </c>
      <c r="L1456" t="s">
        <v>555</v>
      </c>
      <c r="M1456" s="3">
        <v>42007</v>
      </c>
      <c r="N1456" s="3">
        <v>42008</v>
      </c>
      <c r="O1456" s="8" t="str">
        <f>TEXT(Table1[[#This Row],[Order Date]], "MMM")</f>
        <v>Jan</v>
      </c>
      <c r="P1456">
        <f>Table1[[#This Row],[Ship Date]]-Table1[[#This Row],[Order Date]]</f>
        <v>1</v>
      </c>
      <c r="Q1456" s="4">
        <v>-274.49799999999999</v>
      </c>
      <c r="R1456">
        <v>1</v>
      </c>
      <c r="S1456" s="4">
        <v>174.5</v>
      </c>
      <c r="T1456">
        <v>88296</v>
      </c>
      <c r="U1456" s="10">
        <f>(Table1[[#This Row],[Profit]]/Table1[[#This Row],[Sales]])</f>
        <v>-1.573054441260745</v>
      </c>
    </row>
    <row r="1457" spans="1:21" ht="12.75" customHeight="1">
      <c r="A1457">
        <v>7.0000000000000007E-2</v>
      </c>
      <c r="B1457">
        <v>1.76</v>
      </c>
      <c r="C1457">
        <v>4.8600000000000003</v>
      </c>
      <c r="D1457" t="s">
        <v>33</v>
      </c>
      <c r="E1457" t="s">
        <v>27</v>
      </c>
      <c r="F1457" t="s">
        <v>28</v>
      </c>
      <c r="G1457" t="s">
        <v>34</v>
      </c>
      <c r="H1457" t="s">
        <v>40</v>
      </c>
      <c r="I1457" t="s">
        <v>717</v>
      </c>
      <c r="J1457">
        <v>0.41</v>
      </c>
      <c r="K1457" t="s">
        <v>87</v>
      </c>
      <c r="L1457" t="s">
        <v>555</v>
      </c>
      <c r="M1457" s="3">
        <v>42021</v>
      </c>
      <c r="N1457" s="3">
        <v>42021</v>
      </c>
      <c r="O1457" s="8" t="str">
        <f>TEXT(Table1[[#This Row],[Order Date]], "MMM")</f>
        <v>Jan</v>
      </c>
      <c r="P1457">
        <f>Table1[[#This Row],[Ship Date]]-Table1[[#This Row],[Order Date]]</f>
        <v>0</v>
      </c>
      <c r="Q1457" s="4">
        <v>0.58800000000001096</v>
      </c>
      <c r="R1457">
        <v>15</v>
      </c>
      <c r="S1457" s="4">
        <v>26.01</v>
      </c>
      <c r="T1457">
        <v>88297</v>
      </c>
      <c r="U1457" s="10">
        <f>(Table1[[#This Row],[Profit]]/Table1[[#This Row],[Sales]])</f>
        <v>2.2606689734717838E-2</v>
      </c>
    </row>
    <row r="1458" spans="1:21" ht="12.75" customHeight="1">
      <c r="A1458">
        <v>0.04</v>
      </c>
      <c r="B1458">
        <v>510.14</v>
      </c>
      <c r="C1458">
        <v>14.7</v>
      </c>
      <c r="D1458" t="s">
        <v>26</v>
      </c>
      <c r="E1458" t="s">
        <v>27</v>
      </c>
      <c r="F1458" t="s">
        <v>53</v>
      </c>
      <c r="G1458" t="s">
        <v>58</v>
      </c>
      <c r="H1458" t="s">
        <v>30</v>
      </c>
      <c r="I1458" t="s">
        <v>878</v>
      </c>
      <c r="J1458">
        <v>0.56000000000000005</v>
      </c>
      <c r="K1458" t="s">
        <v>42</v>
      </c>
      <c r="L1458" t="s">
        <v>171</v>
      </c>
      <c r="M1458" s="3">
        <v>42162</v>
      </c>
      <c r="N1458" s="3">
        <v>42164</v>
      </c>
      <c r="O1458" s="8" t="str">
        <f>TEXT(Table1[[#This Row],[Order Date]], "MMM")</f>
        <v>Jun</v>
      </c>
      <c r="P1458">
        <f>Table1[[#This Row],[Ship Date]]-Table1[[#This Row],[Order Date]]</f>
        <v>2</v>
      </c>
      <c r="Q1458" s="4">
        <v>-251.40390000000002</v>
      </c>
      <c r="R1458">
        <v>3</v>
      </c>
      <c r="S1458" s="4">
        <v>1527.97</v>
      </c>
      <c r="T1458">
        <v>89657</v>
      </c>
      <c r="U1458" s="10">
        <f>(Table1[[#This Row],[Profit]]/Table1[[#This Row],[Sales]])</f>
        <v>-0.16453457855847956</v>
      </c>
    </row>
    <row r="1459" spans="1:21" ht="12.75" customHeight="1">
      <c r="A1459">
        <v>0</v>
      </c>
      <c r="B1459">
        <v>4.76</v>
      </c>
      <c r="C1459">
        <v>3.01</v>
      </c>
      <c r="D1459" t="s">
        <v>33</v>
      </c>
      <c r="E1459" t="s">
        <v>27</v>
      </c>
      <c r="F1459" t="s">
        <v>20</v>
      </c>
      <c r="G1459" t="s">
        <v>62</v>
      </c>
      <c r="H1459" t="s">
        <v>22</v>
      </c>
      <c r="I1459" t="s">
        <v>879</v>
      </c>
      <c r="J1459">
        <v>0.36</v>
      </c>
      <c r="K1459" t="s">
        <v>42</v>
      </c>
      <c r="L1459" t="s">
        <v>171</v>
      </c>
      <c r="M1459" s="3">
        <v>42162</v>
      </c>
      <c r="N1459" s="3">
        <v>42164</v>
      </c>
      <c r="O1459" s="8" t="str">
        <f>TEXT(Table1[[#This Row],[Order Date]], "MMM")</f>
        <v>Jun</v>
      </c>
      <c r="P1459">
        <f>Table1[[#This Row],[Ship Date]]-Table1[[#This Row],[Order Date]]</f>
        <v>2</v>
      </c>
      <c r="Q1459" s="4">
        <v>-2.3450000000000002</v>
      </c>
      <c r="R1459">
        <v>23</v>
      </c>
      <c r="S1459" s="4">
        <v>110.86</v>
      </c>
      <c r="T1459">
        <v>89657</v>
      </c>
      <c r="U1459" s="10">
        <f>(Table1[[#This Row],[Profit]]/Table1[[#This Row],[Sales]])</f>
        <v>-2.1152805340068557E-2</v>
      </c>
    </row>
    <row r="1460" spans="1:21" ht="12.75" customHeight="1">
      <c r="A1460">
        <v>0.04</v>
      </c>
      <c r="B1460">
        <v>6.3</v>
      </c>
      <c r="C1460">
        <v>0.5</v>
      </c>
      <c r="D1460" t="s">
        <v>33</v>
      </c>
      <c r="E1460" t="s">
        <v>27</v>
      </c>
      <c r="F1460" t="s">
        <v>20</v>
      </c>
      <c r="G1460" t="s">
        <v>85</v>
      </c>
      <c r="H1460" t="s">
        <v>40</v>
      </c>
      <c r="I1460" t="s">
        <v>517</v>
      </c>
      <c r="J1460">
        <v>0.39</v>
      </c>
      <c r="K1460" t="s">
        <v>42</v>
      </c>
      <c r="L1460" t="s">
        <v>171</v>
      </c>
      <c r="M1460" s="3">
        <v>42164</v>
      </c>
      <c r="N1460" s="3">
        <v>42166</v>
      </c>
      <c r="O1460" s="8" t="str">
        <f>TEXT(Table1[[#This Row],[Order Date]], "MMM")</f>
        <v>Jun</v>
      </c>
      <c r="P1460">
        <f>Table1[[#This Row],[Ship Date]]-Table1[[#This Row],[Order Date]]</f>
        <v>2</v>
      </c>
      <c r="Q1460" s="4">
        <v>67.606200000000001</v>
      </c>
      <c r="R1460">
        <v>15</v>
      </c>
      <c r="S1460" s="4">
        <v>97.98</v>
      </c>
      <c r="T1460">
        <v>89658</v>
      </c>
      <c r="U1460" s="10">
        <f>(Table1[[#This Row],[Profit]]/Table1[[#This Row],[Sales]])</f>
        <v>0.69</v>
      </c>
    </row>
    <row r="1461" spans="1:21" ht="12.75" customHeight="1">
      <c r="A1461">
        <v>0.01</v>
      </c>
      <c r="B1461">
        <v>6.48</v>
      </c>
      <c r="C1461">
        <v>6.57</v>
      </c>
      <c r="D1461" t="s">
        <v>18</v>
      </c>
      <c r="E1461" t="s">
        <v>27</v>
      </c>
      <c r="F1461" t="s">
        <v>20</v>
      </c>
      <c r="G1461" t="s">
        <v>62</v>
      </c>
      <c r="H1461" t="s">
        <v>40</v>
      </c>
      <c r="I1461" t="s">
        <v>880</v>
      </c>
      <c r="J1461">
        <v>0.37</v>
      </c>
      <c r="K1461" t="s">
        <v>42</v>
      </c>
      <c r="L1461" t="s">
        <v>736</v>
      </c>
      <c r="M1461" s="3">
        <v>42063</v>
      </c>
      <c r="N1461" s="3">
        <v>42063</v>
      </c>
      <c r="O1461" s="8" t="str">
        <f>TEXT(Table1[[#This Row],[Order Date]], "MMM")</f>
        <v>Feb</v>
      </c>
      <c r="P1461">
        <f>Table1[[#This Row],[Ship Date]]-Table1[[#This Row],[Order Date]]</f>
        <v>0</v>
      </c>
      <c r="Q1461" s="4">
        <v>-46.5244</v>
      </c>
      <c r="R1461">
        <v>18</v>
      </c>
      <c r="S1461" s="4">
        <v>127.83</v>
      </c>
      <c r="T1461">
        <v>91166</v>
      </c>
      <c r="U1461" s="10">
        <f>(Table1[[#This Row],[Profit]]/Table1[[#This Row],[Sales]])</f>
        <v>-0.36395525307048426</v>
      </c>
    </row>
    <row r="1462" spans="1:21" ht="12.75" customHeight="1">
      <c r="A1462">
        <v>0.02</v>
      </c>
      <c r="B1462">
        <v>22.72</v>
      </c>
      <c r="C1462">
        <v>8.99</v>
      </c>
      <c r="D1462" t="s">
        <v>33</v>
      </c>
      <c r="E1462" t="s">
        <v>27</v>
      </c>
      <c r="F1462" t="s">
        <v>28</v>
      </c>
      <c r="G1462" t="s">
        <v>34</v>
      </c>
      <c r="H1462" t="s">
        <v>35</v>
      </c>
      <c r="I1462" t="s">
        <v>368</v>
      </c>
      <c r="J1462">
        <v>0.44</v>
      </c>
      <c r="K1462" t="s">
        <v>42</v>
      </c>
      <c r="L1462" t="s">
        <v>736</v>
      </c>
      <c r="M1462" s="3">
        <v>42181</v>
      </c>
      <c r="N1462" s="3">
        <v>42181</v>
      </c>
      <c r="O1462" s="8" t="str">
        <f>TEXT(Table1[[#This Row],[Order Date]], "MMM")</f>
        <v>Jun</v>
      </c>
      <c r="P1462">
        <f>Table1[[#This Row],[Ship Date]]-Table1[[#This Row],[Order Date]]</f>
        <v>0</v>
      </c>
      <c r="Q1462" s="4">
        <v>200.01719999999997</v>
      </c>
      <c r="R1462">
        <v>12</v>
      </c>
      <c r="S1462" s="4">
        <v>289.88</v>
      </c>
      <c r="T1462">
        <v>91167</v>
      </c>
      <c r="U1462" s="10">
        <f>(Table1[[#This Row],[Profit]]/Table1[[#This Row],[Sales]])</f>
        <v>0.69</v>
      </c>
    </row>
    <row r="1463" spans="1:21" ht="12.75" customHeight="1">
      <c r="A1463">
        <v>0.02</v>
      </c>
      <c r="B1463">
        <v>419.19</v>
      </c>
      <c r="C1463">
        <v>19.989999999999998</v>
      </c>
      <c r="D1463" t="s">
        <v>33</v>
      </c>
      <c r="E1463" t="s">
        <v>19</v>
      </c>
      <c r="F1463" t="s">
        <v>20</v>
      </c>
      <c r="G1463" t="s">
        <v>90</v>
      </c>
      <c r="H1463" t="s">
        <v>40</v>
      </c>
      <c r="I1463" t="s">
        <v>353</v>
      </c>
      <c r="J1463">
        <v>0.57999999999999996</v>
      </c>
      <c r="K1463" t="s">
        <v>87</v>
      </c>
      <c r="L1463" t="s">
        <v>216</v>
      </c>
      <c r="M1463" s="3">
        <v>42111</v>
      </c>
      <c r="N1463" s="3">
        <v>42111</v>
      </c>
      <c r="O1463" s="8" t="str">
        <f>TEXT(Table1[[#This Row],[Order Date]], "MMM")</f>
        <v>Apr</v>
      </c>
      <c r="P1463">
        <f>Table1[[#This Row],[Ship Date]]-Table1[[#This Row],[Order Date]]</f>
        <v>0</v>
      </c>
      <c r="Q1463" s="4">
        <v>-39.606000000000002</v>
      </c>
      <c r="R1463">
        <v>10</v>
      </c>
      <c r="S1463" s="4">
        <v>4354.55</v>
      </c>
      <c r="T1463">
        <v>87772</v>
      </c>
      <c r="U1463" s="10">
        <f>(Table1[[#This Row],[Profit]]/Table1[[#This Row],[Sales]])</f>
        <v>-9.0953140967493778E-3</v>
      </c>
    </row>
    <row r="1464" spans="1:21" ht="12.75" customHeight="1">
      <c r="A1464">
        <v>0.01</v>
      </c>
      <c r="B1464">
        <v>85.99</v>
      </c>
      <c r="C1464">
        <v>0.99</v>
      </c>
      <c r="D1464" t="s">
        <v>33</v>
      </c>
      <c r="E1464" t="s">
        <v>19</v>
      </c>
      <c r="F1464" t="s">
        <v>53</v>
      </c>
      <c r="G1464" t="s">
        <v>54</v>
      </c>
      <c r="H1464" t="s">
        <v>22</v>
      </c>
      <c r="I1464" t="s">
        <v>249</v>
      </c>
      <c r="J1464">
        <v>0.85</v>
      </c>
      <c r="K1464" t="s">
        <v>87</v>
      </c>
      <c r="L1464" t="s">
        <v>216</v>
      </c>
      <c r="M1464" s="3">
        <v>42075</v>
      </c>
      <c r="N1464" s="3">
        <v>42080</v>
      </c>
      <c r="O1464" s="8" t="str">
        <f>TEXT(Table1[[#This Row],[Order Date]], "MMM")</f>
        <v>Mar</v>
      </c>
      <c r="P1464">
        <f>Table1[[#This Row],[Ship Date]]-Table1[[#This Row],[Order Date]]</f>
        <v>5</v>
      </c>
      <c r="Q1464" s="4">
        <v>311.72999999999996</v>
      </c>
      <c r="R1464">
        <v>2</v>
      </c>
      <c r="S1464" s="4">
        <v>146.16999999999999</v>
      </c>
      <c r="T1464">
        <v>87773</v>
      </c>
      <c r="U1464" s="10">
        <f>(Table1[[#This Row],[Profit]]/Table1[[#This Row],[Sales]])</f>
        <v>2.1326537593213382</v>
      </c>
    </row>
    <row r="1465" spans="1:21" ht="12.75" customHeight="1">
      <c r="A1465">
        <v>0.05</v>
      </c>
      <c r="B1465">
        <v>5.74</v>
      </c>
      <c r="C1465">
        <v>5.3</v>
      </c>
      <c r="D1465" t="s">
        <v>33</v>
      </c>
      <c r="E1465" t="s">
        <v>19</v>
      </c>
      <c r="F1465" t="s">
        <v>20</v>
      </c>
      <c r="G1465" t="s">
        <v>109</v>
      </c>
      <c r="H1465" t="s">
        <v>35</v>
      </c>
      <c r="I1465" t="s">
        <v>881</v>
      </c>
      <c r="J1465">
        <v>0.55000000000000004</v>
      </c>
      <c r="K1465" t="s">
        <v>37</v>
      </c>
      <c r="L1465" t="s">
        <v>123</v>
      </c>
      <c r="M1465" s="3">
        <v>42084</v>
      </c>
      <c r="N1465" s="3">
        <v>42089</v>
      </c>
      <c r="O1465" s="8" t="str">
        <f>TEXT(Table1[[#This Row],[Order Date]], "MMM")</f>
        <v>Mar</v>
      </c>
      <c r="P1465">
        <f>Table1[[#This Row],[Ship Date]]-Table1[[#This Row],[Order Date]]</f>
        <v>5</v>
      </c>
      <c r="Q1465" s="4">
        <v>-50.75</v>
      </c>
      <c r="R1465">
        <v>7</v>
      </c>
      <c r="S1465" s="4">
        <v>42.02</v>
      </c>
      <c r="T1465">
        <v>87382</v>
      </c>
      <c r="U1465" s="10">
        <f>(Table1[[#This Row],[Profit]]/Table1[[#This Row],[Sales]])</f>
        <v>-1.2077582103760114</v>
      </c>
    </row>
    <row r="1466" spans="1:21" ht="12.75" customHeight="1">
      <c r="A1466">
        <v>7.0000000000000007E-2</v>
      </c>
      <c r="B1466">
        <v>200.99</v>
      </c>
      <c r="C1466">
        <v>4.2</v>
      </c>
      <c r="D1466" t="s">
        <v>33</v>
      </c>
      <c r="E1466" t="s">
        <v>19</v>
      </c>
      <c r="F1466" t="s">
        <v>53</v>
      </c>
      <c r="G1466" t="s">
        <v>54</v>
      </c>
      <c r="H1466" t="s">
        <v>40</v>
      </c>
      <c r="I1466" t="s">
        <v>275</v>
      </c>
      <c r="J1466">
        <v>0.59</v>
      </c>
      <c r="K1466" t="s">
        <v>37</v>
      </c>
      <c r="L1466" t="s">
        <v>38</v>
      </c>
      <c r="M1466" s="3">
        <v>42099</v>
      </c>
      <c r="N1466" s="3">
        <v>42100</v>
      </c>
      <c r="O1466" s="8" t="str">
        <f>TEXT(Table1[[#This Row],[Order Date]], "MMM")</f>
        <v>Apr</v>
      </c>
      <c r="P1466">
        <f>Table1[[#This Row],[Ship Date]]-Table1[[#This Row],[Order Date]]</f>
        <v>1</v>
      </c>
      <c r="Q1466" s="4">
        <v>2225.0761200000002</v>
      </c>
      <c r="R1466">
        <v>22</v>
      </c>
      <c r="S1466" s="4">
        <v>3705.14</v>
      </c>
      <c r="T1466">
        <v>87383</v>
      </c>
      <c r="U1466" s="10">
        <f>(Table1[[#This Row],[Profit]]/Table1[[#This Row],[Sales]])</f>
        <v>0.60053766389394203</v>
      </c>
    </row>
    <row r="1467" spans="1:21" ht="12.75" customHeight="1">
      <c r="A1467">
        <v>0.01</v>
      </c>
      <c r="B1467">
        <v>297.48</v>
      </c>
      <c r="C1467">
        <v>18.059999999999999</v>
      </c>
      <c r="D1467" t="s">
        <v>26</v>
      </c>
      <c r="E1467" t="s">
        <v>19</v>
      </c>
      <c r="F1467" t="s">
        <v>53</v>
      </c>
      <c r="G1467" t="s">
        <v>58</v>
      </c>
      <c r="H1467" t="s">
        <v>30</v>
      </c>
      <c r="I1467" t="s">
        <v>281</v>
      </c>
      <c r="J1467">
        <v>0.6</v>
      </c>
      <c r="K1467" t="s">
        <v>37</v>
      </c>
      <c r="L1467" t="s">
        <v>38</v>
      </c>
      <c r="M1467" s="3">
        <v>42099</v>
      </c>
      <c r="N1467" s="3">
        <v>42100</v>
      </c>
      <c r="O1467" s="8" t="str">
        <f>TEXT(Table1[[#This Row],[Order Date]], "MMM")</f>
        <v>Apr</v>
      </c>
      <c r="P1467">
        <f>Table1[[#This Row],[Ship Date]]-Table1[[#This Row],[Order Date]]</f>
        <v>1</v>
      </c>
      <c r="Q1467" s="4">
        <v>-338.18083200000001</v>
      </c>
      <c r="R1467">
        <v>3</v>
      </c>
      <c r="S1467" s="4">
        <v>945.36</v>
      </c>
      <c r="T1467">
        <v>87383</v>
      </c>
      <c r="U1467" s="10">
        <f>(Table1[[#This Row],[Profit]]/Table1[[#This Row],[Sales]])</f>
        <v>-0.35772703731911654</v>
      </c>
    </row>
    <row r="1468" spans="1:21" ht="12.75" customHeight="1">
      <c r="A1468">
        <v>0.09</v>
      </c>
      <c r="B1468">
        <v>5.4</v>
      </c>
      <c r="C1468">
        <v>7.78</v>
      </c>
      <c r="D1468" t="s">
        <v>33</v>
      </c>
      <c r="E1468" t="s">
        <v>19</v>
      </c>
      <c r="F1468" t="s">
        <v>20</v>
      </c>
      <c r="G1468" t="s">
        <v>71</v>
      </c>
      <c r="H1468" t="s">
        <v>40</v>
      </c>
      <c r="I1468" t="s">
        <v>176</v>
      </c>
      <c r="J1468">
        <v>0.37</v>
      </c>
      <c r="K1468" t="s">
        <v>24</v>
      </c>
      <c r="L1468" t="s">
        <v>32</v>
      </c>
      <c r="M1468" s="3">
        <v>42140</v>
      </c>
      <c r="N1468" s="3">
        <v>42141</v>
      </c>
      <c r="O1468" s="8" t="str">
        <f>TEXT(Table1[[#This Row],[Order Date]], "MMM")</f>
        <v>May</v>
      </c>
      <c r="P1468">
        <f>Table1[[#This Row],[Ship Date]]-Table1[[#This Row],[Order Date]]</f>
        <v>1</v>
      </c>
      <c r="Q1468" s="4">
        <v>-136.25200000000001</v>
      </c>
      <c r="R1468">
        <v>9</v>
      </c>
      <c r="S1468" s="4">
        <v>49.24</v>
      </c>
      <c r="T1468">
        <v>86118</v>
      </c>
      <c r="U1468" s="10">
        <f>(Table1[[#This Row],[Profit]]/Table1[[#This Row],[Sales]])</f>
        <v>-2.7670999187652314</v>
      </c>
    </row>
    <row r="1469" spans="1:21" ht="12.75" customHeight="1">
      <c r="A1469">
        <v>0.02</v>
      </c>
      <c r="B1469">
        <v>50.98</v>
      </c>
      <c r="C1469">
        <v>13.66</v>
      </c>
      <c r="D1469" t="s">
        <v>18</v>
      </c>
      <c r="E1469" t="s">
        <v>19</v>
      </c>
      <c r="F1469" t="s">
        <v>20</v>
      </c>
      <c r="G1469" t="s">
        <v>152</v>
      </c>
      <c r="H1469" t="s">
        <v>40</v>
      </c>
      <c r="I1469" t="s">
        <v>882</v>
      </c>
      <c r="J1469">
        <v>0.57999999999999996</v>
      </c>
      <c r="K1469" t="s">
        <v>37</v>
      </c>
      <c r="L1469" t="s">
        <v>38</v>
      </c>
      <c r="M1469" s="3">
        <v>42028</v>
      </c>
      <c r="N1469" s="3">
        <v>42028</v>
      </c>
      <c r="O1469" s="8" t="str">
        <f>TEXT(Table1[[#This Row],[Order Date]], "MMM")</f>
        <v>Jan</v>
      </c>
      <c r="P1469">
        <f>Table1[[#This Row],[Ship Date]]-Table1[[#This Row],[Order Date]]</f>
        <v>0</v>
      </c>
      <c r="Q1469" s="4">
        <v>-25.76</v>
      </c>
      <c r="R1469">
        <v>1</v>
      </c>
      <c r="S1469" s="4">
        <v>68.45</v>
      </c>
      <c r="T1469">
        <v>86119</v>
      </c>
      <c r="U1469" s="10">
        <f>(Table1[[#This Row],[Profit]]/Table1[[#This Row],[Sales]])</f>
        <v>-0.37633308984660335</v>
      </c>
    </row>
    <row r="1470" spans="1:21" ht="12.75" customHeight="1">
      <c r="A1470">
        <v>0</v>
      </c>
      <c r="B1470">
        <v>2.6</v>
      </c>
      <c r="C1470">
        <v>2.4</v>
      </c>
      <c r="D1470" t="s">
        <v>33</v>
      </c>
      <c r="E1470" t="s">
        <v>19</v>
      </c>
      <c r="F1470" t="s">
        <v>20</v>
      </c>
      <c r="G1470" t="s">
        <v>21</v>
      </c>
      <c r="H1470" t="s">
        <v>22</v>
      </c>
      <c r="I1470" t="s">
        <v>466</v>
      </c>
      <c r="J1470">
        <v>0.57999999999999996</v>
      </c>
      <c r="K1470" t="s">
        <v>42</v>
      </c>
      <c r="L1470" t="s">
        <v>171</v>
      </c>
      <c r="M1470" s="3">
        <v>42074</v>
      </c>
      <c r="N1470" s="3">
        <v>42076</v>
      </c>
      <c r="O1470" s="8" t="str">
        <f>TEXT(Table1[[#This Row],[Order Date]], "MMM")</f>
        <v>Mar</v>
      </c>
      <c r="P1470">
        <f>Table1[[#This Row],[Ship Date]]-Table1[[#This Row],[Order Date]]</f>
        <v>2</v>
      </c>
      <c r="Q1470" s="4">
        <v>-45.21</v>
      </c>
      <c r="R1470">
        <v>16</v>
      </c>
      <c r="S1470" s="4">
        <v>44.75</v>
      </c>
      <c r="T1470">
        <v>91495</v>
      </c>
      <c r="U1470" s="10">
        <f>(Table1[[#This Row],[Profit]]/Table1[[#This Row],[Sales]])</f>
        <v>-1.0102793296089385</v>
      </c>
    </row>
    <row r="1471" spans="1:21" ht="12.75" customHeight="1">
      <c r="A1471">
        <v>0.1</v>
      </c>
      <c r="B1471">
        <v>3.25</v>
      </c>
      <c r="C1471">
        <v>49</v>
      </c>
      <c r="D1471" t="s">
        <v>33</v>
      </c>
      <c r="E1471" t="s">
        <v>19</v>
      </c>
      <c r="F1471" t="s">
        <v>20</v>
      </c>
      <c r="G1471" t="s">
        <v>152</v>
      </c>
      <c r="H1471" t="s">
        <v>139</v>
      </c>
      <c r="I1471" t="s">
        <v>746</v>
      </c>
      <c r="J1471">
        <v>0.56000000000000005</v>
      </c>
      <c r="K1471" t="s">
        <v>42</v>
      </c>
      <c r="L1471" t="s">
        <v>827</v>
      </c>
      <c r="M1471" s="3">
        <v>42182</v>
      </c>
      <c r="N1471" s="3">
        <v>42183</v>
      </c>
      <c r="O1471" s="8" t="str">
        <f>TEXT(Table1[[#This Row],[Order Date]], "MMM")</f>
        <v>Jun</v>
      </c>
      <c r="P1471">
        <f>Table1[[#This Row],[Ship Date]]-Table1[[#This Row],[Order Date]]</f>
        <v>1</v>
      </c>
      <c r="Q1471" s="4">
        <v>-286.245</v>
      </c>
      <c r="R1471">
        <v>6</v>
      </c>
      <c r="S1471" s="4">
        <v>40.69</v>
      </c>
      <c r="T1471">
        <v>91496</v>
      </c>
      <c r="U1471" s="10">
        <f>(Table1[[#This Row],[Profit]]/Table1[[#This Row],[Sales]])</f>
        <v>-7.0347751290243306</v>
      </c>
    </row>
    <row r="1472" spans="1:21" ht="12.75" customHeight="1">
      <c r="A1472">
        <v>0.1</v>
      </c>
      <c r="B1472">
        <v>7.64</v>
      </c>
      <c r="C1472">
        <v>1.39</v>
      </c>
      <c r="D1472" t="s">
        <v>33</v>
      </c>
      <c r="E1472" t="s">
        <v>19</v>
      </c>
      <c r="F1472" t="s">
        <v>20</v>
      </c>
      <c r="G1472" t="s">
        <v>48</v>
      </c>
      <c r="H1472" t="s">
        <v>40</v>
      </c>
      <c r="I1472" t="s">
        <v>883</v>
      </c>
      <c r="J1472">
        <v>0.36</v>
      </c>
      <c r="K1472" t="s">
        <v>37</v>
      </c>
      <c r="L1472" t="s">
        <v>50</v>
      </c>
      <c r="M1472" s="3">
        <v>42021</v>
      </c>
      <c r="N1472" s="3">
        <v>42023</v>
      </c>
      <c r="O1472" s="8" t="str">
        <f>TEXT(Table1[[#This Row],[Order Date]], "MMM")</f>
        <v>Jan</v>
      </c>
      <c r="P1472">
        <f>Table1[[#This Row],[Ship Date]]-Table1[[#This Row],[Order Date]]</f>
        <v>2</v>
      </c>
      <c r="Q1472" s="4">
        <v>16.12</v>
      </c>
      <c r="R1472">
        <v>18</v>
      </c>
      <c r="S1472" s="4">
        <v>130.11000000000001</v>
      </c>
      <c r="T1472">
        <v>46884</v>
      </c>
      <c r="U1472" s="10">
        <f>(Table1[[#This Row],[Profit]]/Table1[[#This Row],[Sales]])</f>
        <v>0.12389516562908308</v>
      </c>
    </row>
    <row r="1473" spans="1:21" ht="12.75" customHeight="1">
      <c r="A1473">
        <v>0</v>
      </c>
      <c r="B1473">
        <v>125.99</v>
      </c>
      <c r="C1473">
        <v>2.5</v>
      </c>
      <c r="D1473" t="s">
        <v>33</v>
      </c>
      <c r="E1473" t="s">
        <v>19</v>
      </c>
      <c r="F1473" t="s">
        <v>53</v>
      </c>
      <c r="G1473" t="s">
        <v>54</v>
      </c>
      <c r="H1473" t="s">
        <v>40</v>
      </c>
      <c r="I1473" t="s">
        <v>884</v>
      </c>
      <c r="J1473">
        <v>0.59</v>
      </c>
      <c r="K1473" t="s">
        <v>37</v>
      </c>
      <c r="L1473" t="s">
        <v>50</v>
      </c>
      <c r="M1473" s="3">
        <v>42021</v>
      </c>
      <c r="N1473" s="3">
        <v>42023</v>
      </c>
      <c r="O1473" s="8" t="str">
        <f>TEXT(Table1[[#This Row],[Order Date]], "MMM")</f>
        <v>Jan</v>
      </c>
      <c r="P1473">
        <f>Table1[[#This Row],[Ship Date]]-Table1[[#This Row],[Order Date]]</f>
        <v>2</v>
      </c>
      <c r="Q1473" s="4">
        <v>-815.90079999999989</v>
      </c>
      <c r="R1473">
        <v>3</v>
      </c>
      <c r="S1473" s="4">
        <v>337.34</v>
      </c>
      <c r="T1473">
        <v>46884</v>
      </c>
      <c r="U1473" s="10">
        <f>(Table1[[#This Row],[Profit]]/Table1[[#This Row],[Sales]])</f>
        <v>-2.4186304618485801</v>
      </c>
    </row>
    <row r="1474" spans="1:21" ht="12.75" customHeight="1">
      <c r="A1474">
        <v>0.1</v>
      </c>
      <c r="B1474">
        <v>11.55</v>
      </c>
      <c r="C1474">
        <v>2.36</v>
      </c>
      <c r="D1474" t="s">
        <v>33</v>
      </c>
      <c r="E1474" t="s">
        <v>19</v>
      </c>
      <c r="F1474" t="s">
        <v>20</v>
      </c>
      <c r="G1474" t="s">
        <v>21</v>
      </c>
      <c r="H1474" t="s">
        <v>22</v>
      </c>
      <c r="I1474" t="s">
        <v>178</v>
      </c>
      <c r="J1474">
        <v>0.55000000000000004</v>
      </c>
      <c r="K1474" t="s">
        <v>37</v>
      </c>
      <c r="L1474" t="s">
        <v>50</v>
      </c>
      <c r="M1474" s="3">
        <v>42021</v>
      </c>
      <c r="N1474" s="3">
        <v>42022</v>
      </c>
      <c r="O1474" s="8" t="str">
        <f>TEXT(Table1[[#This Row],[Order Date]], "MMM")</f>
        <v>Jan</v>
      </c>
      <c r="P1474">
        <f>Table1[[#This Row],[Ship Date]]-Table1[[#This Row],[Order Date]]</f>
        <v>1</v>
      </c>
      <c r="Q1474" s="4">
        <v>15.808000000000003</v>
      </c>
      <c r="R1474">
        <v>25</v>
      </c>
      <c r="S1474" s="4">
        <v>280.43</v>
      </c>
      <c r="T1474">
        <v>46884</v>
      </c>
      <c r="U1474" s="10">
        <f>(Table1[[#This Row],[Profit]]/Table1[[#This Row],[Sales]])</f>
        <v>5.6370573761723081E-2</v>
      </c>
    </row>
    <row r="1475" spans="1:21" ht="12.75" customHeight="1">
      <c r="A1475">
        <v>0.05</v>
      </c>
      <c r="B1475">
        <v>4.84</v>
      </c>
      <c r="C1475">
        <v>0.71</v>
      </c>
      <c r="D1475" t="s">
        <v>18</v>
      </c>
      <c r="E1475" t="s">
        <v>19</v>
      </c>
      <c r="F1475" t="s">
        <v>20</v>
      </c>
      <c r="G1475" t="s">
        <v>21</v>
      </c>
      <c r="H1475" t="s">
        <v>22</v>
      </c>
      <c r="I1475" t="s">
        <v>621</v>
      </c>
      <c r="J1475">
        <v>0.52</v>
      </c>
      <c r="K1475" t="s">
        <v>37</v>
      </c>
      <c r="L1475" t="s">
        <v>50</v>
      </c>
      <c r="M1475" s="3">
        <v>42086</v>
      </c>
      <c r="N1475" s="3">
        <v>42086</v>
      </c>
      <c r="O1475" s="8" t="str">
        <f>TEXT(Table1[[#This Row],[Order Date]], "MMM")</f>
        <v>Mar</v>
      </c>
      <c r="P1475">
        <f>Table1[[#This Row],[Ship Date]]-Table1[[#This Row],[Order Date]]</f>
        <v>0</v>
      </c>
      <c r="Q1475" s="4">
        <v>29.17</v>
      </c>
      <c r="R1475">
        <v>20</v>
      </c>
      <c r="S1475" s="4">
        <v>103.39</v>
      </c>
      <c r="T1475">
        <v>34017</v>
      </c>
      <c r="U1475" s="10">
        <f>(Table1[[#This Row],[Profit]]/Table1[[#This Row],[Sales]])</f>
        <v>0.28213560305638846</v>
      </c>
    </row>
    <row r="1476" spans="1:21" ht="12.75" customHeight="1">
      <c r="A1476">
        <v>0.01</v>
      </c>
      <c r="B1476">
        <v>14.98</v>
      </c>
      <c r="C1476">
        <v>7.69</v>
      </c>
      <c r="D1476" t="s">
        <v>33</v>
      </c>
      <c r="E1476" t="s">
        <v>19</v>
      </c>
      <c r="F1476" t="s">
        <v>20</v>
      </c>
      <c r="G1476" t="s">
        <v>90</v>
      </c>
      <c r="H1476" t="s">
        <v>40</v>
      </c>
      <c r="I1476" t="s">
        <v>703</v>
      </c>
      <c r="J1476">
        <v>0.56999999999999995</v>
      </c>
      <c r="K1476" t="s">
        <v>37</v>
      </c>
      <c r="L1476" t="s">
        <v>50</v>
      </c>
      <c r="M1476" s="3">
        <v>42086</v>
      </c>
      <c r="N1476" s="3">
        <v>42088</v>
      </c>
      <c r="O1476" s="8" t="str">
        <f>TEXT(Table1[[#This Row],[Order Date]], "MMM")</f>
        <v>Mar</v>
      </c>
      <c r="P1476">
        <f>Table1[[#This Row],[Ship Date]]-Table1[[#This Row],[Order Date]]</f>
        <v>2</v>
      </c>
      <c r="Q1476" s="4">
        <v>-48.97</v>
      </c>
      <c r="R1476">
        <v>28</v>
      </c>
      <c r="S1476" s="4">
        <v>435.39</v>
      </c>
      <c r="T1476">
        <v>34017</v>
      </c>
      <c r="U1476" s="10">
        <f>(Table1[[#This Row],[Profit]]/Table1[[#This Row],[Sales]])</f>
        <v>-0.11247387399802476</v>
      </c>
    </row>
    <row r="1477" spans="1:21" ht="12.75" customHeight="1">
      <c r="A1477">
        <v>0.1</v>
      </c>
      <c r="B1477">
        <v>20.27</v>
      </c>
      <c r="C1477">
        <v>3.99</v>
      </c>
      <c r="D1477" t="s">
        <v>33</v>
      </c>
      <c r="E1477" t="s">
        <v>19</v>
      </c>
      <c r="F1477" t="s">
        <v>20</v>
      </c>
      <c r="G1477" t="s">
        <v>152</v>
      </c>
      <c r="H1477" t="s">
        <v>40</v>
      </c>
      <c r="I1477" t="s">
        <v>631</v>
      </c>
      <c r="J1477">
        <v>0.56999999999999995</v>
      </c>
      <c r="K1477" t="s">
        <v>37</v>
      </c>
      <c r="L1477" t="s">
        <v>50</v>
      </c>
      <c r="M1477" s="3">
        <v>42086</v>
      </c>
      <c r="N1477" s="3">
        <v>42087</v>
      </c>
      <c r="O1477" s="8" t="str">
        <f>TEXT(Table1[[#This Row],[Order Date]], "MMM")</f>
        <v>Mar</v>
      </c>
      <c r="P1477">
        <f>Table1[[#This Row],[Ship Date]]-Table1[[#This Row],[Order Date]]</f>
        <v>1</v>
      </c>
      <c r="Q1477" s="4">
        <v>84.05</v>
      </c>
      <c r="R1477">
        <v>53</v>
      </c>
      <c r="S1477" s="4">
        <v>1051.52</v>
      </c>
      <c r="T1477">
        <v>53153</v>
      </c>
      <c r="U1477" s="10">
        <f>(Table1[[#This Row],[Profit]]/Table1[[#This Row],[Sales]])</f>
        <v>7.9931908094948267E-2</v>
      </c>
    </row>
    <row r="1478" spans="1:21" ht="12.75" customHeight="1">
      <c r="A1478">
        <v>0.05</v>
      </c>
      <c r="B1478">
        <v>4.84</v>
      </c>
      <c r="C1478">
        <v>0.71</v>
      </c>
      <c r="D1478" t="s">
        <v>18</v>
      </c>
      <c r="E1478" t="s">
        <v>19</v>
      </c>
      <c r="F1478" t="s">
        <v>20</v>
      </c>
      <c r="G1478" t="s">
        <v>21</v>
      </c>
      <c r="H1478" t="s">
        <v>22</v>
      </c>
      <c r="I1478" t="s">
        <v>621</v>
      </c>
      <c r="J1478">
        <v>0.52</v>
      </c>
      <c r="K1478" t="s">
        <v>42</v>
      </c>
      <c r="L1478" t="s">
        <v>827</v>
      </c>
      <c r="M1478" s="3">
        <v>42086</v>
      </c>
      <c r="N1478" s="3">
        <v>42086</v>
      </c>
      <c r="O1478" s="8" t="str">
        <f>TEXT(Table1[[#This Row],[Order Date]], "MMM")</f>
        <v>Mar</v>
      </c>
      <c r="P1478">
        <f>Table1[[#This Row],[Ship Date]]-Table1[[#This Row],[Order Date]]</f>
        <v>0</v>
      </c>
      <c r="Q1478" s="4">
        <v>17.836500000000001</v>
      </c>
      <c r="R1478">
        <v>5</v>
      </c>
      <c r="S1478" s="4">
        <v>25.85</v>
      </c>
      <c r="T1478">
        <v>88014</v>
      </c>
      <c r="U1478" s="10">
        <f>(Table1[[#This Row],[Profit]]/Table1[[#This Row],[Sales]])</f>
        <v>0.69</v>
      </c>
    </row>
    <row r="1479" spans="1:21" ht="12.75" customHeight="1">
      <c r="A1479">
        <v>0.1</v>
      </c>
      <c r="B1479">
        <v>30.98</v>
      </c>
      <c r="C1479">
        <v>8.99</v>
      </c>
      <c r="D1479" t="s">
        <v>33</v>
      </c>
      <c r="E1479" t="s">
        <v>19</v>
      </c>
      <c r="F1479" t="s">
        <v>20</v>
      </c>
      <c r="G1479" t="s">
        <v>21</v>
      </c>
      <c r="H1479" t="s">
        <v>35</v>
      </c>
      <c r="I1479" t="s">
        <v>644</v>
      </c>
      <c r="J1479">
        <v>0.57999999999999996</v>
      </c>
      <c r="K1479" t="s">
        <v>42</v>
      </c>
      <c r="L1479" t="s">
        <v>827</v>
      </c>
      <c r="M1479" s="3">
        <v>42044</v>
      </c>
      <c r="N1479" s="3">
        <v>42046</v>
      </c>
      <c r="O1479" s="8" t="str">
        <f>TEXT(Table1[[#This Row],[Order Date]], "MMM")</f>
        <v>Feb</v>
      </c>
      <c r="P1479">
        <f>Table1[[#This Row],[Ship Date]]-Table1[[#This Row],[Order Date]]</f>
        <v>2</v>
      </c>
      <c r="Q1479" s="4">
        <v>-20.222799999999999</v>
      </c>
      <c r="R1479">
        <v>4</v>
      </c>
      <c r="S1479" s="4">
        <v>119.37</v>
      </c>
      <c r="T1479">
        <v>88015</v>
      </c>
      <c r="U1479" s="10">
        <f>(Table1[[#This Row],[Profit]]/Table1[[#This Row],[Sales]])</f>
        <v>-0.16941275027226271</v>
      </c>
    </row>
    <row r="1480" spans="1:21" ht="12.75" customHeight="1">
      <c r="A1480">
        <v>0.1</v>
      </c>
      <c r="B1480">
        <v>20.27</v>
      </c>
      <c r="C1480">
        <v>3.99</v>
      </c>
      <c r="D1480" t="s">
        <v>33</v>
      </c>
      <c r="E1480" t="s">
        <v>19</v>
      </c>
      <c r="F1480" t="s">
        <v>20</v>
      </c>
      <c r="G1480" t="s">
        <v>152</v>
      </c>
      <c r="H1480" t="s">
        <v>40</v>
      </c>
      <c r="I1480" t="s">
        <v>631</v>
      </c>
      <c r="J1480">
        <v>0.56999999999999995</v>
      </c>
      <c r="K1480" t="s">
        <v>87</v>
      </c>
      <c r="L1480" t="s">
        <v>144</v>
      </c>
      <c r="M1480" s="3">
        <v>42086</v>
      </c>
      <c r="N1480" s="3">
        <v>42087</v>
      </c>
      <c r="O1480" s="8" t="str">
        <f>TEXT(Table1[[#This Row],[Order Date]], "MMM")</f>
        <v>Mar</v>
      </c>
      <c r="P1480">
        <f>Table1[[#This Row],[Ship Date]]-Table1[[#This Row],[Order Date]]</f>
        <v>1</v>
      </c>
      <c r="Q1480" s="4">
        <v>381.61799999999994</v>
      </c>
      <c r="R1480">
        <v>13</v>
      </c>
      <c r="S1480" s="4">
        <v>257.92</v>
      </c>
      <c r="T1480">
        <v>88017</v>
      </c>
      <c r="U1480" s="10">
        <f>(Table1[[#This Row],[Profit]]/Table1[[#This Row],[Sales]])</f>
        <v>1.4795983250620344</v>
      </c>
    </row>
    <row r="1481" spans="1:21" ht="12.75" customHeight="1">
      <c r="A1481">
        <v>0.03</v>
      </c>
      <c r="B1481">
        <v>40.97</v>
      </c>
      <c r="C1481">
        <v>8.99</v>
      </c>
      <c r="D1481" t="s">
        <v>18</v>
      </c>
      <c r="E1481" t="s">
        <v>19</v>
      </c>
      <c r="F1481" t="s">
        <v>20</v>
      </c>
      <c r="G1481" t="s">
        <v>21</v>
      </c>
      <c r="H1481" t="s">
        <v>35</v>
      </c>
      <c r="I1481" t="s">
        <v>885</v>
      </c>
      <c r="J1481">
        <v>0.59</v>
      </c>
      <c r="K1481" t="s">
        <v>87</v>
      </c>
      <c r="L1481" t="s">
        <v>144</v>
      </c>
      <c r="M1481" s="3">
        <v>42082</v>
      </c>
      <c r="N1481" s="3">
        <v>42083</v>
      </c>
      <c r="O1481" s="8" t="str">
        <f>TEXT(Table1[[#This Row],[Order Date]], "MMM")</f>
        <v>Mar</v>
      </c>
      <c r="P1481">
        <f>Table1[[#This Row],[Ship Date]]-Table1[[#This Row],[Order Date]]</f>
        <v>1</v>
      </c>
      <c r="Q1481" s="4">
        <v>-177.05799999999999</v>
      </c>
      <c r="R1481">
        <v>5</v>
      </c>
      <c r="S1481" s="4">
        <v>207.22</v>
      </c>
      <c r="T1481">
        <v>88016</v>
      </c>
      <c r="U1481" s="10">
        <f>(Table1[[#This Row],[Profit]]/Table1[[#This Row],[Sales]])</f>
        <v>-0.8544445516842003</v>
      </c>
    </row>
    <row r="1482" spans="1:21" ht="12.75" customHeight="1">
      <c r="A1482">
        <v>0.1</v>
      </c>
      <c r="B1482">
        <v>41.94</v>
      </c>
      <c r="C1482">
        <v>2.99</v>
      </c>
      <c r="D1482" t="s">
        <v>33</v>
      </c>
      <c r="E1482" t="s">
        <v>74</v>
      </c>
      <c r="F1482" t="s">
        <v>20</v>
      </c>
      <c r="G1482" t="s">
        <v>71</v>
      </c>
      <c r="H1482" t="s">
        <v>40</v>
      </c>
      <c r="I1482" t="s">
        <v>886</v>
      </c>
      <c r="J1482">
        <v>0.35</v>
      </c>
      <c r="K1482" t="s">
        <v>24</v>
      </c>
      <c r="L1482" t="s">
        <v>32</v>
      </c>
      <c r="M1482" s="3">
        <v>42042</v>
      </c>
      <c r="N1482" s="3">
        <v>42043</v>
      </c>
      <c r="O1482" s="8" t="str">
        <f>TEXT(Table1[[#This Row],[Order Date]], "MMM")</f>
        <v>Feb</v>
      </c>
      <c r="P1482">
        <f>Table1[[#This Row],[Ship Date]]-Table1[[#This Row],[Order Date]]</f>
        <v>1</v>
      </c>
      <c r="Q1482" s="4">
        <v>164.08199999999999</v>
      </c>
      <c r="R1482">
        <v>6</v>
      </c>
      <c r="S1482" s="4">
        <v>237.8</v>
      </c>
      <c r="T1482">
        <v>90927</v>
      </c>
      <c r="U1482" s="10">
        <f>(Table1[[#This Row],[Profit]]/Table1[[#This Row],[Sales]])</f>
        <v>0.69</v>
      </c>
    </row>
    <row r="1483" spans="1:21" ht="12.75" customHeight="1">
      <c r="A1483">
        <v>0.02</v>
      </c>
      <c r="B1483">
        <v>30.53</v>
      </c>
      <c r="C1483">
        <v>19.989999999999998</v>
      </c>
      <c r="D1483" t="s">
        <v>18</v>
      </c>
      <c r="E1483" t="s">
        <v>19</v>
      </c>
      <c r="F1483" t="s">
        <v>20</v>
      </c>
      <c r="G1483" t="s">
        <v>85</v>
      </c>
      <c r="H1483" t="s">
        <v>40</v>
      </c>
      <c r="I1483" t="s">
        <v>336</v>
      </c>
      <c r="J1483">
        <v>0.39</v>
      </c>
      <c r="K1483" t="s">
        <v>42</v>
      </c>
      <c r="L1483" t="s">
        <v>173</v>
      </c>
      <c r="M1483" s="3">
        <v>42021</v>
      </c>
      <c r="N1483" s="3">
        <v>42023</v>
      </c>
      <c r="O1483" s="8" t="str">
        <f>TEXT(Table1[[#This Row],[Order Date]], "MMM")</f>
        <v>Jan</v>
      </c>
      <c r="P1483">
        <f>Table1[[#This Row],[Ship Date]]-Table1[[#This Row],[Order Date]]</f>
        <v>2</v>
      </c>
      <c r="Q1483" s="4">
        <v>-54.63</v>
      </c>
      <c r="R1483">
        <v>14</v>
      </c>
      <c r="S1483" s="4">
        <v>448.47</v>
      </c>
      <c r="T1483">
        <v>85916</v>
      </c>
      <c r="U1483" s="10">
        <f>(Table1[[#This Row],[Profit]]/Table1[[#This Row],[Sales]])</f>
        <v>-0.12181416817178406</v>
      </c>
    </row>
    <row r="1484" spans="1:21" ht="12.75" customHeight="1">
      <c r="A1484">
        <v>0.01</v>
      </c>
      <c r="B1484">
        <v>194.3</v>
      </c>
      <c r="C1484">
        <v>11.54</v>
      </c>
      <c r="D1484" t="s">
        <v>33</v>
      </c>
      <c r="E1484" t="s">
        <v>39</v>
      </c>
      <c r="F1484" t="s">
        <v>28</v>
      </c>
      <c r="G1484" t="s">
        <v>34</v>
      </c>
      <c r="H1484" t="s">
        <v>139</v>
      </c>
      <c r="I1484" t="s">
        <v>519</v>
      </c>
      <c r="J1484">
        <v>0.59</v>
      </c>
      <c r="K1484" t="s">
        <v>42</v>
      </c>
      <c r="L1484" t="s">
        <v>173</v>
      </c>
      <c r="M1484" s="3">
        <v>42009</v>
      </c>
      <c r="N1484" s="3">
        <v>42011</v>
      </c>
      <c r="O1484" s="8" t="str">
        <f>TEXT(Table1[[#This Row],[Order Date]], "MMM")</f>
        <v>Jan</v>
      </c>
      <c r="P1484">
        <f>Table1[[#This Row],[Ship Date]]-Table1[[#This Row],[Order Date]]</f>
        <v>2</v>
      </c>
      <c r="Q1484" s="4">
        <v>690.17939999999999</v>
      </c>
      <c r="R1484">
        <v>5</v>
      </c>
      <c r="S1484" s="4">
        <v>1000.26</v>
      </c>
      <c r="T1484">
        <v>85914</v>
      </c>
      <c r="U1484" s="10">
        <f>(Table1[[#This Row],[Profit]]/Table1[[#This Row],[Sales]])</f>
        <v>0.69</v>
      </c>
    </row>
    <row r="1485" spans="1:21" ht="12.75" customHeight="1">
      <c r="A1485">
        <v>0.02</v>
      </c>
      <c r="B1485">
        <v>209.84</v>
      </c>
      <c r="C1485">
        <v>21.21</v>
      </c>
      <c r="D1485" t="s">
        <v>33</v>
      </c>
      <c r="E1485" t="s">
        <v>39</v>
      </c>
      <c r="F1485" t="s">
        <v>28</v>
      </c>
      <c r="G1485" t="s">
        <v>34</v>
      </c>
      <c r="H1485" t="s">
        <v>139</v>
      </c>
      <c r="I1485" t="s">
        <v>518</v>
      </c>
      <c r="J1485">
        <v>0.59</v>
      </c>
      <c r="K1485" t="s">
        <v>42</v>
      </c>
      <c r="L1485" t="s">
        <v>173</v>
      </c>
      <c r="M1485" s="3">
        <v>42009</v>
      </c>
      <c r="N1485" s="3">
        <v>42010</v>
      </c>
      <c r="O1485" s="8" t="str">
        <f>TEXT(Table1[[#This Row],[Order Date]], "MMM")</f>
        <v>Jan</v>
      </c>
      <c r="P1485">
        <f>Table1[[#This Row],[Ship Date]]-Table1[[#This Row],[Order Date]]</f>
        <v>1</v>
      </c>
      <c r="Q1485" s="4">
        <v>1507.6430999999998</v>
      </c>
      <c r="R1485">
        <v>10</v>
      </c>
      <c r="S1485" s="4">
        <v>2184.9899999999998</v>
      </c>
      <c r="T1485">
        <v>85914</v>
      </c>
      <c r="U1485" s="10">
        <f>(Table1[[#This Row],[Profit]]/Table1[[#This Row],[Sales]])</f>
        <v>0.69</v>
      </c>
    </row>
    <row r="1486" spans="1:21" ht="12.75" customHeight="1">
      <c r="A1486">
        <v>0</v>
      </c>
      <c r="B1486">
        <v>145.44999999999999</v>
      </c>
      <c r="C1486">
        <v>17.850000000000001</v>
      </c>
      <c r="D1486" t="s">
        <v>26</v>
      </c>
      <c r="E1486" t="s">
        <v>39</v>
      </c>
      <c r="F1486" t="s">
        <v>53</v>
      </c>
      <c r="G1486" t="s">
        <v>58</v>
      </c>
      <c r="H1486" t="s">
        <v>30</v>
      </c>
      <c r="I1486" t="s">
        <v>485</v>
      </c>
      <c r="J1486">
        <v>0.56000000000000005</v>
      </c>
      <c r="K1486" t="s">
        <v>42</v>
      </c>
      <c r="L1486" t="s">
        <v>173</v>
      </c>
      <c r="M1486" s="3">
        <v>42009</v>
      </c>
      <c r="N1486" s="3">
        <v>42011</v>
      </c>
      <c r="O1486" s="8" t="str">
        <f>TEXT(Table1[[#This Row],[Order Date]], "MMM")</f>
        <v>Jan</v>
      </c>
      <c r="P1486">
        <f>Table1[[#This Row],[Ship Date]]-Table1[[#This Row],[Order Date]]</f>
        <v>2</v>
      </c>
      <c r="Q1486" s="4">
        <v>801.74680000000012</v>
      </c>
      <c r="R1486">
        <v>8</v>
      </c>
      <c r="S1486" s="4">
        <v>1191.2</v>
      </c>
      <c r="T1486">
        <v>85914</v>
      </c>
      <c r="U1486" s="10">
        <f>(Table1[[#This Row],[Profit]]/Table1[[#This Row],[Sales]])</f>
        <v>0.67305809267965089</v>
      </c>
    </row>
    <row r="1487" spans="1:21" ht="12.75" customHeight="1">
      <c r="A1487">
        <v>7.0000000000000007E-2</v>
      </c>
      <c r="B1487">
        <v>65.989999999999995</v>
      </c>
      <c r="C1487">
        <v>5.99</v>
      </c>
      <c r="D1487" t="s">
        <v>33</v>
      </c>
      <c r="E1487" t="s">
        <v>39</v>
      </c>
      <c r="F1487" t="s">
        <v>53</v>
      </c>
      <c r="G1487" t="s">
        <v>54</v>
      </c>
      <c r="H1487" t="s">
        <v>40</v>
      </c>
      <c r="I1487" t="s">
        <v>887</v>
      </c>
      <c r="J1487">
        <v>0.57999999999999996</v>
      </c>
      <c r="K1487" t="s">
        <v>42</v>
      </c>
      <c r="L1487" t="s">
        <v>173</v>
      </c>
      <c r="M1487" s="3">
        <v>42011</v>
      </c>
      <c r="N1487" s="3">
        <v>42012</v>
      </c>
      <c r="O1487" s="8" t="str">
        <f>TEXT(Table1[[#This Row],[Order Date]], "MMM")</f>
        <v>Jan</v>
      </c>
      <c r="P1487">
        <f>Table1[[#This Row],[Ship Date]]-Table1[[#This Row],[Order Date]]</f>
        <v>1</v>
      </c>
      <c r="Q1487" s="4">
        <v>-139.18256</v>
      </c>
      <c r="R1487">
        <v>3</v>
      </c>
      <c r="S1487" s="4">
        <v>165.71</v>
      </c>
      <c r="T1487">
        <v>85915</v>
      </c>
      <c r="U1487" s="10">
        <f>(Table1[[#This Row],[Profit]]/Table1[[#This Row],[Sales]])</f>
        <v>-0.83991648059863611</v>
      </c>
    </row>
    <row r="1488" spans="1:21" ht="12.75" customHeight="1">
      <c r="A1488">
        <v>0.05</v>
      </c>
      <c r="B1488">
        <v>100.97</v>
      </c>
      <c r="C1488">
        <v>7.18</v>
      </c>
      <c r="D1488" t="s">
        <v>18</v>
      </c>
      <c r="E1488" t="s">
        <v>74</v>
      </c>
      <c r="F1488" t="s">
        <v>53</v>
      </c>
      <c r="G1488" t="s">
        <v>113</v>
      </c>
      <c r="H1488" t="s">
        <v>40</v>
      </c>
      <c r="I1488" t="s">
        <v>805</v>
      </c>
      <c r="J1488">
        <v>0.46</v>
      </c>
      <c r="K1488" t="s">
        <v>24</v>
      </c>
      <c r="L1488" t="s">
        <v>704</v>
      </c>
      <c r="M1488" s="3">
        <v>42163</v>
      </c>
      <c r="N1488" s="3">
        <v>42163</v>
      </c>
      <c r="O1488" s="8" t="str">
        <f>TEXT(Table1[[#This Row],[Order Date]], "MMM")</f>
        <v>Jun</v>
      </c>
      <c r="P1488">
        <f>Table1[[#This Row],[Ship Date]]-Table1[[#This Row],[Order Date]]</f>
        <v>0</v>
      </c>
      <c r="Q1488" s="4">
        <v>881.46809999999994</v>
      </c>
      <c r="R1488">
        <v>13</v>
      </c>
      <c r="S1488" s="4">
        <v>1277.49</v>
      </c>
      <c r="T1488">
        <v>90951</v>
      </c>
      <c r="U1488" s="10">
        <f>(Table1[[#This Row],[Profit]]/Table1[[#This Row],[Sales]])</f>
        <v>0.69</v>
      </c>
    </row>
    <row r="1489" spans="1:21" ht="12.75" customHeight="1">
      <c r="A1489">
        <v>0.05</v>
      </c>
      <c r="B1489">
        <v>4.9800000000000004</v>
      </c>
      <c r="C1489">
        <v>0.49</v>
      </c>
      <c r="D1489" t="s">
        <v>33</v>
      </c>
      <c r="E1489" t="s">
        <v>74</v>
      </c>
      <c r="F1489" t="s">
        <v>20</v>
      </c>
      <c r="G1489" t="s">
        <v>85</v>
      </c>
      <c r="H1489" t="s">
        <v>40</v>
      </c>
      <c r="I1489" t="s">
        <v>605</v>
      </c>
      <c r="J1489">
        <v>0.39</v>
      </c>
      <c r="K1489" t="s">
        <v>24</v>
      </c>
      <c r="L1489" t="s">
        <v>205</v>
      </c>
      <c r="M1489" s="3">
        <v>42082</v>
      </c>
      <c r="N1489" s="3">
        <v>42082</v>
      </c>
      <c r="O1489" s="8" t="str">
        <f>TEXT(Table1[[#This Row],[Order Date]], "MMM")</f>
        <v>Mar</v>
      </c>
      <c r="P1489">
        <f>Table1[[#This Row],[Ship Date]]-Table1[[#This Row],[Order Date]]</f>
        <v>0</v>
      </c>
      <c r="Q1489" s="4">
        <v>3.84</v>
      </c>
      <c r="R1489">
        <v>3</v>
      </c>
      <c r="S1489" s="4">
        <v>14.2</v>
      </c>
      <c r="T1489">
        <v>90952</v>
      </c>
      <c r="U1489" s="10">
        <f>(Table1[[#This Row],[Profit]]/Table1[[#This Row],[Sales]])</f>
        <v>0.27042253521126763</v>
      </c>
    </row>
    <row r="1490" spans="1:21" ht="12.75" customHeight="1">
      <c r="A1490">
        <v>0.1</v>
      </c>
      <c r="B1490">
        <v>10.98</v>
      </c>
      <c r="C1490">
        <v>3.99</v>
      </c>
      <c r="D1490" t="s">
        <v>33</v>
      </c>
      <c r="E1490" t="s">
        <v>19</v>
      </c>
      <c r="F1490" t="s">
        <v>20</v>
      </c>
      <c r="G1490" t="s">
        <v>152</v>
      </c>
      <c r="H1490" t="s">
        <v>40</v>
      </c>
      <c r="I1490" t="s">
        <v>651</v>
      </c>
      <c r="J1490">
        <v>0.57999999999999996</v>
      </c>
      <c r="K1490" t="s">
        <v>24</v>
      </c>
      <c r="L1490" t="s">
        <v>32</v>
      </c>
      <c r="M1490" s="3">
        <v>42080</v>
      </c>
      <c r="N1490" s="3">
        <v>42087</v>
      </c>
      <c r="O1490" s="8" t="str">
        <f>TEXT(Table1[[#This Row],[Order Date]], "MMM")</f>
        <v>Mar</v>
      </c>
      <c r="P1490">
        <f>Table1[[#This Row],[Ship Date]]-Table1[[#This Row],[Order Date]]</f>
        <v>7</v>
      </c>
      <c r="Q1490" s="4">
        <v>-21.03</v>
      </c>
      <c r="R1490">
        <v>5</v>
      </c>
      <c r="S1490" s="4">
        <v>52.21</v>
      </c>
      <c r="T1490">
        <v>91386</v>
      </c>
      <c r="U1490" s="10">
        <f>(Table1[[#This Row],[Profit]]/Table1[[#This Row],[Sales]])</f>
        <v>-0.40279639915724957</v>
      </c>
    </row>
    <row r="1491" spans="1:21" ht="12.75" customHeight="1">
      <c r="A1491">
        <v>0.01</v>
      </c>
      <c r="B1491">
        <v>39.979999999999997</v>
      </c>
      <c r="C1491">
        <v>9.1999999999999993</v>
      </c>
      <c r="D1491" t="s">
        <v>33</v>
      </c>
      <c r="E1491" t="s">
        <v>19</v>
      </c>
      <c r="F1491" t="s">
        <v>28</v>
      </c>
      <c r="G1491" t="s">
        <v>34</v>
      </c>
      <c r="H1491" t="s">
        <v>22</v>
      </c>
      <c r="I1491" t="s">
        <v>888</v>
      </c>
      <c r="J1491">
        <v>0.65</v>
      </c>
      <c r="K1491" t="s">
        <v>24</v>
      </c>
      <c r="L1491" t="s">
        <v>32</v>
      </c>
      <c r="M1491" s="3">
        <v>42080</v>
      </c>
      <c r="N1491" s="3">
        <v>42082</v>
      </c>
      <c r="O1491" s="8" t="str">
        <f>TEXT(Table1[[#This Row],[Order Date]], "MMM")</f>
        <v>Mar</v>
      </c>
      <c r="P1491">
        <f>Table1[[#This Row],[Ship Date]]-Table1[[#This Row],[Order Date]]</f>
        <v>2</v>
      </c>
      <c r="Q1491" s="4">
        <v>117.52079999999998</v>
      </c>
      <c r="R1491">
        <v>4</v>
      </c>
      <c r="S1491" s="4">
        <v>170.32</v>
      </c>
      <c r="T1491">
        <v>91386</v>
      </c>
      <c r="U1491" s="10">
        <f>(Table1[[#This Row],[Profit]]/Table1[[#This Row],[Sales]])</f>
        <v>0.69</v>
      </c>
    </row>
    <row r="1492" spans="1:21" ht="12.75" customHeight="1">
      <c r="A1492">
        <v>0.01</v>
      </c>
      <c r="B1492">
        <v>39.979999999999997</v>
      </c>
      <c r="C1492">
        <v>4</v>
      </c>
      <c r="D1492" t="s">
        <v>33</v>
      </c>
      <c r="E1492" t="s">
        <v>19</v>
      </c>
      <c r="F1492" t="s">
        <v>53</v>
      </c>
      <c r="G1492" t="s">
        <v>113</v>
      </c>
      <c r="H1492" t="s">
        <v>40</v>
      </c>
      <c r="I1492" t="s">
        <v>149</v>
      </c>
      <c r="J1492">
        <v>0.7</v>
      </c>
      <c r="K1492" t="s">
        <v>37</v>
      </c>
      <c r="L1492" t="s">
        <v>226</v>
      </c>
      <c r="M1492" s="3">
        <v>42166</v>
      </c>
      <c r="N1492" s="3">
        <v>42167</v>
      </c>
      <c r="O1492" s="8" t="str">
        <f>TEXT(Table1[[#This Row],[Order Date]], "MMM")</f>
        <v>Jun</v>
      </c>
      <c r="P1492">
        <f>Table1[[#This Row],[Ship Date]]-Table1[[#This Row],[Order Date]]</f>
        <v>1</v>
      </c>
      <c r="Q1492" s="4">
        <v>-30.808</v>
      </c>
      <c r="R1492">
        <v>5</v>
      </c>
      <c r="S1492" s="4">
        <v>203.29</v>
      </c>
      <c r="T1492">
        <v>88814</v>
      </c>
      <c r="U1492" s="10">
        <f>(Table1[[#This Row],[Profit]]/Table1[[#This Row],[Sales]])</f>
        <v>-0.15154705101087118</v>
      </c>
    </row>
    <row r="1493" spans="1:21" ht="12.75" customHeight="1">
      <c r="A1493">
        <v>0.05</v>
      </c>
      <c r="B1493">
        <v>35.99</v>
      </c>
      <c r="C1493">
        <v>5.99</v>
      </c>
      <c r="D1493" t="s">
        <v>33</v>
      </c>
      <c r="E1493" t="s">
        <v>19</v>
      </c>
      <c r="F1493" t="s">
        <v>53</v>
      </c>
      <c r="G1493" t="s">
        <v>54</v>
      </c>
      <c r="H1493" t="s">
        <v>22</v>
      </c>
      <c r="I1493" t="s">
        <v>446</v>
      </c>
      <c r="J1493">
        <v>0.38</v>
      </c>
      <c r="K1493" t="s">
        <v>37</v>
      </c>
      <c r="L1493" t="s">
        <v>138</v>
      </c>
      <c r="M1493" s="3">
        <v>42128</v>
      </c>
      <c r="N1493" s="3">
        <v>42129</v>
      </c>
      <c r="O1493" s="8" t="str">
        <f>TEXT(Table1[[#This Row],[Order Date]], "MMM")</f>
        <v>May</v>
      </c>
      <c r="P1493">
        <f>Table1[[#This Row],[Ship Date]]-Table1[[#This Row],[Order Date]]</f>
        <v>1</v>
      </c>
      <c r="Q1493" s="4">
        <v>524.31719999999996</v>
      </c>
      <c r="R1493">
        <v>26</v>
      </c>
      <c r="S1493" s="4">
        <v>759.88</v>
      </c>
      <c r="T1493">
        <v>88815</v>
      </c>
      <c r="U1493" s="10">
        <f>(Table1[[#This Row],[Profit]]/Table1[[#This Row],[Sales]])</f>
        <v>0.69</v>
      </c>
    </row>
    <row r="1494" spans="1:21" ht="12.75" customHeight="1">
      <c r="A1494">
        <v>0.06</v>
      </c>
      <c r="B1494">
        <v>47.9</v>
      </c>
      <c r="C1494">
        <v>5.86</v>
      </c>
      <c r="D1494" t="s">
        <v>33</v>
      </c>
      <c r="E1494" t="s">
        <v>74</v>
      </c>
      <c r="F1494" t="s">
        <v>20</v>
      </c>
      <c r="G1494" t="s">
        <v>62</v>
      </c>
      <c r="H1494" t="s">
        <v>40</v>
      </c>
      <c r="I1494" t="s">
        <v>759</v>
      </c>
      <c r="J1494">
        <v>0.37</v>
      </c>
      <c r="K1494" t="s">
        <v>24</v>
      </c>
      <c r="L1494" t="s">
        <v>32</v>
      </c>
      <c r="M1494" s="3">
        <v>42149</v>
      </c>
      <c r="N1494" s="3">
        <v>42151</v>
      </c>
      <c r="O1494" s="8" t="str">
        <f>TEXT(Table1[[#This Row],[Order Date]], "MMM")</f>
        <v>May</v>
      </c>
      <c r="P1494">
        <f>Table1[[#This Row],[Ship Date]]-Table1[[#This Row],[Order Date]]</f>
        <v>2</v>
      </c>
      <c r="Q1494" s="4">
        <v>21.78</v>
      </c>
      <c r="R1494">
        <v>2</v>
      </c>
      <c r="S1494" s="4">
        <v>94.2</v>
      </c>
      <c r="T1494">
        <v>89361</v>
      </c>
      <c r="U1494" s="10">
        <f>(Table1[[#This Row],[Profit]]/Table1[[#This Row],[Sales]])</f>
        <v>0.23121019108280255</v>
      </c>
    </row>
    <row r="1495" spans="1:21" ht="12.75" customHeight="1">
      <c r="A1495">
        <v>0.05</v>
      </c>
      <c r="B1495">
        <v>4.9800000000000004</v>
      </c>
      <c r="C1495">
        <v>4.62</v>
      </c>
      <c r="D1495" t="s">
        <v>33</v>
      </c>
      <c r="E1495" t="s">
        <v>74</v>
      </c>
      <c r="F1495" t="s">
        <v>53</v>
      </c>
      <c r="G1495" t="s">
        <v>113</v>
      </c>
      <c r="H1495" t="s">
        <v>35</v>
      </c>
      <c r="I1495" t="s">
        <v>224</v>
      </c>
      <c r="J1495">
        <v>0.64</v>
      </c>
      <c r="K1495" t="s">
        <v>42</v>
      </c>
      <c r="L1495" t="s">
        <v>115</v>
      </c>
      <c r="M1495" s="3">
        <v>42057</v>
      </c>
      <c r="N1495" s="3">
        <v>42058</v>
      </c>
      <c r="O1495" s="8" t="str">
        <f>TEXT(Table1[[#This Row],[Order Date]], "MMM")</f>
        <v>Feb</v>
      </c>
      <c r="P1495">
        <f>Table1[[#This Row],[Ship Date]]-Table1[[#This Row],[Order Date]]</f>
        <v>1</v>
      </c>
      <c r="Q1495" s="4">
        <v>-98.35</v>
      </c>
      <c r="R1495">
        <v>7</v>
      </c>
      <c r="S1495" s="4">
        <v>34.32</v>
      </c>
      <c r="T1495">
        <v>89360</v>
      </c>
      <c r="U1495" s="10">
        <f>(Table1[[#This Row],[Profit]]/Table1[[#This Row],[Sales]])</f>
        <v>-2.8656759906759905</v>
      </c>
    </row>
    <row r="1496" spans="1:21" ht="12.75" customHeight="1">
      <c r="A1496">
        <v>0.02</v>
      </c>
      <c r="B1496">
        <v>34.229999999999997</v>
      </c>
      <c r="C1496">
        <v>5.0199999999999996</v>
      </c>
      <c r="D1496" t="s">
        <v>33</v>
      </c>
      <c r="E1496" t="s">
        <v>74</v>
      </c>
      <c r="F1496" t="s">
        <v>28</v>
      </c>
      <c r="G1496" t="s">
        <v>34</v>
      </c>
      <c r="H1496" t="s">
        <v>40</v>
      </c>
      <c r="I1496" t="s">
        <v>589</v>
      </c>
      <c r="J1496">
        <v>0.55000000000000004</v>
      </c>
      <c r="K1496" t="s">
        <v>42</v>
      </c>
      <c r="L1496" t="s">
        <v>115</v>
      </c>
      <c r="M1496" s="3">
        <v>42057</v>
      </c>
      <c r="N1496" s="3">
        <v>42059</v>
      </c>
      <c r="O1496" s="8" t="str">
        <f>TEXT(Table1[[#This Row],[Order Date]], "MMM")</f>
        <v>Feb</v>
      </c>
      <c r="P1496">
        <f>Table1[[#This Row],[Ship Date]]-Table1[[#This Row],[Order Date]]</f>
        <v>2</v>
      </c>
      <c r="Q1496" s="4">
        <v>270.79049999999995</v>
      </c>
      <c r="R1496">
        <v>11</v>
      </c>
      <c r="S1496" s="4">
        <v>392.45</v>
      </c>
      <c r="T1496">
        <v>89360</v>
      </c>
      <c r="U1496" s="10">
        <f>(Table1[[#This Row],[Profit]]/Table1[[#This Row],[Sales]])</f>
        <v>0.69</v>
      </c>
    </row>
    <row r="1497" spans="1:21" ht="12.75" customHeight="1">
      <c r="A1497">
        <v>0.09</v>
      </c>
      <c r="B1497">
        <v>89.99</v>
      </c>
      <c r="C1497">
        <v>42</v>
      </c>
      <c r="D1497" t="s">
        <v>26</v>
      </c>
      <c r="E1497" t="s">
        <v>74</v>
      </c>
      <c r="F1497" t="s">
        <v>28</v>
      </c>
      <c r="G1497" t="s">
        <v>29</v>
      </c>
      <c r="H1497" t="s">
        <v>30</v>
      </c>
      <c r="I1497" t="s">
        <v>889</v>
      </c>
      <c r="J1497">
        <v>0.66</v>
      </c>
      <c r="K1497" t="s">
        <v>87</v>
      </c>
      <c r="L1497" t="s">
        <v>216</v>
      </c>
      <c r="M1497" s="3">
        <v>42112</v>
      </c>
      <c r="N1497" s="3">
        <v>42112</v>
      </c>
      <c r="O1497" s="8" t="str">
        <f>TEXT(Table1[[#This Row],[Order Date]], "MMM")</f>
        <v>Apr</v>
      </c>
      <c r="P1497">
        <f>Table1[[#This Row],[Ship Date]]-Table1[[#This Row],[Order Date]]</f>
        <v>0</v>
      </c>
      <c r="Q1497" s="4">
        <v>223.416</v>
      </c>
      <c r="R1497">
        <v>6</v>
      </c>
      <c r="S1497" s="4">
        <v>511.25</v>
      </c>
      <c r="T1497">
        <v>86063</v>
      </c>
      <c r="U1497" s="10">
        <f>(Table1[[#This Row],[Profit]]/Table1[[#This Row],[Sales]])</f>
        <v>0.436999511002445</v>
      </c>
    </row>
    <row r="1498" spans="1:21" ht="12.75" customHeight="1">
      <c r="A1498">
        <v>7.0000000000000007E-2</v>
      </c>
      <c r="B1498">
        <v>2.94</v>
      </c>
      <c r="C1498">
        <v>0.81</v>
      </c>
      <c r="D1498" t="s">
        <v>33</v>
      </c>
      <c r="E1498" t="s">
        <v>19</v>
      </c>
      <c r="F1498" t="s">
        <v>20</v>
      </c>
      <c r="G1498" t="s">
        <v>21</v>
      </c>
      <c r="H1498" t="s">
        <v>22</v>
      </c>
      <c r="I1498" t="s">
        <v>890</v>
      </c>
      <c r="J1498">
        <v>0.4</v>
      </c>
      <c r="K1498" t="s">
        <v>87</v>
      </c>
      <c r="L1498" t="s">
        <v>216</v>
      </c>
      <c r="M1498" s="3">
        <v>42102</v>
      </c>
      <c r="N1498" s="3">
        <v>42103</v>
      </c>
      <c r="O1498" s="8" t="str">
        <f>TEXT(Table1[[#This Row],[Order Date]], "MMM")</f>
        <v>Apr</v>
      </c>
      <c r="P1498">
        <f>Table1[[#This Row],[Ship Date]]-Table1[[#This Row],[Order Date]]</f>
        <v>1</v>
      </c>
      <c r="Q1498" s="4">
        <v>-93.927400000000006</v>
      </c>
      <c r="R1498">
        <v>10</v>
      </c>
      <c r="S1498" s="4">
        <v>29.88</v>
      </c>
      <c r="T1498">
        <v>86064</v>
      </c>
      <c r="U1498" s="10">
        <f>(Table1[[#This Row],[Profit]]/Table1[[#This Row],[Sales]])</f>
        <v>-3.1434872824631865</v>
      </c>
    </row>
    <row r="1499" spans="1:21" ht="12.75" customHeight="1">
      <c r="A1499">
        <v>0.04</v>
      </c>
      <c r="B1499">
        <v>90.24</v>
      </c>
      <c r="C1499">
        <v>0.99</v>
      </c>
      <c r="D1499" t="s">
        <v>33</v>
      </c>
      <c r="E1499" t="s">
        <v>27</v>
      </c>
      <c r="F1499" t="s">
        <v>20</v>
      </c>
      <c r="G1499" t="s">
        <v>152</v>
      </c>
      <c r="H1499" t="s">
        <v>40</v>
      </c>
      <c r="I1499" t="s">
        <v>891</v>
      </c>
      <c r="J1499">
        <v>0.56000000000000005</v>
      </c>
      <c r="K1499" t="s">
        <v>37</v>
      </c>
      <c r="L1499" t="s">
        <v>98</v>
      </c>
      <c r="M1499" s="3">
        <v>42096</v>
      </c>
      <c r="N1499" s="3">
        <v>42098</v>
      </c>
      <c r="O1499" s="8" t="str">
        <f>TEXT(Table1[[#This Row],[Order Date]], "MMM")</f>
        <v>Apr</v>
      </c>
      <c r="P1499">
        <f>Table1[[#This Row],[Ship Date]]-Table1[[#This Row],[Order Date]]</f>
        <v>2</v>
      </c>
      <c r="Q1499" s="4">
        <v>246.2748</v>
      </c>
      <c r="R1499">
        <v>4</v>
      </c>
      <c r="S1499" s="4">
        <v>356.92</v>
      </c>
      <c r="T1499">
        <v>87831</v>
      </c>
      <c r="U1499" s="10">
        <f>(Table1[[#This Row],[Profit]]/Table1[[#This Row],[Sales]])</f>
        <v>0.69</v>
      </c>
    </row>
    <row r="1500" spans="1:21" ht="12.75" customHeight="1">
      <c r="A1500">
        <v>0.09</v>
      </c>
      <c r="B1500">
        <v>47.9</v>
      </c>
      <c r="C1500">
        <v>5.86</v>
      </c>
      <c r="D1500" t="s">
        <v>18</v>
      </c>
      <c r="E1500" t="s">
        <v>27</v>
      </c>
      <c r="F1500" t="s">
        <v>20</v>
      </c>
      <c r="G1500" t="s">
        <v>62</v>
      </c>
      <c r="H1500" t="s">
        <v>40</v>
      </c>
      <c r="I1500" t="s">
        <v>759</v>
      </c>
      <c r="J1500">
        <v>0.37</v>
      </c>
      <c r="K1500" t="s">
        <v>37</v>
      </c>
      <c r="L1500" t="s">
        <v>98</v>
      </c>
      <c r="M1500" s="3">
        <v>42096</v>
      </c>
      <c r="N1500" s="3">
        <v>42098</v>
      </c>
      <c r="O1500" s="8" t="str">
        <f>TEXT(Table1[[#This Row],[Order Date]], "MMM")</f>
        <v>Apr</v>
      </c>
      <c r="P1500">
        <f>Table1[[#This Row],[Ship Date]]-Table1[[#This Row],[Order Date]]</f>
        <v>2</v>
      </c>
      <c r="Q1500" s="4">
        <v>93.950399999999988</v>
      </c>
      <c r="R1500">
        <v>3</v>
      </c>
      <c r="S1500" s="4">
        <v>136.16</v>
      </c>
      <c r="T1500">
        <v>87831</v>
      </c>
      <c r="U1500" s="10">
        <f>(Table1[[#This Row],[Profit]]/Table1[[#This Row],[Sales]])</f>
        <v>0.69</v>
      </c>
    </row>
    <row r="1501" spans="1:21" ht="12.75" customHeight="1">
      <c r="A1501">
        <v>0.04</v>
      </c>
      <c r="B1501">
        <v>10.4</v>
      </c>
      <c r="C1501">
        <v>5.4</v>
      </c>
      <c r="D1501" t="s">
        <v>33</v>
      </c>
      <c r="E1501" t="s">
        <v>19</v>
      </c>
      <c r="F1501" t="s">
        <v>28</v>
      </c>
      <c r="G1501" t="s">
        <v>34</v>
      </c>
      <c r="H1501" t="s">
        <v>35</v>
      </c>
      <c r="I1501" t="s">
        <v>892</v>
      </c>
      <c r="J1501">
        <v>0.51</v>
      </c>
      <c r="K1501" t="s">
        <v>42</v>
      </c>
      <c r="L1501" t="s">
        <v>827</v>
      </c>
      <c r="M1501" s="3">
        <v>42091</v>
      </c>
      <c r="N1501" s="3">
        <v>42092</v>
      </c>
      <c r="O1501" s="8" t="str">
        <f>TEXT(Table1[[#This Row],[Order Date]], "MMM")</f>
        <v>Mar</v>
      </c>
      <c r="P1501">
        <f>Table1[[#This Row],[Ship Date]]-Table1[[#This Row],[Order Date]]</f>
        <v>1</v>
      </c>
      <c r="Q1501" s="4">
        <v>29.98</v>
      </c>
      <c r="R1501">
        <v>12</v>
      </c>
      <c r="S1501" s="4">
        <v>130.74</v>
      </c>
      <c r="T1501">
        <v>87830</v>
      </c>
      <c r="U1501" s="10">
        <f>(Table1[[#This Row],[Profit]]/Table1[[#This Row],[Sales]])</f>
        <v>0.22931008107694659</v>
      </c>
    </row>
    <row r="1502" spans="1:21" ht="12.75" customHeight="1">
      <c r="A1502">
        <v>0.08</v>
      </c>
      <c r="B1502">
        <v>4.28</v>
      </c>
      <c r="C1502">
        <v>4.79</v>
      </c>
      <c r="D1502" t="s">
        <v>33</v>
      </c>
      <c r="E1502" t="s">
        <v>19</v>
      </c>
      <c r="F1502" t="s">
        <v>20</v>
      </c>
      <c r="G1502" t="s">
        <v>62</v>
      </c>
      <c r="H1502" t="s">
        <v>40</v>
      </c>
      <c r="I1502" t="s">
        <v>893</v>
      </c>
      <c r="J1502">
        <v>0.4</v>
      </c>
      <c r="K1502" t="s">
        <v>42</v>
      </c>
      <c r="L1502" t="s">
        <v>827</v>
      </c>
      <c r="M1502" s="3">
        <v>42091</v>
      </c>
      <c r="N1502" s="3">
        <v>42093</v>
      </c>
      <c r="O1502" s="8" t="str">
        <f>TEXT(Table1[[#This Row],[Order Date]], "MMM")</f>
        <v>Mar</v>
      </c>
      <c r="P1502">
        <f>Table1[[#This Row],[Ship Date]]-Table1[[#This Row],[Order Date]]</f>
        <v>2</v>
      </c>
      <c r="Q1502" s="4">
        <v>-121.2</v>
      </c>
      <c r="R1502">
        <v>12</v>
      </c>
      <c r="S1502" s="4">
        <v>49.87</v>
      </c>
      <c r="T1502">
        <v>87830</v>
      </c>
      <c r="U1502" s="10">
        <f>(Table1[[#This Row],[Profit]]/Table1[[#This Row],[Sales]])</f>
        <v>-2.4303188289552837</v>
      </c>
    </row>
    <row r="1503" spans="1:21" ht="12.75" customHeight="1">
      <c r="A1503">
        <v>0.06</v>
      </c>
      <c r="B1503">
        <v>3.93</v>
      </c>
      <c r="C1503">
        <v>0.99</v>
      </c>
      <c r="D1503" t="s">
        <v>33</v>
      </c>
      <c r="E1503" t="s">
        <v>27</v>
      </c>
      <c r="F1503" t="s">
        <v>20</v>
      </c>
      <c r="G1503" t="s">
        <v>46</v>
      </c>
      <c r="H1503" t="s">
        <v>22</v>
      </c>
      <c r="I1503" t="s">
        <v>894</v>
      </c>
      <c r="J1503">
        <v>0.39</v>
      </c>
      <c r="K1503" t="s">
        <v>42</v>
      </c>
      <c r="L1503" t="s">
        <v>827</v>
      </c>
      <c r="M1503" s="3">
        <v>42115</v>
      </c>
      <c r="N1503" s="3">
        <v>42117</v>
      </c>
      <c r="O1503" s="8" t="str">
        <f>TEXT(Table1[[#This Row],[Order Date]], "MMM")</f>
        <v>Apr</v>
      </c>
      <c r="P1503">
        <f>Table1[[#This Row],[Ship Date]]-Table1[[#This Row],[Order Date]]</f>
        <v>2</v>
      </c>
      <c r="Q1503" s="4">
        <v>10.782400000000001</v>
      </c>
      <c r="R1503">
        <v>6</v>
      </c>
      <c r="S1503" s="4">
        <v>24.18</v>
      </c>
      <c r="T1503">
        <v>87832</v>
      </c>
      <c r="U1503" s="10">
        <f>(Table1[[#This Row],[Profit]]/Table1[[#This Row],[Sales]])</f>
        <v>0.4459222497932176</v>
      </c>
    </row>
    <row r="1504" spans="1:21" ht="12.75" customHeight="1">
      <c r="A1504">
        <v>0.05</v>
      </c>
      <c r="B1504">
        <v>165.2</v>
      </c>
      <c r="C1504">
        <v>19.989999999999998</v>
      </c>
      <c r="D1504" t="s">
        <v>33</v>
      </c>
      <c r="E1504" t="s">
        <v>27</v>
      </c>
      <c r="F1504" t="s">
        <v>20</v>
      </c>
      <c r="G1504" t="s">
        <v>90</v>
      </c>
      <c r="H1504" t="s">
        <v>40</v>
      </c>
      <c r="I1504" t="s">
        <v>280</v>
      </c>
      <c r="J1504">
        <v>0.59</v>
      </c>
      <c r="K1504" t="s">
        <v>24</v>
      </c>
      <c r="L1504" t="s">
        <v>32</v>
      </c>
      <c r="M1504" s="3">
        <v>42153</v>
      </c>
      <c r="N1504" s="3">
        <v>42153</v>
      </c>
      <c r="O1504" s="8" t="str">
        <f>TEXT(Table1[[#This Row],[Order Date]], "MMM")</f>
        <v>May</v>
      </c>
      <c r="P1504">
        <f>Table1[[#This Row],[Ship Date]]-Table1[[#This Row],[Order Date]]</f>
        <v>0</v>
      </c>
      <c r="Q1504" s="4">
        <v>2008.71</v>
      </c>
      <c r="R1504">
        <v>167</v>
      </c>
      <c r="S1504" s="4">
        <v>27587.55</v>
      </c>
      <c r="T1504">
        <v>37924</v>
      </c>
      <c r="U1504" s="10">
        <f>(Table1[[#This Row],[Profit]]/Table1[[#This Row],[Sales]])</f>
        <v>7.2812192456379779E-2</v>
      </c>
    </row>
    <row r="1505" spans="1:21" ht="12.75" customHeight="1">
      <c r="A1505">
        <v>0.09</v>
      </c>
      <c r="B1505">
        <v>17.989999999999998</v>
      </c>
      <c r="C1505">
        <v>8.65</v>
      </c>
      <c r="D1505" t="s">
        <v>33</v>
      </c>
      <c r="E1505" t="s">
        <v>27</v>
      </c>
      <c r="F1505" t="s">
        <v>20</v>
      </c>
      <c r="G1505" t="s">
        <v>21</v>
      </c>
      <c r="H1505" t="s">
        <v>40</v>
      </c>
      <c r="I1505" t="s">
        <v>895</v>
      </c>
      <c r="J1505">
        <v>0.56999999999999995</v>
      </c>
      <c r="K1505" t="s">
        <v>24</v>
      </c>
      <c r="L1505" t="s">
        <v>32</v>
      </c>
      <c r="M1505" s="3">
        <v>42153</v>
      </c>
      <c r="N1505" s="3">
        <v>42153</v>
      </c>
      <c r="O1505" s="8" t="str">
        <f>TEXT(Table1[[#This Row],[Order Date]], "MMM")</f>
        <v>May</v>
      </c>
      <c r="P1505">
        <f>Table1[[#This Row],[Ship Date]]-Table1[[#This Row],[Order Date]]</f>
        <v>0</v>
      </c>
      <c r="Q1505" s="4">
        <v>-80.53</v>
      </c>
      <c r="R1505">
        <v>71</v>
      </c>
      <c r="S1505" s="4">
        <v>1191.58</v>
      </c>
      <c r="T1505">
        <v>37924</v>
      </c>
      <c r="U1505" s="10">
        <f>(Table1[[#This Row],[Profit]]/Table1[[#This Row],[Sales]])</f>
        <v>-6.7582537471256657E-2</v>
      </c>
    </row>
    <row r="1506" spans="1:21" ht="12.75" customHeight="1">
      <c r="A1506">
        <v>0.05</v>
      </c>
      <c r="B1506">
        <v>165.2</v>
      </c>
      <c r="C1506">
        <v>19.989999999999998</v>
      </c>
      <c r="D1506" t="s">
        <v>33</v>
      </c>
      <c r="E1506" t="s">
        <v>27</v>
      </c>
      <c r="F1506" t="s">
        <v>20</v>
      </c>
      <c r="G1506" t="s">
        <v>90</v>
      </c>
      <c r="H1506" t="s">
        <v>40</v>
      </c>
      <c r="I1506" t="s">
        <v>280</v>
      </c>
      <c r="J1506">
        <v>0.59</v>
      </c>
      <c r="K1506" t="s">
        <v>87</v>
      </c>
      <c r="L1506" t="s">
        <v>144</v>
      </c>
      <c r="M1506" s="3">
        <v>42153</v>
      </c>
      <c r="N1506" s="3">
        <v>42153</v>
      </c>
      <c r="O1506" s="8" t="str">
        <f>TEXT(Table1[[#This Row],[Order Date]], "MMM")</f>
        <v>May</v>
      </c>
      <c r="P1506">
        <f>Table1[[#This Row],[Ship Date]]-Table1[[#This Row],[Order Date]]</f>
        <v>0</v>
      </c>
      <c r="Q1506" s="4">
        <v>-48.957999999999998</v>
      </c>
      <c r="R1506">
        <v>42</v>
      </c>
      <c r="S1506" s="4">
        <v>6938.19</v>
      </c>
      <c r="T1506">
        <v>90551</v>
      </c>
      <c r="U1506" s="10">
        <f>(Table1[[#This Row],[Profit]]/Table1[[#This Row],[Sales]])</f>
        <v>-7.0563071925098626E-3</v>
      </c>
    </row>
    <row r="1507" spans="1:21" ht="12.75" customHeight="1">
      <c r="A1507">
        <v>0.03</v>
      </c>
      <c r="B1507">
        <v>41.32</v>
      </c>
      <c r="C1507">
        <v>58.66</v>
      </c>
      <c r="D1507" t="s">
        <v>18</v>
      </c>
      <c r="E1507" t="s">
        <v>39</v>
      </c>
      <c r="F1507" t="s">
        <v>28</v>
      </c>
      <c r="G1507" t="s">
        <v>34</v>
      </c>
      <c r="H1507" t="s">
        <v>59</v>
      </c>
      <c r="I1507" t="s">
        <v>896</v>
      </c>
      <c r="J1507">
        <v>0.76</v>
      </c>
      <c r="K1507" t="s">
        <v>87</v>
      </c>
      <c r="L1507" t="s">
        <v>88</v>
      </c>
      <c r="M1507" s="3">
        <v>42171</v>
      </c>
      <c r="N1507" s="3">
        <v>42172</v>
      </c>
      <c r="O1507" s="8" t="str">
        <f>TEXT(Table1[[#This Row],[Order Date]], "MMM")</f>
        <v>Jun</v>
      </c>
      <c r="P1507">
        <f>Table1[[#This Row],[Ship Date]]-Table1[[#This Row],[Order Date]]</f>
        <v>1</v>
      </c>
      <c r="Q1507" s="4">
        <v>-32.816000000000003</v>
      </c>
      <c r="R1507">
        <v>10</v>
      </c>
      <c r="S1507" s="4">
        <v>419.27</v>
      </c>
      <c r="T1507">
        <v>86633</v>
      </c>
      <c r="U1507" s="10">
        <f>(Table1[[#This Row],[Profit]]/Table1[[#This Row],[Sales]])</f>
        <v>-7.8269372957759931E-2</v>
      </c>
    </row>
    <row r="1508" spans="1:21" ht="12.75" customHeight="1">
      <c r="A1508">
        <v>0</v>
      </c>
      <c r="B1508">
        <v>6.88</v>
      </c>
      <c r="C1508">
        <v>2</v>
      </c>
      <c r="D1508" t="s">
        <v>33</v>
      </c>
      <c r="E1508" t="s">
        <v>39</v>
      </c>
      <c r="F1508" t="s">
        <v>20</v>
      </c>
      <c r="G1508" t="s">
        <v>62</v>
      </c>
      <c r="H1508" t="s">
        <v>22</v>
      </c>
      <c r="I1508" t="s">
        <v>323</v>
      </c>
      <c r="J1508">
        <v>0.39</v>
      </c>
      <c r="K1508" t="s">
        <v>87</v>
      </c>
      <c r="L1508" t="s">
        <v>88</v>
      </c>
      <c r="M1508" s="3">
        <v>42171</v>
      </c>
      <c r="N1508" s="3">
        <v>42171</v>
      </c>
      <c r="O1508" s="8" t="str">
        <f>TEXT(Table1[[#This Row],[Order Date]], "MMM")</f>
        <v>Jun</v>
      </c>
      <c r="P1508">
        <f>Table1[[#This Row],[Ship Date]]-Table1[[#This Row],[Order Date]]</f>
        <v>0</v>
      </c>
      <c r="Q1508" s="4">
        <v>-15.61</v>
      </c>
      <c r="R1508">
        <v>5</v>
      </c>
      <c r="S1508" s="4">
        <v>36</v>
      </c>
      <c r="T1508">
        <v>86633</v>
      </c>
      <c r="U1508" s="10">
        <f>(Table1[[#This Row],[Profit]]/Table1[[#This Row],[Sales]])</f>
        <v>-0.43361111111111111</v>
      </c>
    </row>
    <row r="1509" spans="1:21" ht="12.75" customHeight="1">
      <c r="A1509">
        <v>0.09</v>
      </c>
      <c r="B1509">
        <v>8.74</v>
      </c>
      <c r="C1509">
        <v>1.39</v>
      </c>
      <c r="D1509" t="s">
        <v>18</v>
      </c>
      <c r="E1509" t="s">
        <v>39</v>
      </c>
      <c r="F1509" t="s">
        <v>20</v>
      </c>
      <c r="G1509" t="s">
        <v>48</v>
      </c>
      <c r="H1509" t="s">
        <v>40</v>
      </c>
      <c r="I1509" t="s">
        <v>622</v>
      </c>
      <c r="J1509">
        <v>0.38</v>
      </c>
      <c r="K1509" t="s">
        <v>87</v>
      </c>
      <c r="L1509" t="s">
        <v>203</v>
      </c>
      <c r="M1509" s="3">
        <v>42050</v>
      </c>
      <c r="N1509" s="3">
        <v>42055</v>
      </c>
      <c r="O1509" s="8" t="str">
        <f>TEXT(Table1[[#This Row],[Order Date]], "MMM")</f>
        <v>Feb</v>
      </c>
      <c r="P1509">
        <f>Table1[[#This Row],[Ship Date]]-Table1[[#This Row],[Order Date]]</f>
        <v>5</v>
      </c>
      <c r="Q1509" s="4">
        <v>23.616</v>
      </c>
      <c r="R1509">
        <v>1</v>
      </c>
      <c r="S1509" s="4">
        <v>11.78</v>
      </c>
      <c r="T1509">
        <v>89146</v>
      </c>
      <c r="U1509" s="10">
        <f>(Table1[[#This Row],[Profit]]/Table1[[#This Row],[Sales]])</f>
        <v>2.0047538200339559</v>
      </c>
    </row>
    <row r="1510" spans="1:21" ht="12.75" customHeight="1">
      <c r="A1510">
        <v>0.09</v>
      </c>
      <c r="B1510">
        <v>18.97</v>
      </c>
      <c r="C1510">
        <v>9.0299999999999994</v>
      </c>
      <c r="D1510" t="s">
        <v>33</v>
      </c>
      <c r="E1510" t="s">
        <v>39</v>
      </c>
      <c r="F1510" t="s">
        <v>20</v>
      </c>
      <c r="G1510" t="s">
        <v>62</v>
      </c>
      <c r="H1510" t="s">
        <v>40</v>
      </c>
      <c r="I1510" t="s">
        <v>366</v>
      </c>
      <c r="J1510">
        <v>0.37</v>
      </c>
      <c r="K1510" t="s">
        <v>87</v>
      </c>
      <c r="L1510" t="s">
        <v>203</v>
      </c>
      <c r="M1510" s="3">
        <v>42050</v>
      </c>
      <c r="N1510" s="3">
        <v>42055</v>
      </c>
      <c r="O1510" s="8" t="str">
        <f>TEXT(Table1[[#This Row],[Order Date]], "MMM")</f>
        <v>Feb</v>
      </c>
      <c r="P1510">
        <f>Table1[[#This Row],[Ship Date]]-Table1[[#This Row],[Order Date]]</f>
        <v>5</v>
      </c>
      <c r="Q1510" s="4">
        <v>-1748.0119999999999</v>
      </c>
      <c r="R1510">
        <v>1</v>
      </c>
      <c r="S1510" s="4">
        <v>20.96</v>
      </c>
      <c r="T1510">
        <v>89146</v>
      </c>
      <c r="U1510" s="10">
        <f>(Table1[[#This Row],[Profit]]/Table1[[#This Row],[Sales]])</f>
        <v>-83.397519083969456</v>
      </c>
    </row>
    <row r="1511" spans="1:21" ht="12.75" customHeight="1">
      <c r="A1511">
        <v>7.0000000000000007E-2</v>
      </c>
      <c r="B1511">
        <v>4.97</v>
      </c>
      <c r="C1511">
        <v>5.71</v>
      </c>
      <c r="D1511" t="s">
        <v>33</v>
      </c>
      <c r="E1511" t="s">
        <v>39</v>
      </c>
      <c r="F1511" t="s">
        <v>28</v>
      </c>
      <c r="G1511" t="s">
        <v>34</v>
      </c>
      <c r="H1511" t="s">
        <v>59</v>
      </c>
      <c r="I1511" t="s">
        <v>897</v>
      </c>
      <c r="J1511">
        <v>0.54</v>
      </c>
      <c r="K1511" t="s">
        <v>87</v>
      </c>
      <c r="L1511" t="s">
        <v>203</v>
      </c>
      <c r="M1511" s="3">
        <v>42104</v>
      </c>
      <c r="N1511" s="3">
        <v>42109</v>
      </c>
      <c r="O1511" s="8" t="str">
        <f>TEXT(Table1[[#This Row],[Order Date]], "MMM")</f>
        <v>Apr</v>
      </c>
      <c r="P1511">
        <f>Table1[[#This Row],[Ship Date]]-Table1[[#This Row],[Order Date]]</f>
        <v>5</v>
      </c>
      <c r="Q1511" s="4">
        <v>-180.15200000000002</v>
      </c>
      <c r="R1511">
        <v>5</v>
      </c>
      <c r="S1511" s="4">
        <v>26.66</v>
      </c>
      <c r="T1511">
        <v>89148</v>
      </c>
      <c r="U1511" s="10">
        <f>(Table1[[#This Row],[Profit]]/Table1[[#This Row],[Sales]])</f>
        <v>-6.7573893473368347</v>
      </c>
    </row>
    <row r="1512" spans="1:21" ht="12.75" customHeight="1">
      <c r="A1512">
        <v>0.09</v>
      </c>
      <c r="B1512">
        <v>2.62</v>
      </c>
      <c r="C1512">
        <v>0.8</v>
      </c>
      <c r="D1512" t="s">
        <v>33</v>
      </c>
      <c r="E1512" t="s">
        <v>39</v>
      </c>
      <c r="F1512" t="s">
        <v>20</v>
      </c>
      <c r="G1512" t="s">
        <v>46</v>
      </c>
      <c r="H1512" t="s">
        <v>22</v>
      </c>
      <c r="I1512" t="s">
        <v>601</v>
      </c>
      <c r="J1512">
        <v>0.39</v>
      </c>
      <c r="K1512" t="s">
        <v>87</v>
      </c>
      <c r="L1512" t="s">
        <v>203</v>
      </c>
      <c r="M1512" s="3">
        <v>42104</v>
      </c>
      <c r="N1512" s="3">
        <v>42106</v>
      </c>
      <c r="O1512" s="8" t="str">
        <f>TEXT(Table1[[#This Row],[Order Date]], "MMM")</f>
        <v>Apr</v>
      </c>
      <c r="P1512">
        <f>Table1[[#This Row],[Ship Date]]-Table1[[#This Row],[Order Date]]</f>
        <v>2</v>
      </c>
      <c r="Q1512" s="4">
        <v>8.3879999999999999</v>
      </c>
      <c r="R1512">
        <v>12</v>
      </c>
      <c r="S1512" s="4">
        <v>29.55</v>
      </c>
      <c r="T1512">
        <v>89148</v>
      </c>
      <c r="U1512" s="10">
        <f>(Table1[[#This Row],[Profit]]/Table1[[#This Row],[Sales]])</f>
        <v>0.28385786802030455</v>
      </c>
    </row>
    <row r="1513" spans="1:21" ht="12.75" customHeight="1">
      <c r="A1513">
        <v>0.03</v>
      </c>
      <c r="B1513">
        <v>65.989999999999995</v>
      </c>
      <c r="C1513">
        <v>8.8000000000000007</v>
      </c>
      <c r="D1513" t="s">
        <v>33</v>
      </c>
      <c r="E1513" t="s">
        <v>39</v>
      </c>
      <c r="F1513" t="s">
        <v>53</v>
      </c>
      <c r="G1513" t="s">
        <v>54</v>
      </c>
      <c r="H1513" t="s">
        <v>40</v>
      </c>
      <c r="I1513" t="s">
        <v>357</v>
      </c>
      <c r="J1513">
        <v>0.57999999999999996</v>
      </c>
      <c r="K1513" t="s">
        <v>87</v>
      </c>
      <c r="L1513" t="s">
        <v>203</v>
      </c>
      <c r="M1513" s="3">
        <v>42104</v>
      </c>
      <c r="N1513" s="3">
        <v>42104</v>
      </c>
      <c r="O1513" s="8" t="str">
        <f>TEXT(Table1[[#This Row],[Order Date]], "MMM")</f>
        <v>Apr</v>
      </c>
      <c r="P1513">
        <f>Table1[[#This Row],[Ship Date]]-Table1[[#This Row],[Order Date]]</f>
        <v>0</v>
      </c>
      <c r="Q1513" s="4">
        <v>9.939899999999998</v>
      </c>
      <c r="R1513">
        <v>21</v>
      </c>
      <c r="S1513" s="4">
        <v>1237.4000000000001</v>
      </c>
      <c r="T1513">
        <v>89148</v>
      </c>
      <c r="U1513" s="10">
        <f>(Table1[[#This Row],[Profit]]/Table1[[#This Row],[Sales]])</f>
        <v>8.0328915467916574E-3</v>
      </c>
    </row>
    <row r="1514" spans="1:21" ht="12.75" customHeight="1">
      <c r="A1514">
        <v>0</v>
      </c>
      <c r="B1514">
        <v>7.38</v>
      </c>
      <c r="C1514">
        <v>11.51</v>
      </c>
      <c r="D1514" t="s">
        <v>33</v>
      </c>
      <c r="E1514" t="s">
        <v>39</v>
      </c>
      <c r="F1514" t="s">
        <v>20</v>
      </c>
      <c r="G1514" t="s">
        <v>71</v>
      </c>
      <c r="H1514" t="s">
        <v>40</v>
      </c>
      <c r="I1514" t="s">
        <v>898</v>
      </c>
      <c r="J1514">
        <v>0.36</v>
      </c>
      <c r="K1514" t="s">
        <v>37</v>
      </c>
      <c r="L1514" t="s">
        <v>50</v>
      </c>
      <c r="M1514" s="3">
        <v>42098</v>
      </c>
      <c r="N1514" s="3">
        <v>42099</v>
      </c>
      <c r="O1514" s="8" t="str">
        <f>TEXT(Table1[[#This Row],[Order Date]], "MMM")</f>
        <v>Apr</v>
      </c>
      <c r="P1514">
        <f>Table1[[#This Row],[Ship Date]]-Table1[[#This Row],[Order Date]]</f>
        <v>1</v>
      </c>
      <c r="Q1514" s="4">
        <v>-66.170999999999992</v>
      </c>
      <c r="R1514">
        <v>2</v>
      </c>
      <c r="S1514" s="4">
        <v>17.64</v>
      </c>
      <c r="T1514">
        <v>89147</v>
      </c>
      <c r="U1514" s="10">
        <f>(Table1[[#This Row],[Profit]]/Table1[[#This Row],[Sales]])</f>
        <v>-3.7511904761904757</v>
      </c>
    </row>
    <row r="1515" spans="1:21" ht="12.75" customHeight="1">
      <c r="A1515">
        <v>0.09</v>
      </c>
      <c r="B1515">
        <v>3.75</v>
      </c>
      <c r="C1515">
        <v>0.5</v>
      </c>
      <c r="D1515" t="s">
        <v>33</v>
      </c>
      <c r="E1515" t="s">
        <v>27</v>
      </c>
      <c r="F1515" t="s">
        <v>20</v>
      </c>
      <c r="G1515" t="s">
        <v>85</v>
      </c>
      <c r="H1515" t="s">
        <v>40</v>
      </c>
      <c r="I1515" t="s">
        <v>899</v>
      </c>
      <c r="J1515">
        <v>0.37</v>
      </c>
      <c r="K1515" t="s">
        <v>37</v>
      </c>
      <c r="L1515" t="s">
        <v>38</v>
      </c>
      <c r="M1515" s="3">
        <v>42128</v>
      </c>
      <c r="N1515" s="3">
        <v>42130</v>
      </c>
      <c r="O1515" s="8" t="str">
        <f>TEXT(Table1[[#This Row],[Order Date]], "MMM")</f>
        <v>May</v>
      </c>
      <c r="P1515">
        <f>Table1[[#This Row],[Ship Date]]-Table1[[#This Row],[Order Date]]</f>
        <v>2</v>
      </c>
      <c r="Q1515" s="4">
        <v>51.218699999999998</v>
      </c>
      <c r="R1515">
        <v>21</v>
      </c>
      <c r="S1515" s="4">
        <v>74.23</v>
      </c>
      <c r="T1515">
        <v>90624</v>
      </c>
      <c r="U1515" s="10">
        <f>(Table1[[#This Row],[Profit]]/Table1[[#This Row],[Sales]])</f>
        <v>0.69</v>
      </c>
    </row>
    <row r="1516" spans="1:21" ht="12.75" customHeight="1">
      <c r="A1516">
        <v>0.01</v>
      </c>
      <c r="B1516">
        <v>30.98</v>
      </c>
      <c r="C1516">
        <v>9.18</v>
      </c>
      <c r="D1516" t="s">
        <v>33</v>
      </c>
      <c r="E1516" t="s">
        <v>27</v>
      </c>
      <c r="F1516" t="s">
        <v>20</v>
      </c>
      <c r="G1516" t="s">
        <v>62</v>
      </c>
      <c r="H1516" t="s">
        <v>40</v>
      </c>
      <c r="I1516" t="s">
        <v>867</v>
      </c>
      <c r="J1516">
        <v>0.4</v>
      </c>
      <c r="K1516" t="s">
        <v>37</v>
      </c>
      <c r="L1516" t="s">
        <v>95</v>
      </c>
      <c r="M1516" s="3">
        <v>42128</v>
      </c>
      <c r="N1516" s="3">
        <v>42128</v>
      </c>
      <c r="O1516" s="8" t="str">
        <f>TEXT(Table1[[#This Row],[Order Date]], "MMM")</f>
        <v>May</v>
      </c>
      <c r="P1516">
        <f>Table1[[#This Row],[Ship Date]]-Table1[[#This Row],[Order Date]]</f>
        <v>0</v>
      </c>
      <c r="Q1516" s="4">
        <v>380.46800000000002</v>
      </c>
      <c r="R1516">
        <v>20</v>
      </c>
      <c r="S1516" s="4">
        <v>627.19000000000005</v>
      </c>
      <c r="T1516">
        <v>90624</v>
      </c>
      <c r="U1516" s="10">
        <f>(Table1[[#This Row],[Profit]]/Table1[[#This Row],[Sales]])</f>
        <v>0.60662319233406148</v>
      </c>
    </row>
    <row r="1517" spans="1:21" ht="12.75" customHeight="1">
      <c r="A1517">
        <v>0.05</v>
      </c>
      <c r="B1517">
        <v>107.53</v>
      </c>
      <c r="C1517">
        <v>5.81</v>
      </c>
      <c r="D1517" t="s">
        <v>33</v>
      </c>
      <c r="E1517" t="s">
        <v>27</v>
      </c>
      <c r="F1517" t="s">
        <v>28</v>
      </c>
      <c r="G1517" t="s">
        <v>34</v>
      </c>
      <c r="H1517" t="s">
        <v>59</v>
      </c>
      <c r="I1517" t="s">
        <v>678</v>
      </c>
      <c r="J1517">
        <v>0.65</v>
      </c>
      <c r="K1517" t="s">
        <v>87</v>
      </c>
      <c r="L1517" t="s">
        <v>555</v>
      </c>
      <c r="M1517" s="3">
        <v>42068</v>
      </c>
      <c r="N1517" s="3">
        <v>42069</v>
      </c>
      <c r="O1517" s="8" t="str">
        <f>TEXT(Table1[[#This Row],[Order Date]], "MMM")</f>
        <v>Mar</v>
      </c>
      <c r="P1517">
        <f>Table1[[#This Row],[Ship Date]]-Table1[[#This Row],[Order Date]]</f>
        <v>1</v>
      </c>
      <c r="Q1517" s="4">
        <v>-89.418000000000006</v>
      </c>
      <c r="R1517">
        <v>6</v>
      </c>
      <c r="S1517" s="4">
        <v>612.91999999999996</v>
      </c>
      <c r="T1517">
        <v>87676</v>
      </c>
      <c r="U1517" s="10">
        <f>(Table1[[#This Row],[Profit]]/Table1[[#This Row],[Sales]])</f>
        <v>-0.14588853357697582</v>
      </c>
    </row>
    <row r="1518" spans="1:21" ht="12.75" customHeight="1">
      <c r="A1518">
        <v>0.04</v>
      </c>
      <c r="B1518">
        <v>1.74</v>
      </c>
      <c r="C1518">
        <v>4.08</v>
      </c>
      <c r="D1518" t="s">
        <v>33</v>
      </c>
      <c r="E1518" t="s">
        <v>19</v>
      </c>
      <c r="F1518" t="s">
        <v>28</v>
      </c>
      <c r="G1518" t="s">
        <v>34</v>
      </c>
      <c r="H1518" t="s">
        <v>35</v>
      </c>
      <c r="I1518" t="s">
        <v>131</v>
      </c>
      <c r="J1518">
        <v>0.53</v>
      </c>
      <c r="K1518" t="s">
        <v>87</v>
      </c>
      <c r="L1518" t="s">
        <v>555</v>
      </c>
      <c r="M1518" s="3">
        <v>42058</v>
      </c>
      <c r="N1518" s="3">
        <v>42060</v>
      </c>
      <c r="O1518" s="8" t="str">
        <f>TEXT(Table1[[#This Row],[Order Date]], "MMM")</f>
        <v>Feb</v>
      </c>
      <c r="P1518">
        <f>Table1[[#This Row],[Ship Date]]-Table1[[#This Row],[Order Date]]</f>
        <v>2</v>
      </c>
      <c r="Q1518" s="4">
        <v>9.2519999999999989</v>
      </c>
      <c r="R1518">
        <v>16</v>
      </c>
      <c r="S1518" s="4">
        <v>29.08</v>
      </c>
      <c r="T1518">
        <v>87678</v>
      </c>
      <c r="U1518" s="10">
        <f>(Table1[[#This Row],[Profit]]/Table1[[#This Row],[Sales]])</f>
        <v>0.31815680880330122</v>
      </c>
    </row>
    <row r="1519" spans="1:21" ht="12.75" customHeight="1">
      <c r="A1519">
        <v>0.01</v>
      </c>
      <c r="B1519">
        <v>119.99</v>
      </c>
      <c r="C1519">
        <v>56.14</v>
      </c>
      <c r="D1519" t="s">
        <v>26</v>
      </c>
      <c r="E1519" t="s">
        <v>19</v>
      </c>
      <c r="F1519" t="s">
        <v>53</v>
      </c>
      <c r="G1519" t="s">
        <v>58</v>
      </c>
      <c r="H1519" t="s">
        <v>77</v>
      </c>
      <c r="I1519" t="s">
        <v>181</v>
      </c>
      <c r="J1519">
        <v>0.39</v>
      </c>
      <c r="K1519" t="s">
        <v>87</v>
      </c>
      <c r="L1519" t="s">
        <v>555</v>
      </c>
      <c r="M1519" s="3">
        <v>42058</v>
      </c>
      <c r="N1519" s="3">
        <v>42059</v>
      </c>
      <c r="O1519" s="8" t="str">
        <f>TEXT(Table1[[#This Row],[Order Date]], "MMM")</f>
        <v>Feb</v>
      </c>
      <c r="P1519">
        <f>Table1[[#This Row],[Ship Date]]-Table1[[#This Row],[Order Date]]</f>
        <v>1</v>
      </c>
      <c r="Q1519" s="4">
        <v>-1197.0419999999999</v>
      </c>
      <c r="R1519">
        <v>21</v>
      </c>
      <c r="S1519" s="4">
        <v>2569.5700000000002</v>
      </c>
      <c r="T1519">
        <v>87678</v>
      </c>
      <c r="U1519" s="10">
        <f>(Table1[[#This Row],[Profit]]/Table1[[#This Row],[Sales]])</f>
        <v>-0.46585304155948265</v>
      </c>
    </row>
    <row r="1520" spans="1:21" ht="12.75" customHeight="1">
      <c r="A1520">
        <v>0.06</v>
      </c>
      <c r="B1520">
        <v>4.9800000000000004</v>
      </c>
      <c r="C1520">
        <v>4.95</v>
      </c>
      <c r="D1520" t="s">
        <v>33</v>
      </c>
      <c r="E1520" t="s">
        <v>19</v>
      </c>
      <c r="F1520" t="s">
        <v>20</v>
      </c>
      <c r="G1520" t="s">
        <v>71</v>
      </c>
      <c r="H1520" t="s">
        <v>40</v>
      </c>
      <c r="I1520" t="s">
        <v>900</v>
      </c>
      <c r="J1520">
        <v>0.37</v>
      </c>
      <c r="K1520" t="s">
        <v>24</v>
      </c>
      <c r="L1520" t="s">
        <v>211</v>
      </c>
      <c r="M1520" s="3">
        <v>42146</v>
      </c>
      <c r="N1520" s="3">
        <v>42148</v>
      </c>
      <c r="O1520" s="8" t="str">
        <f>TEXT(Table1[[#This Row],[Order Date]], "MMM")</f>
        <v>May</v>
      </c>
      <c r="P1520">
        <f>Table1[[#This Row],[Ship Date]]-Table1[[#This Row],[Order Date]]</f>
        <v>2</v>
      </c>
      <c r="Q1520" s="4">
        <v>-103.224</v>
      </c>
      <c r="R1520">
        <v>16</v>
      </c>
      <c r="S1520" s="4">
        <v>78.989999999999995</v>
      </c>
      <c r="T1520">
        <v>87677</v>
      </c>
      <c r="U1520" s="10">
        <f>(Table1[[#This Row],[Profit]]/Table1[[#This Row],[Sales]])</f>
        <v>-1.3067983289023928</v>
      </c>
    </row>
    <row r="1521" spans="1:21" ht="12.75" customHeight="1">
      <c r="A1521">
        <v>0.04</v>
      </c>
      <c r="B1521">
        <v>70.98</v>
      </c>
      <c r="C1521">
        <v>26.74</v>
      </c>
      <c r="D1521" t="s">
        <v>26</v>
      </c>
      <c r="E1521" t="s">
        <v>19</v>
      </c>
      <c r="F1521" t="s">
        <v>28</v>
      </c>
      <c r="G1521" t="s">
        <v>119</v>
      </c>
      <c r="H1521" t="s">
        <v>77</v>
      </c>
      <c r="I1521" t="s">
        <v>901</v>
      </c>
      <c r="J1521">
        <v>0.6</v>
      </c>
      <c r="K1521" t="s">
        <v>24</v>
      </c>
      <c r="L1521" t="s">
        <v>211</v>
      </c>
      <c r="M1521" s="3">
        <v>42102</v>
      </c>
      <c r="N1521" s="3">
        <v>42104</v>
      </c>
      <c r="O1521" s="8" t="str">
        <f>TEXT(Table1[[#This Row],[Order Date]], "MMM")</f>
        <v>Apr</v>
      </c>
      <c r="P1521">
        <f>Table1[[#This Row],[Ship Date]]-Table1[[#This Row],[Order Date]]</f>
        <v>2</v>
      </c>
      <c r="Q1521" s="4">
        <v>-84.628799999999998</v>
      </c>
      <c r="R1521">
        <v>19</v>
      </c>
      <c r="S1521" s="4">
        <v>1345.33</v>
      </c>
      <c r="T1521">
        <v>87679</v>
      </c>
      <c r="U1521" s="10">
        <f>(Table1[[#This Row],[Profit]]/Table1[[#This Row],[Sales]])</f>
        <v>-6.2905606802791877E-2</v>
      </c>
    </row>
    <row r="1522" spans="1:21" ht="12.75" customHeight="1">
      <c r="A1522">
        <v>0.06</v>
      </c>
      <c r="B1522">
        <v>3.6</v>
      </c>
      <c r="C1522">
        <v>2.2000000000000002</v>
      </c>
      <c r="D1522" t="s">
        <v>33</v>
      </c>
      <c r="E1522" t="s">
        <v>74</v>
      </c>
      <c r="F1522" t="s">
        <v>20</v>
      </c>
      <c r="G1522" t="s">
        <v>62</v>
      </c>
      <c r="H1522" t="s">
        <v>22</v>
      </c>
      <c r="I1522" t="s">
        <v>683</v>
      </c>
      <c r="J1522">
        <v>0.39</v>
      </c>
      <c r="K1522" t="s">
        <v>87</v>
      </c>
      <c r="L1522" t="s">
        <v>203</v>
      </c>
      <c r="M1522" s="3">
        <v>42124</v>
      </c>
      <c r="N1522" s="3">
        <v>42126</v>
      </c>
      <c r="O1522" s="8" t="str">
        <f>TEXT(Table1[[#This Row],[Order Date]], "MMM")</f>
        <v>Apr</v>
      </c>
      <c r="P1522">
        <f>Table1[[#This Row],[Ship Date]]-Table1[[#This Row],[Order Date]]</f>
        <v>2</v>
      </c>
      <c r="Q1522" s="4">
        <v>2755.6422000000002</v>
      </c>
      <c r="R1522">
        <v>4</v>
      </c>
      <c r="S1522" s="4">
        <v>15.19</v>
      </c>
      <c r="T1522">
        <v>91407</v>
      </c>
      <c r="U1522" s="10">
        <f>(Table1[[#This Row],[Profit]]/Table1[[#This Row],[Sales]])</f>
        <v>181.41159973666888</v>
      </c>
    </row>
    <row r="1523" spans="1:21" ht="12.75" customHeight="1">
      <c r="A1523">
        <v>0.03</v>
      </c>
      <c r="B1523">
        <v>13.48</v>
      </c>
      <c r="C1523">
        <v>4.51</v>
      </c>
      <c r="D1523" t="s">
        <v>18</v>
      </c>
      <c r="E1523" t="s">
        <v>74</v>
      </c>
      <c r="F1523" t="s">
        <v>20</v>
      </c>
      <c r="G1523" t="s">
        <v>90</v>
      </c>
      <c r="H1523" t="s">
        <v>40</v>
      </c>
      <c r="I1523" t="s">
        <v>902</v>
      </c>
      <c r="J1523">
        <v>0.59</v>
      </c>
      <c r="K1523" t="s">
        <v>87</v>
      </c>
      <c r="L1523" t="s">
        <v>203</v>
      </c>
      <c r="M1523" s="3">
        <v>42124</v>
      </c>
      <c r="N1523" s="3">
        <v>42128</v>
      </c>
      <c r="O1523" s="8" t="str">
        <f>TEXT(Table1[[#This Row],[Order Date]], "MMM")</f>
        <v>Apr</v>
      </c>
      <c r="P1523">
        <f>Table1[[#This Row],[Ship Date]]-Table1[[#This Row],[Order Date]]</f>
        <v>4</v>
      </c>
      <c r="Q1523" s="4">
        <v>-256.01800000000003</v>
      </c>
      <c r="R1523">
        <v>4</v>
      </c>
      <c r="S1523" s="4">
        <v>59.49</v>
      </c>
      <c r="T1523">
        <v>91408</v>
      </c>
      <c r="U1523" s="10">
        <f>(Table1[[#This Row],[Profit]]/Table1[[#This Row],[Sales]])</f>
        <v>-4.3035468145906881</v>
      </c>
    </row>
    <row r="1524" spans="1:21" ht="12.75" customHeight="1">
      <c r="A1524">
        <v>7.0000000000000007E-2</v>
      </c>
      <c r="B1524">
        <v>60.97</v>
      </c>
      <c r="C1524">
        <v>4.5</v>
      </c>
      <c r="D1524" t="s">
        <v>33</v>
      </c>
      <c r="E1524" t="s">
        <v>74</v>
      </c>
      <c r="F1524" t="s">
        <v>20</v>
      </c>
      <c r="G1524" t="s">
        <v>152</v>
      </c>
      <c r="H1524" t="s">
        <v>40</v>
      </c>
      <c r="I1524" t="s">
        <v>811</v>
      </c>
      <c r="J1524">
        <v>0.56000000000000005</v>
      </c>
      <c r="K1524" t="s">
        <v>37</v>
      </c>
      <c r="L1524" t="s">
        <v>226</v>
      </c>
      <c r="M1524" s="3">
        <v>42152</v>
      </c>
      <c r="N1524" s="3">
        <v>42154</v>
      </c>
      <c r="O1524" s="8" t="str">
        <f>TEXT(Table1[[#This Row],[Order Date]], "MMM")</f>
        <v>May</v>
      </c>
      <c r="P1524">
        <f>Table1[[#This Row],[Ship Date]]-Table1[[#This Row],[Order Date]]</f>
        <v>2</v>
      </c>
      <c r="Q1524" s="4">
        <v>-41.77</v>
      </c>
      <c r="R1524">
        <v>1</v>
      </c>
      <c r="S1524" s="4">
        <v>57.84</v>
      </c>
      <c r="T1524">
        <v>89240</v>
      </c>
      <c r="U1524" s="10">
        <f>(Table1[[#This Row],[Profit]]/Table1[[#This Row],[Sales]])</f>
        <v>-0.72216459197786997</v>
      </c>
    </row>
    <row r="1525" spans="1:21" ht="12.75" customHeight="1">
      <c r="A1525">
        <v>0</v>
      </c>
      <c r="B1525">
        <v>90.98</v>
      </c>
      <c r="C1525">
        <v>56.2</v>
      </c>
      <c r="D1525" t="s">
        <v>33</v>
      </c>
      <c r="E1525" t="s">
        <v>74</v>
      </c>
      <c r="F1525" t="s">
        <v>28</v>
      </c>
      <c r="G1525" t="s">
        <v>34</v>
      </c>
      <c r="H1525" t="s">
        <v>59</v>
      </c>
      <c r="I1525" t="s">
        <v>479</v>
      </c>
      <c r="J1525">
        <v>0.74</v>
      </c>
      <c r="K1525" t="s">
        <v>37</v>
      </c>
      <c r="L1525" t="s">
        <v>226</v>
      </c>
      <c r="M1525" s="3">
        <v>42152</v>
      </c>
      <c r="N1525" s="3">
        <v>42154</v>
      </c>
      <c r="O1525" s="8" t="str">
        <f>TEXT(Table1[[#This Row],[Order Date]], "MMM")</f>
        <v>May</v>
      </c>
      <c r="P1525">
        <f>Table1[[#This Row],[Ship Date]]-Table1[[#This Row],[Order Date]]</f>
        <v>2</v>
      </c>
      <c r="Q1525" s="4">
        <v>-1014.11</v>
      </c>
      <c r="R1525">
        <v>15</v>
      </c>
      <c r="S1525" s="4">
        <v>1425.71</v>
      </c>
      <c r="T1525">
        <v>89240</v>
      </c>
      <c r="U1525" s="10">
        <f>(Table1[[#This Row],[Profit]]/Table1[[#This Row],[Sales]])</f>
        <v>-0.71130173737997204</v>
      </c>
    </row>
    <row r="1526" spans="1:21" ht="12.75" customHeight="1">
      <c r="A1526">
        <v>7.0000000000000007E-2</v>
      </c>
      <c r="B1526">
        <v>2.88</v>
      </c>
      <c r="C1526">
        <v>0.5</v>
      </c>
      <c r="D1526" t="s">
        <v>33</v>
      </c>
      <c r="E1526" t="s">
        <v>19</v>
      </c>
      <c r="F1526" t="s">
        <v>20</v>
      </c>
      <c r="G1526" t="s">
        <v>85</v>
      </c>
      <c r="H1526" t="s">
        <v>40</v>
      </c>
      <c r="I1526" t="s">
        <v>903</v>
      </c>
      <c r="J1526">
        <v>0.39</v>
      </c>
      <c r="K1526" t="s">
        <v>42</v>
      </c>
      <c r="L1526" t="s">
        <v>171</v>
      </c>
      <c r="M1526" s="3">
        <v>42176</v>
      </c>
      <c r="N1526" s="3">
        <v>42179</v>
      </c>
      <c r="O1526" s="8" t="str">
        <f>TEXT(Table1[[#This Row],[Order Date]], "MMM")</f>
        <v>Jun</v>
      </c>
      <c r="P1526">
        <f>Table1[[#This Row],[Ship Date]]-Table1[[#This Row],[Order Date]]</f>
        <v>3</v>
      </c>
      <c r="Q1526" s="4">
        <v>17.429400000000001</v>
      </c>
      <c r="R1526">
        <v>9</v>
      </c>
      <c r="S1526" s="4">
        <v>25.26</v>
      </c>
      <c r="T1526">
        <v>88701</v>
      </c>
      <c r="U1526" s="10">
        <f>(Table1[[#This Row],[Profit]]/Table1[[#This Row],[Sales]])</f>
        <v>0.69</v>
      </c>
    </row>
    <row r="1527" spans="1:21" ht="12.75" customHeight="1">
      <c r="A1527">
        <v>0.03</v>
      </c>
      <c r="B1527">
        <v>348.21</v>
      </c>
      <c r="C1527">
        <v>40.19</v>
      </c>
      <c r="D1527" t="s">
        <v>26</v>
      </c>
      <c r="E1527" t="s">
        <v>19</v>
      </c>
      <c r="F1527" t="s">
        <v>28</v>
      </c>
      <c r="G1527" t="s">
        <v>96</v>
      </c>
      <c r="H1527" t="s">
        <v>77</v>
      </c>
      <c r="I1527" t="s">
        <v>649</v>
      </c>
      <c r="J1527">
        <v>0.62</v>
      </c>
      <c r="K1527" t="s">
        <v>42</v>
      </c>
      <c r="L1527" t="s">
        <v>171</v>
      </c>
      <c r="M1527" s="3">
        <v>42176</v>
      </c>
      <c r="N1527" s="3">
        <v>42177</v>
      </c>
      <c r="O1527" s="8" t="str">
        <f>TEXT(Table1[[#This Row],[Order Date]], "MMM")</f>
        <v>Jun</v>
      </c>
      <c r="P1527">
        <f>Table1[[#This Row],[Ship Date]]-Table1[[#This Row],[Order Date]]</f>
        <v>1</v>
      </c>
      <c r="Q1527" s="4">
        <v>-178.86960000000002</v>
      </c>
      <c r="R1527">
        <v>2</v>
      </c>
      <c r="S1527" s="4">
        <v>736.16</v>
      </c>
      <c r="T1527">
        <v>88701</v>
      </c>
      <c r="U1527" s="10">
        <f>(Table1[[#This Row],[Profit]]/Table1[[#This Row],[Sales]])</f>
        <v>-0.24297652684199092</v>
      </c>
    </row>
    <row r="1528" spans="1:21" ht="12.75" customHeight="1">
      <c r="A1528">
        <v>0.01</v>
      </c>
      <c r="B1528">
        <v>29.89</v>
      </c>
      <c r="C1528">
        <v>1.99</v>
      </c>
      <c r="D1528" t="s">
        <v>33</v>
      </c>
      <c r="E1528" t="s">
        <v>19</v>
      </c>
      <c r="F1528" t="s">
        <v>53</v>
      </c>
      <c r="G1528" t="s">
        <v>113</v>
      </c>
      <c r="H1528" t="s">
        <v>35</v>
      </c>
      <c r="I1528" t="s">
        <v>565</v>
      </c>
      <c r="J1528">
        <v>0.5</v>
      </c>
      <c r="K1528" t="s">
        <v>42</v>
      </c>
      <c r="L1528" t="s">
        <v>171</v>
      </c>
      <c r="M1528" s="3">
        <v>42016</v>
      </c>
      <c r="N1528" s="3">
        <v>42020</v>
      </c>
      <c r="O1528" s="8" t="str">
        <f>TEXT(Table1[[#This Row],[Order Date]], "MMM")</f>
        <v>Jan</v>
      </c>
      <c r="P1528">
        <f>Table1[[#This Row],[Ship Date]]-Table1[[#This Row],[Order Date]]</f>
        <v>4</v>
      </c>
      <c r="Q1528" s="4">
        <v>-74.64</v>
      </c>
      <c r="R1528">
        <v>1</v>
      </c>
      <c r="S1528" s="4">
        <v>31.96</v>
      </c>
      <c r="T1528">
        <v>88702</v>
      </c>
      <c r="U1528" s="10">
        <f>(Table1[[#This Row],[Profit]]/Table1[[#This Row],[Sales]])</f>
        <v>-2.3354192740926156</v>
      </c>
    </row>
    <row r="1529" spans="1:21" ht="12.75" customHeight="1">
      <c r="A1529">
        <v>0.1</v>
      </c>
      <c r="B1529">
        <v>6.74</v>
      </c>
      <c r="C1529">
        <v>1.72</v>
      </c>
      <c r="D1529" t="s">
        <v>33</v>
      </c>
      <c r="E1529" t="s">
        <v>74</v>
      </c>
      <c r="F1529" t="s">
        <v>20</v>
      </c>
      <c r="G1529" t="s">
        <v>62</v>
      </c>
      <c r="H1529" t="s">
        <v>22</v>
      </c>
      <c r="I1529" t="s">
        <v>904</v>
      </c>
      <c r="J1529">
        <v>0.35</v>
      </c>
      <c r="K1529" t="s">
        <v>42</v>
      </c>
      <c r="L1529" t="s">
        <v>112</v>
      </c>
      <c r="M1529" s="3">
        <v>42064</v>
      </c>
      <c r="N1529" s="3">
        <v>42066</v>
      </c>
      <c r="O1529" s="8" t="str">
        <f>TEXT(Table1[[#This Row],[Order Date]], "MMM")</f>
        <v>Mar</v>
      </c>
      <c r="P1529">
        <f>Table1[[#This Row],[Ship Date]]-Table1[[#This Row],[Order Date]]</f>
        <v>2</v>
      </c>
      <c r="Q1529" s="4">
        <v>65.41</v>
      </c>
      <c r="R1529">
        <v>15</v>
      </c>
      <c r="S1529" s="4">
        <v>98.17</v>
      </c>
      <c r="T1529">
        <v>89394</v>
      </c>
      <c r="U1529" s="10">
        <f>(Table1[[#This Row],[Profit]]/Table1[[#This Row],[Sales]])</f>
        <v>0.66629316491799939</v>
      </c>
    </row>
    <row r="1530" spans="1:21" ht="12.75" customHeight="1">
      <c r="A1530">
        <v>0</v>
      </c>
      <c r="B1530">
        <v>40.479999999999997</v>
      </c>
      <c r="C1530">
        <v>19.989999999999998</v>
      </c>
      <c r="D1530" t="s">
        <v>33</v>
      </c>
      <c r="E1530" t="s">
        <v>39</v>
      </c>
      <c r="F1530" t="s">
        <v>53</v>
      </c>
      <c r="G1530" t="s">
        <v>113</v>
      </c>
      <c r="H1530" t="s">
        <v>40</v>
      </c>
      <c r="I1530" t="s">
        <v>388</v>
      </c>
      <c r="J1530">
        <v>0.77</v>
      </c>
      <c r="K1530" t="s">
        <v>87</v>
      </c>
      <c r="L1530" t="s">
        <v>216</v>
      </c>
      <c r="M1530" s="3">
        <v>42171</v>
      </c>
      <c r="N1530" s="3">
        <v>42172</v>
      </c>
      <c r="O1530" s="8" t="str">
        <f>TEXT(Table1[[#This Row],[Order Date]], "MMM")</f>
        <v>Jun</v>
      </c>
      <c r="P1530">
        <f>Table1[[#This Row],[Ship Date]]-Table1[[#This Row],[Order Date]]</f>
        <v>1</v>
      </c>
      <c r="Q1530" s="4">
        <v>-25.634</v>
      </c>
      <c r="R1530">
        <v>6</v>
      </c>
      <c r="S1530" s="4">
        <v>264.95</v>
      </c>
      <c r="T1530">
        <v>88766</v>
      </c>
      <c r="U1530" s="10">
        <f>(Table1[[#This Row],[Profit]]/Table1[[#This Row],[Sales]])</f>
        <v>-9.6750330250990765E-2</v>
      </c>
    </row>
    <row r="1531" spans="1:21">
      <c r="A1531">
        <v>0.06</v>
      </c>
      <c r="B1531">
        <v>4.9800000000000004</v>
      </c>
      <c r="C1531">
        <v>7.44</v>
      </c>
      <c r="D1531" t="s">
        <v>33</v>
      </c>
      <c r="E1531" t="s">
        <v>27</v>
      </c>
      <c r="F1531" t="s">
        <v>20</v>
      </c>
      <c r="G1531" t="s">
        <v>62</v>
      </c>
      <c r="H1531" t="s">
        <v>40</v>
      </c>
      <c r="I1531" t="s">
        <v>214</v>
      </c>
      <c r="J1531">
        <v>0.36</v>
      </c>
      <c r="K1531" t="s">
        <v>87</v>
      </c>
      <c r="L1531" t="s">
        <v>144</v>
      </c>
      <c r="M1531" s="3">
        <v>42125</v>
      </c>
      <c r="N1531" s="3">
        <v>42126</v>
      </c>
      <c r="O1531" s="8" t="str">
        <f>TEXT(Table1[[#This Row],[Order Date]], "MMM")</f>
        <v>May</v>
      </c>
      <c r="P1531">
        <f>Table1[[#This Row],[Ship Date]]-Table1[[#This Row],[Order Date]]</f>
        <v>1</v>
      </c>
      <c r="Q1531" s="4">
        <v>-37.561999999999998</v>
      </c>
      <c r="R1531">
        <v>10</v>
      </c>
      <c r="S1531" s="4">
        <v>53.21</v>
      </c>
      <c r="T1531">
        <v>88959</v>
      </c>
      <c r="U1531" s="10">
        <f>(Table1[[#This Row],[Profit]]/Table1[[#This Row],[Sales]])</f>
        <v>-0.70591993986092838</v>
      </c>
    </row>
    <row r="1532" spans="1:21">
      <c r="A1532">
        <v>0.01</v>
      </c>
      <c r="B1532">
        <v>6.48</v>
      </c>
      <c r="C1532">
        <v>7.37</v>
      </c>
      <c r="D1532" t="s">
        <v>33</v>
      </c>
      <c r="E1532" t="s">
        <v>27</v>
      </c>
      <c r="F1532" t="s">
        <v>20</v>
      </c>
      <c r="G1532" t="s">
        <v>62</v>
      </c>
      <c r="H1532" t="s">
        <v>40</v>
      </c>
      <c r="I1532" t="s">
        <v>344</v>
      </c>
      <c r="J1532">
        <v>0.37</v>
      </c>
      <c r="K1532" t="s">
        <v>87</v>
      </c>
      <c r="L1532" t="s">
        <v>144</v>
      </c>
      <c r="M1532" s="3">
        <v>42125</v>
      </c>
      <c r="N1532" s="3">
        <v>42127</v>
      </c>
      <c r="O1532" s="8" t="str">
        <f>TEXT(Table1[[#This Row],[Order Date]], "MMM")</f>
        <v>May</v>
      </c>
      <c r="P1532">
        <f>Table1[[#This Row],[Ship Date]]-Table1[[#This Row],[Order Date]]</f>
        <v>2</v>
      </c>
      <c r="Q1532" s="4">
        <v>-449.69399999999996</v>
      </c>
      <c r="R1532">
        <v>18</v>
      </c>
      <c r="S1532" s="4">
        <v>122.8</v>
      </c>
      <c r="T1532">
        <v>88959</v>
      </c>
      <c r="U1532" s="10">
        <f>(Table1[[#This Row],[Profit]]/Table1[[#This Row],[Sales]])</f>
        <v>-3.66200325732899</v>
      </c>
    </row>
    <row r="1533" spans="1:21" ht="12.75" customHeight="1">
      <c r="A1533">
        <v>0.05</v>
      </c>
      <c r="B1533">
        <v>28.15</v>
      </c>
      <c r="C1533">
        <v>6.17</v>
      </c>
      <c r="D1533" t="s">
        <v>33</v>
      </c>
      <c r="E1533" t="s">
        <v>27</v>
      </c>
      <c r="F1533" t="s">
        <v>20</v>
      </c>
      <c r="G1533" t="s">
        <v>21</v>
      </c>
      <c r="H1533" t="s">
        <v>35</v>
      </c>
      <c r="I1533" t="s">
        <v>864</v>
      </c>
      <c r="J1533">
        <v>0.55000000000000004</v>
      </c>
      <c r="K1533" t="s">
        <v>87</v>
      </c>
      <c r="L1533" t="s">
        <v>144</v>
      </c>
      <c r="M1533" s="3">
        <v>42021</v>
      </c>
      <c r="N1533" s="3">
        <v>42022</v>
      </c>
      <c r="O1533" s="8" t="str">
        <f>TEXT(Table1[[#This Row],[Order Date]], "MMM")</f>
        <v>Jan</v>
      </c>
      <c r="P1533">
        <f>Table1[[#This Row],[Ship Date]]-Table1[[#This Row],[Order Date]]</f>
        <v>1</v>
      </c>
      <c r="Q1533" s="4">
        <v>-66.248000000000005</v>
      </c>
      <c r="R1533">
        <v>10</v>
      </c>
      <c r="S1533" s="4">
        <v>282.38</v>
      </c>
      <c r="T1533">
        <v>88958</v>
      </c>
      <c r="U1533" s="10">
        <f>(Table1[[#This Row],[Profit]]/Table1[[#This Row],[Sales]])</f>
        <v>-0.23460585027268221</v>
      </c>
    </row>
    <row r="1534" spans="1:21" ht="12.75" customHeight="1">
      <c r="A1534">
        <v>0.08</v>
      </c>
      <c r="B1534">
        <v>230.98</v>
      </c>
      <c r="C1534">
        <v>23.78</v>
      </c>
      <c r="D1534" t="s">
        <v>26</v>
      </c>
      <c r="E1534" t="s">
        <v>74</v>
      </c>
      <c r="F1534" t="s">
        <v>28</v>
      </c>
      <c r="G1534" t="s">
        <v>96</v>
      </c>
      <c r="H1534" t="s">
        <v>77</v>
      </c>
      <c r="I1534" t="s">
        <v>385</v>
      </c>
      <c r="J1534">
        <v>0.6</v>
      </c>
      <c r="K1534" t="s">
        <v>24</v>
      </c>
      <c r="L1534" t="s">
        <v>25</v>
      </c>
      <c r="M1534" s="3">
        <v>42069</v>
      </c>
      <c r="N1534" s="3">
        <v>42073</v>
      </c>
      <c r="O1534" s="8" t="str">
        <f>TEXT(Table1[[#This Row],[Order Date]], "MMM")</f>
        <v>Mar</v>
      </c>
      <c r="P1534">
        <f>Table1[[#This Row],[Ship Date]]-Table1[[#This Row],[Order Date]]</f>
        <v>4</v>
      </c>
      <c r="Q1534" s="4">
        <v>501.69</v>
      </c>
      <c r="R1534">
        <v>4</v>
      </c>
      <c r="S1534" s="4">
        <v>924.8</v>
      </c>
      <c r="T1534">
        <v>88114</v>
      </c>
      <c r="U1534" s="10">
        <f>(Table1[[#This Row],[Profit]]/Table1[[#This Row],[Sales]])</f>
        <v>0.54248486159169551</v>
      </c>
    </row>
    <row r="1535" spans="1:21" ht="12.75" customHeight="1">
      <c r="A1535">
        <v>0.05</v>
      </c>
      <c r="B1535">
        <v>100.98</v>
      </c>
      <c r="C1535">
        <v>7.18</v>
      </c>
      <c r="D1535" t="s">
        <v>33</v>
      </c>
      <c r="E1535" t="s">
        <v>39</v>
      </c>
      <c r="F1535" t="s">
        <v>53</v>
      </c>
      <c r="G1535" t="s">
        <v>113</v>
      </c>
      <c r="H1535" t="s">
        <v>40</v>
      </c>
      <c r="I1535" t="s">
        <v>850</v>
      </c>
      <c r="J1535">
        <v>0.4</v>
      </c>
      <c r="K1535" t="s">
        <v>37</v>
      </c>
      <c r="L1535" t="s">
        <v>95</v>
      </c>
      <c r="M1535" s="3">
        <v>42116</v>
      </c>
      <c r="N1535" s="3">
        <v>42118</v>
      </c>
      <c r="O1535" s="8" t="str">
        <f>TEXT(Table1[[#This Row],[Order Date]], "MMM")</f>
        <v>Apr</v>
      </c>
      <c r="P1535">
        <f>Table1[[#This Row],[Ship Date]]-Table1[[#This Row],[Order Date]]</f>
        <v>2</v>
      </c>
      <c r="Q1535" s="4">
        <v>566.6072999999999</v>
      </c>
      <c r="R1535">
        <v>8</v>
      </c>
      <c r="S1535" s="4">
        <v>821.17</v>
      </c>
      <c r="T1535">
        <v>89018</v>
      </c>
      <c r="U1535" s="10">
        <f>(Table1[[#This Row],[Profit]]/Table1[[#This Row],[Sales]])</f>
        <v>0.69</v>
      </c>
    </row>
    <row r="1536" spans="1:21" ht="12.75" customHeight="1">
      <c r="A1536">
        <v>0.03</v>
      </c>
      <c r="B1536">
        <v>15.31</v>
      </c>
      <c r="C1536">
        <v>8.7799999999999994</v>
      </c>
      <c r="D1536" t="s">
        <v>33</v>
      </c>
      <c r="E1536" t="s">
        <v>39</v>
      </c>
      <c r="F1536" t="s">
        <v>20</v>
      </c>
      <c r="G1536" t="s">
        <v>90</v>
      </c>
      <c r="H1536" t="s">
        <v>40</v>
      </c>
      <c r="I1536" t="s">
        <v>755</v>
      </c>
      <c r="J1536">
        <v>0.56999999999999995</v>
      </c>
      <c r="K1536" t="s">
        <v>37</v>
      </c>
      <c r="L1536" t="s">
        <v>95</v>
      </c>
      <c r="M1536" s="3">
        <v>42156</v>
      </c>
      <c r="N1536" s="3">
        <v>42157</v>
      </c>
      <c r="O1536" s="8" t="str">
        <f>TEXT(Table1[[#This Row],[Order Date]], "MMM")</f>
        <v>Jun</v>
      </c>
      <c r="P1536">
        <f>Table1[[#This Row],[Ship Date]]-Table1[[#This Row],[Order Date]]</f>
        <v>1</v>
      </c>
      <c r="Q1536" s="4">
        <v>-57.56</v>
      </c>
      <c r="R1536">
        <v>12</v>
      </c>
      <c r="S1536" s="4">
        <v>194.08</v>
      </c>
      <c r="T1536">
        <v>89019</v>
      </c>
      <c r="U1536" s="10">
        <f>(Table1[[#This Row],[Profit]]/Table1[[#This Row],[Sales]])</f>
        <v>-0.29657873042044519</v>
      </c>
    </row>
    <row r="1537" spans="1:21" ht="12.75" customHeight="1">
      <c r="A1537">
        <v>0.02</v>
      </c>
      <c r="B1537">
        <v>33.979999999999997</v>
      </c>
      <c r="C1537">
        <v>1.99</v>
      </c>
      <c r="D1537" t="s">
        <v>33</v>
      </c>
      <c r="E1537" t="s">
        <v>39</v>
      </c>
      <c r="F1537" t="s">
        <v>53</v>
      </c>
      <c r="G1537" t="s">
        <v>113</v>
      </c>
      <c r="H1537" t="s">
        <v>35</v>
      </c>
      <c r="I1537" t="s">
        <v>905</v>
      </c>
      <c r="J1537">
        <v>0.45</v>
      </c>
      <c r="K1537" t="s">
        <v>37</v>
      </c>
      <c r="L1537" t="s">
        <v>95</v>
      </c>
      <c r="M1537" s="3">
        <v>42107</v>
      </c>
      <c r="N1537" s="3">
        <v>42109</v>
      </c>
      <c r="O1537" s="8" t="str">
        <f>TEXT(Table1[[#This Row],[Order Date]], "MMM")</f>
        <v>Apr</v>
      </c>
      <c r="P1537">
        <f>Table1[[#This Row],[Ship Date]]-Table1[[#This Row],[Order Date]]</f>
        <v>2</v>
      </c>
      <c r="Q1537" s="4">
        <v>164.06129999999999</v>
      </c>
      <c r="R1537">
        <v>7</v>
      </c>
      <c r="S1537" s="4">
        <v>237.77</v>
      </c>
      <c r="T1537">
        <v>89017</v>
      </c>
      <c r="U1537" s="10">
        <f>(Table1[[#This Row],[Profit]]/Table1[[#This Row],[Sales]])</f>
        <v>0.69</v>
      </c>
    </row>
    <row r="1538" spans="1:21" ht="12.75" customHeight="1">
      <c r="A1538">
        <v>0.01</v>
      </c>
      <c r="B1538">
        <v>35.99</v>
      </c>
      <c r="C1538">
        <v>5.99</v>
      </c>
      <c r="D1538" t="s">
        <v>33</v>
      </c>
      <c r="E1538" t="s">
        <v>39</v>
      </c>
      <c r="F1538" t="s">
        <v>53</v>
      </c>
      <c r="G1538" t="s">
        <v>54</v>
      </c>
      <c r="H1538" t="s">
        <v>22</v>
      </c>
      <c r="I1538" t="s">
        <v>446</v>
      </c>
      <c r="J1538">
        <v>0.38</v>
      </c>
      <c r="K1538" t="s">
        <v>24</v>
      </c>
      <c r="L1538" t="s">
        <v>704</v>
      </c>
      <c r="M1538" s="3">
        <v>42075</v>
      </c>
      <c r="N1538" s="3">
        <v>42082</v>
      </c>
      <c r="O1538" s="8" t="str">
        <f>TEXT(Table1[[#This Row],[Order Date]], "MMM")</f>
        <v>Mar</v>
      </c>
      <c r="P1538">
        <f>Table1[[#This Row],[Ship Date]]-Table1[[#This Row],[Order Date]]</f>
        <v>7</v>
      </c>
      <c r="Q1538" s="4">
        <v>218.23319999999995</v>
      </c>
      <c r="R1538">
        <v>10</v>
      </c>
      <c r="S1538" s="4">
        <v>316.27999999999997</v>
      </c>
      <c r="T1538">
        <v>89481</v>
      </c>
      <c r="U1538" s="10">
        <f>(Table1[[#This Row],[Profit]]/Table1[[#This Row],[Sales]])</f>
        <v>0.69</v>
      </c>
    </row>
    <row r="1539" spans="1:21" ht="12.75" customHeight="1">
      <c r="A1539">
        <v>0.01</v>
      </c>
      <c r="B1539">
        <v>220.98</v>
      </c>
      <c r="C1539">
        <v>64.66</v>
      </c>
      <c r="D1539" t="s">
        <v>26</v>
      </c>
      <c r="E1539" t="s">
        <v>19</v>
      </c>
      <c r="F1539" t="s">
        <v>28</v>
      </c>
      <c r="G1539" t="s">
        <v>119</v>
      </c>
      <c r="H1539" t="s">
        <v>77</v>
      </c>
      <c r="I1539" t="s">
        <v>906</v>
      </c>
      <c r="J1539">
        <v>0.62</v>
      </c>
      <c r="K1539" t="s">
        <v>24</v>
      </c>
      <c r="L1539" t="s">
        <v>211</v>
      </c>
      <c r="M1539" s="3">
        <v>42081</v>
      </c>
      <c r="N1539" s="3">
        <v>42082</v>
      </c>
      <c r="O1539" s="8" t="str">
        <f>TEXT(Table1[[#This Row],[Order Date]], "MMM")</f>
        <v>Mar</v>
      </c>
      <c r="P1539">
        <f>Table1[[#This Row],[Ship Date]]-Table1[[#This Row],[Order Date]]</f>
        <v>1</v>
      </c>
      <c r="Q1539" s="4">
        <v>1049.03</v>
      </c>
      <c r="R1539">
        <v>11</v>
      </c>
      <c r="S1539" s="4">
        <v>2591.09</v>
      </c>
      <c r="T1539">
        <v>86184</v>
      </c>
      <c r="U1539" s="10">
        <f>(Table1[[#This Row],[Profit]]/Table1[[#This Row],[Sales]])</f>
        <v>0.40486050272279228</v>
      </c>
    </row>
    <row r="1540" spans="1:21" ht="12.75" customHeight="1">
      <c r="A1540">
        <v>0.08</v>
      </c>
      <c r="B1540">
        <v>9.98</v>
      </c>
      <c r="C1540">
        <v>12.52</v>
      </c>
      <c r="D1540" t="s">
        <v>33</v>
      </c>
      <c r="E1540" t="s">
        <v>19</v>
      </c>
      <c r="F1540" t="s">
        <v>28</v>
      </c>
      <c r="G1540" t="s">
        <v>34</v>
      </c>
      <c r="H1540" t="s">
        <v>40</v>
      </c>
      <c r="I1540" t="s">
        <v>907</v>
      </c>
      <c r="J1540">
        <v>0.56999999999999995</v>
      </c>
      <c r="K1540" t="s">
        <v>37</v>
      </c>
      <c r="L1540" t="s">
        <v>50</v>
      </c>
      <c r="M1540" s="3">
        <v>42040</v>
      </c>
      <c r="N1540" s="3">
        <v>42042</v>
      </c>
      <c r="O1540" s="8" t="str">
        <f>TEXT(Table1[[#This Row],[Order Date]], "MMM")</f>
        <v>Feb</v>
      </c>
      <c r="P1540">
        <f>Table1[[#This Row],[Ship Date]]-Table1[[#This Row],[Order Date]]</f>
        <v>2</v>
      </c>
      <c r="Q1540" s="4">
        <v>-102.93</v>
      </c>
      <c r="R1540">
        <v>15</v>
      </c>
      <c r="S1540" s="4">
        <v>150.24</v>
      </c>
      <c r="T1540">
        <v>35200</v>
      </c>
      <c r="U1540" s="10">
        <f>(Table1[[#This Row],[Profit]]/Table1[[#This Row],[Sales]])</f>
        <v>-0.68510383386581475</v>
      </c>
    </row>
    <row r="1541" spans="1:21" ht="12.75" customHeight="1">
      <c r="A1541">
        <v>0.01</v>
      </c>
      <c r="B1541">
        <v>220.98</v>
      </c>
      <c r="C1541">
        <v>64.66</v>
      </c>
      <c r="D1541" t="s">
        <v>26</v>
      </c>
      <c r="E1541" t="s">
        <v>19</v>
      </c>
      <c r="F1541" t="s">
        <v>28</v>
      </c>
      <c r="G1541" t="s">
        <v>119</v>
      </c>
      <c r="H1541" t="s">
        <v>77</v>
      </c>
      <c r="I1541" t="s">
        <v>906</v>
      </c>
      <c r="J1541">
        <v>0.62</v>
      </c>
      <c r="K1541" t="s">
        <v>37</v>
      </c>
      <c r="L1541" t="s">
        <v>50</v>
      </c>
      <c r="M1541" s="3">
        <v>42081</v>
      </c>
      <c r="N1541" s="3">
        <v>42082</v>
      </c>
      <c r="O1541" s="8" t="str">
        <f>TEXT(Table1[[#This Row],[Order Date]], "MMM")</f>
        <v>Mar</v>
      </c>
      <c r="P1541">
        <f>Table1[[#This Row],[Ship Date]]-Table1[[#This Row],[Order Date]]</f>
        <v>1</v>
      </c>
      <c r="Q1541" s="4">
        <v>1049.03</v>
      </c>
      <c r="R1541">
        <v>44</v>
      </c>
      <c r="S1541" s="4">
        <v>10364.36</v>
      </c>
      <c r="T1541">
        <v>23751</v>
      </c>
      <c r="U1541" s="10">
        <f>(Table1[[#This Row],[Profit]]/Table1[[#This Row],[Sales]])</f>
        <v>0.10121512568069807</v>
      </c>
    </row>
    <row r="1542" spans="1:21" ht="12.75" customHeight="1">
      <c r="A1542">
        <v>0.02</v>
      </c>
      <c r="B1542">
        <v>161.55000000000001</v>
      </c>
      <c r="C1542">
        <v>19.989999999999998</v>
      </c>
      <c r="D1542" t="s">
        <v>33</v>
      </c>
      <c r="E1542" t="s">
        <v>39</v>
      </c>
      <c r="F1542" t="s">
        <v>20</v>
      </c>
      <c r="G1542" t="s">
        <v>90</v>
      </c>
      <c r="H1542" t="s">
        <v>40</v>
      </c>
      <c r="I1542" t="s">
        <v>101</v>
      </c>
      <c r="J1542">
        <v>0.66</v>
      </c>
      <c r="K1542" t="s">
        <v>87</v>
      </c>
      <c r="L1542" t="s">
        <v>88</v>
      </c>
      <c r="M1542" s="3">
        <v>42071</v>
      </c>
      <c r="N1542" s="3">
        <v>42071</v>
      </c>
      <c r="O1542" s="8" t="str">
        <f>TEXT(Table1[[#This Row],[Order Date]], "MMM")</f>
        <v>Mar</v>
      </c>
      <c r="P1542">
        <f>Table1[[#This Row],[Ship Date]]-Table1[[#This Row],[Order Date]]</f>
        <v>0</v>
      </c>
      <c r="Q1542" s="4">
        <v>664.51800000000003</v>
      </c>
      <c r="R1542">
        <v>4</v>
      </c>
      <c r="S1542" s="4">
        <v>657.61</v>
      </c>
      <c r="T1542">
        <v>91424</v>
      </c>
      <c r="U1542" s="10">
        <f>(Table1[[#This Row],[Profit]]/Table1[[#This Row],[Sales]])</f>
        <v>1.0105047064369459</v>
      </c>
    </row>
    <row r="1543" spans="1:21" ht="12.75" customHeight="1">
      <c r="A1543">
        <v>0.08</v>
      </c>
      <c r="B1543">
        <v>22.01</v>
      </c>
      <c r="C1543">
        <v>5.53</v>
      </c>
      <c r="D1543" t="s">
        <v>33</v>
      </c>
      <c r="E1543" t="s">
        <v>19</v>
      </c>
      <c r="F1543" t="s">
        <v>20</v>
      </c>
      <c r="G1543" t="s">
        <v>21</v>
      </c>
      <c r="H1543" t="s">
        <v>35</v>
      </c>
      <c r="I1543" t="s">
        <v>792</v>
      </c>
      <c r="J1543">
        <v>0.59</v>
      </c>
      <c r="K1543" t="s">
        <v>37</v>
      </c>
      <c r="L1543" t="s">
        <v>136</v>
      </c>
      <c r="M1543" s="3">
        <v>42116</v>
      </c>
      <c r="N1543" s="3">
        <v>42118</v>
      </c>
      <c r="O1543" s="8" t="str">
        <f>TEXT(Table1[[#This Row],[Order Date]], "MMM")</f>
        <v>Apr</v>
      </c>
      <c r="P1543">
        <f>Table1[[#This Row],[Ship Date]]-Table1[[#This Row],[Order Date]]</f>
        <v>2</v>
      </c>
      <c r="Q1543" s="4">
        <v>105.7</v>
      </c>
      <c r="R1543">
        <v>11</v>
      </c>
      <c r="S1543" s="4">
        <v>241.97</v>
      </c>
      <c r="T1543">
        <v>90724</v>
      </c>
      <c r="U1543" s="10">
        <f>(Table1[[#This Row],[Profit]]/Table1[[#This Row],[Sales]])</f>
        <v>0.43683101210893915</v>
      </c>
    </row>
    <row r="1544" spans="1:21" ht="12.75" customHeight="1">
      <c r="A1544">
        <v>0.02</v>
      </c>
      <c r="B1544">
        <v>29.74</v>
      </c>
      <c r="C1544">
        <v>6.64</v>
      </c>
      <c r="D1544" t="s">
        <v>33</v>
      </c>
      <c r="E1544" t="s">
        <v>19</v>
      </c>
      <c r="F1544" t="s">
        <v>20</v>
      </c>
      <c r="G1544" t="s">
        <v>90</v>
      </c>
      <c r="H1544" t="s">
        <v>40</v>
      </c>
      <c r="I1544" t="s">
        <v>908</v>
      </c>
      <c r="J1544">
        <v>0.7</v>
      </c>
      <c r="K1544" t="s">
        <v>37</v>
      </c>
      <c r="L1544" t="s">
        <v>38</v>
      </c>
      <c r="M1544" s="3">
        <v>42116</v>
      </c>
      <c r="N1544" s="3">
        <v>42116</v>
      </c>
      <c r="O1544" s="8" t="str">
        <f>TEXT(Table1[[#This Row],[Order Date]], "MMM")</f>
        <v>Apr</v>
      </c>
      <c r="P1544">
        <f>Table1[[#This Row],[Ship Date]]-Table1[[#This Row],[Order Date]]</f>
        <v>0</v>
      </c>
      <c r="Q1544" s="4">
        <v>-21.06</v>
      </c>
      <c r="R1544">
        <v>4</v>
      </c>
      <c r="S1544" s="4">
        <v>120.81</v>
      </c>
      <c r="T1544">
        <v>90724</v>
      </c>
      <c r="U1544" s="10">
        <f>(Table1[[#This Row],[Profit]]/Table1[[#This Row],[Sales]])</f>
        <v>-0.17432331760615841</v>
      </c>
    </row>
    <row r="1545" spans="1:21" ht="12.75" customHeight="1">
      <c r="A1545">
        <v>0.03</v>
      </c>
      <c r="B1545">
        <v>5.85</v>
      </c>
      <c r="C1545">
        <v>2.27</v>
      </c>
      <c r="D1545" t="s">
        <v>33</v>
      </c>
      <c r="E1545" t="s">
        <v>19</v>
      </c>
      <c r="F1545" t="s">
        <v>20</v>
      </c>
      <c r="G1545" t="s">
        <v>21</v>
      </c>
      <c r="H1545" t="s">
        <v>22</v>
      </c>
      <c r="I1545" t="s">
        <v>909</v>
      </c>
      <c r="J1545">
        <v>0.56000000000000005</v>
      </c>
      <c r="K1545" t="s">
        <v>37</v>
      </c>
      <c r="L1545" t="s">
        <v>38</v>
      </c>
      <c r="M1545" s="3">
        <v>42152</v>
      </c>
      <c r="N1545" s="3">
        <v>42154</v>
      </c>
      <c r="O1545" s="8" t="str">
        <f>TEXT(Table1[[#This Row],[Order Date]], "MMM")</f>
        <v>May</v>
      </c>
      <c r="P1545">
        <f>Table1[[#This Row],[Ship Date]]-Table1[[#This Row],[Order Date]]</f>
        <v>2</v>
      </c>
      <c r="Q1545" s="4">
        <v>-5.08</v>
      </c>
      <c r="R1545">
        <v>7</v>
      </c>
      <c r="S1545" s="4">
        <v>41.4</v>
      </c>
      <c r="T1545">
        <v>90725</v>
      </c>
      <c r="U1545" s="10">
        <f>(Table1[[#This Row],[Profit]]/Table1[[#This Row],[Sales]])</f>
        <v>-0.12270531400966184</v>
      </c>
    </row>
    <row r="1546" spans="1:21" ht="12.75" customHeight="1">
      <c r="A1546">
        <v>0.02</v>
      </c>
      <c r="B1546">
        <v>11.55</v>
      </c>
      <c r="C1546">
        <v>2.36</v>
      </c>
      <c r="D1546" t="s">
        <v>33</v>
      </c>
      <c r="E1546" t="s">
        <v>19</v>
      </c>
      <c r="F1546" t="s">
        <v>20</v>
      </c>
      <c r="G1546" t="s">
        <v>21</v>
      </c>
      <c r="H1546" t="s">
        <v>22</v>
      </c>
      <c r="I1546" t="s">
        <v>178</v>
      </c>
      <c r="J1546">
        <v>0.55000000000000004</v>
      </c>
      <c r="K1546" t="s">
        <v>87</v>
      </c>
      <c r="L1546" t="s">
        <v>216</v>
      </c>
      <c r="M1546" s="3">
        <v>42071</v>
      </c>
      <c r="N1546" s="3">
        <v>42073</v>
      </c>
      <c r="O1546" s="8" t="str">
        <f>TEXT(Table1[[#This Row],[Order Date]], "MMM")</f>
        <v>Mar</v>
      </c>
      <c r="P1546">
        <f>Table1[[#This Row],[Ship Date]]-Table1[[#This Row],[Order Date]]</f>
        <v>2</v>
      </c>
      <c r="Q1546" s="4">
        <v>1289.3819999999998</v>
      </c>
      <c r="R1546">
        <v>14</v>
      </c>
      <c r="S1546" s="4">
        <v>159.53</v>
      </c>
      <c r="T1546">
        <v>88975</v>
      </c>
      <c r="U1546" s="10">
        <f>(Table1[[#This Row],[Profit]]/Table1[[#This Row],[Sales]])</f>
        <v>8.0823794897511423</v>
      </c>
    </row>
    <row r="1547" spans="1:21" ht="12.75" customHeight="1">
      <c r="A1547">
        <v>7.0000000000000007E-2</v>
      </c>
      <c r="B1547">
        <v>177.98</v>
      </c>
      <c r="C1547">
        <v>0.99</v>
      </c>
      <c r="D1547" t="s">
        <v>33</v>
      </c>
      <c r="E1547" t="s">
        <v>19</v>
      </c>
      <c r="F1547" t="s">
        <v>20</v>
      </c>
      <c r="G1547" t="s">
        <v>152</v>
      </c>
      <c r="H1547" t="s">
        <v>40</v>
      </c>
      <c r="I1547" t="s">
        <v>625</v>
      </c>
      <c r="J1547">
        <v>0.56000000000000005</v>
      </c>
      <c r="K1547" t="s">
        <v>87</v>
      </c>
      <c r="L1547" t="s">
        <v>216</v>
      </c>
      <c r="M1547" s="3">
        <v>42168</v>
      </c>
      <c r="N1547" s="3">
        <v>42168</v>
      </c>
      <c r="O1547" s="8" t="str">
        <f>TEXT(Table1[[#This Row],[Order Date]], "MMM")</f>
        <v>Jun</v>
      </c>
      <c r="P1547">
        <f>Table1[[#This Row],[Ship Date]]-Table1[[#This Row],[Order Date]]</f>
        <v>0</v>
      </c>
      <c r="Q1547" s="4">
        <v>-191.548</v>
      </c>
      <c r="R1547">
        <v>3</v>
      </c>
      <c r="S1547" s="4">
        <v>536.29</v>
      </c>
      <c r="T1547">
        <v>88974</v>
      </c>
      <c r="U1547" s="10">
        <f>(Table1[[#This Row],[Profit]]/Table1[[#This Row],[Sales]])</f>
        <v>-0.35717242536687244</v>
      </c>
    </row>
    <row r="1548" spans="1:21" ht="12.75" customHeight="1">
      <c r="A1548">
        <v>0.1</v>
      </c>
      <c r="B1548">
        <v>5.18</v>
      </c>
      <c r="C1548">
        <v>5.74</v>
      </c>
      <c r="D1548" t="s">
        <v>33</v>
      </c>
      <c r="E1548" t="s">
        <v>19</v>
      </c>
      <c r="F1548" t="s">
        <v>20</v>
      </c>
      <c r="G1548" t="s">
        <v>71</v>
      </c>
      <c r="H1548" t="s">
        <v>40</v>
      </c>
      <c r="I1548" t="s">
        <v>407</v>
      </c>
      <c r="J1548">
        <v>0.36</v>
      </c>
      <c r="K1548" t="s">
        <v>24</v>
      </c>
      <c r="L1548" t="s">
        <v>32</v>
      </c>
      <c r="M1548" s="3">
        <v>42089</v>
      </c>
      <c r="N1548" s="3">
        <v>42091</v>
      </c>
      <c r="O1548" s="8" t="str">
        <f>TEXT(Table1[[#This Row],[Order Date]], "MMM")</f>
        <v>Mar</v>
      </c>
      <c r="P1548">
        <f>Table1[[#This Row],[Ship Date]]-Table1[[#This Row],[Order Date]]</f>
        <v>2</v>
      </c>
      <c r="Q1548" s="4">
        <v>-29.003</v>
      </c>
      <c r="R1548">
        <v>2</v>
      </c>
      <c r="S1548" s="4">
        <v>10.96</v>
      </c>
      <c r="T1548">
        <v>91584</v>
      </c>
      <c r="U1548" s="10">
        <f>(Table1[[#This Row],[Profit]]/Table1[[#This Row],[Sales]])</f>
        <v>-2.646259124087591</v>
      </c>
    </row>
    <row r="1549" spans="1:21" ht="12.75" customHeight="1">
      <c r="A1549">
        <v>7.0000000000000007E-2</v>
      </c>
      <c r="B1549">
        <v>574.74</v>
      </c>
      <c r="C1549">
        <v>24.49</v>
      </c>
      <c r="D1549" t="s">
        <v>33</v>
      </c>
      <c r="E1549" t="s">
        <v>74</v>
      </c>
      <c r="F1549" t="s">
        <v>53</v>
      </c>
      <c r="G1549" t="s">
        <v>58</v>
      </c>
      <c r="H1549" t="s">
        <v>139</v>
      </c>
      <c r="I1549" t="s">
        <v>158</v>
      </c>
      <c r="J1549">
        <v>0.37</v>
      </c>
      <c r="K1549" t="s">
        <v>42</v>
      </c>
      <c r="L1549" t="s">
        <v>112</v>
      </c>
      <c r="M1549" s="3">
        <v>42034</v>
      </c>
      <c r="N1549" s="3">
        <v>42039</v>
      </c>
      <c r="O1549" s="8" t="str">
        <f>TEXT(Table1[[#This Row],[Order Date]], "MMM")</f>
        <v>Jan</v>
      </c>
      <c r="P1549">
        <f>Table1[[#This Row],[Ship Date]]-Table1[[#This Row],[Order Date]]</f>
        <v>5</v>
      </c>
      <c r="Q1549" s="4">
        <v>2860.9331999999995</v>
      </c>
      <c r="R1549">
        <v>8</v>
      </c>
      <c r="S1549" s="4">
        <v>4146.28</v>
      </c>
      <c r="T1549">
        <v>91229</v>
      </c>
      <c r="U1549" s="10">
        <f>(Table1[[#This Row],[Profit]]/Table1[[#This Row],[Sales]])</f>
        <v>0.69</v>
      </c>
    </row>
    <row r="1550" spans="1:21">
      <c r="A1550">
        <v>0.03</v>
      </c>
      <c r="B1550">
        <v>350.98</v>
      </c>
      <c r="C1550">
        <v>30</v>
      </c>
      <c r="D1550" t="s">
        <v>26</v>
      </c>
      <c r="E1550" t="s">
        <v>74</v>
      </c>
      <c r="F1550" t="s">
        <v>28</v>
      </c>
      <c r="G1550" t="s">
        <v>29</v>
      </c>
      <c r="H1550" t="s">
        <v>30</v>
      </c>
      <c r="I1550" t="s">
        <v>402</v>
      </c>
      <c r="J1550">
        <v>0.61</v>
      </c>
      <c r="K1550" t="s">
        <v>37</v>
      </c>
      <c r="L1550" t="s">
        <v>226</v>
      </c>
      <c r="M1550" s="3">
        <v>42016</v>
      </c>
      <c r="N1550" s="3">
        <v>42019</v>
      </c>
      <c r="O1550" s="8" t="str">
        <f>TEXT(Table1[[#This Row],[Order Date]], "MMM")</f>
        <v>Jan</v>
      </c>
      <c r="P1550">
        <f>Table1[[#This Row],[Ship Date]]-Table1[[#This Row],[Order Date]]</f>
        <v>3</v>
      </c>
      <c r="Q1550" s="4">
        <v>2692.4420999999998</v>
      </c>
      <c r="R1550">
        <v>11</v>
      </c>
      <c r="S1550" s="4">
        <v>3902.09</v>
      </c>
      <c r="T1550">
        <v>91228</v>
      </c>
      <c r="U1550" s="10">
        <f>(Table1[[#This Row],[Profit]]/Table1[[#This Row],[Sales]])</f>
        <v>0.69</v>
      </c>
    </row>
    <row r="1551" spans="1:21" ht="12.75" customHeight="1">
      <c r="A1551">
        <v>0.04</v>
      </c>
      <c r="B1551">
        <v>1.68</v>
      </c>
      <c r="C1551">
        <v>1</v>
      </c>
      <c r="D1551" t="s">
        <v>33</v>
      </c>
      <c r="E1551" t="s">
        <v>74</v>
      </c>
      <c r="F1551" t="s">
        <v>20</v>
      </c>
      <c r="G1551" t="s">
        <v>21</v>
      </c>
      <c r="H1551" t="s">
        <v>22</v>
      </c>
      <c r="I1551" t="s">
        <v>910</v>
      </c>
      <c r="J1551">
        <v>0.35</v>
      </c>
      <c r="K1551" t="s">
        <v>37</v>
      </c>
      <c r="L1551" t="s">
        <v>226</v>
      </c>
      <c r="M1551" s="3">
        <v>42016</v>
      </c>
      <c r="N1551" s="3">
        <v>42018</v>
      </c>
      <c r="O1551" s="8" t="str">
        <f>TEXT(Table1[[#This Row],[Order Date]], "MMM")</f>
        <v>Jan</v>
      </c>
      <c r="P1551">
        <f>Table1[[#This Row],[Ship Date]]-Table1[[#This Row],[Order Date]]</f>
        <v>2</v>
      </c>
      <c r="Q1551" s="4">
        <v>2.0672000000000001</v>
      </c>
      <c r="R1551">
        <v>8</v>
      </c>
      <c r="S1551" s="4">
        <v>14.18</v>
      </c>
      <c r="T1551">
        <v>91228</v>
      </c>
      <c r="U1551" s="10">
        <f>(Table1[[#This Row],[Profit]]/Table1[[#This Row],[Sales]])</f>
        <v>0.14578279266572639</v>
      </c>
    </row>
    <row r="1552" spans="1:21" ht="12.75" customHeight="1">
      <c r="A1552">
        <v>0.05</v>
      </c>
      <c r="B1552">
        <v>205.99</v>
      </c>
      <c r="C1552">
        <v>8.99</v>
      </c>
      <c r="D1552" t="s">
        <v>18</v>
      </c>
      <c r="E1552" t="s">
        <v>74</v>
      </c>
      <c r="F1552" t="s">
        <v>53</v>
      </c>
      <c r="G1552" t="s">
        <v>54</v>
      </c>
      <c r="H1552" t="s">
        <v>40</v>
      </c>
      <c r="I1552" t="s">
        <v>911</v>
      </c>
      <c r="J1552">
        <v>0.57999999999999996</v>
      </c>
      <c r="K1552" t="s">
        <v>87</v>
      </c>
      <c r="L1552" t="s">
        <v>183</v>
      </c>
      <c r="M1552" s="3">
        <v>42046</v>
      </c>
      <c r="N1552" s="3">
        <v>42047</v>
      </c>
      <c r="O1552" s="8" t="str">
        <f>TEXT(Table1[[#This Row],[Order Date]], "MMM")</f>
        <v>Feb</v>
      </c>
      <c r="P1552">
        <f>Table1[[#This Row],[Ship Date]]-Table1[[#This Row],[Order Date]]</f>
        <v>1</v>
      </c>
      <c r="Q1552" s="4">
        <v>111.05249999999999</v>
      </c>
      <c r="R1552">
        <v>12</v>
      </c>
      <c r="S1552" s="4">
        <v>2118.9899999999998</v>
      </c>
      <c r="T1552">
        <v>87160</v>
      </c>
      <c r="U1552" s="10">
        <f>(Table1[[#This Row],[Profit]]/Table1[[#This Row],[Sales]])</f>
        <v>5.2408222785383603E-2</v>
      </c>
    </row>
    <row r="1553" spans="1:21" ht="12.75" customHeight="1">
      <c r="A1553">
        <v>0.08</v>
      </c>
      <c r="B1553">
        <v>205.99</v>
      </c>
      <c r="C1553">
        <v>8.99</v>
      </c>
      <c r="D1553" t="s">
        <v>33</v>
      </c>
      <c r="E1553" t="s">
        <v>74</v>
      </c>
      <c r="F1553" t="s">
        <v>53</v>
      </c>
      <c r="G1553" t="s">
        <v>54</v>
      </c>
      <c r="H1553" t="s">
        <v>40</v>
      </c>
      <c r="I1553" t="s">
        <v>70</v>
      </c>
      <c r="J1553">
        <v>0.56000000000000005</v>
      </c>
      <c r="K1553" t="s">
        <v>87</v>
      </c>
      <c r="L1553" t="s">
        <v>183</v>
      </c>
      <c r="M1553" s="3">
        <v>42046</v>
      </c>
      <c r="N1553" s="3">
        <v>42047</v>
      </c>
      <c r="O1553" s="8" t="str">
        <f>TEXT(Table1[[#This Row],[Order Date]], "MMM")</f>
        <v>Feb</v>
      </c>
      <c r="P1553">
        <f>Table1[[#This Row],[Ship Date]]-Table1[[#This Row],[Order Date]]</f>
        <v>1</v>
      </c>
      <c r="Q1553" s="4">
        <v>-1963.752</v>
      </c>
      <c r="R1553">
        <v>5</v>
      </c>
      <c r="S1553" s="4">
        <v>837.64</v>
      </c>
      <c r="T1553">
        <v>87160</v>
      </c>
      <c r="U1553" s="10">
        <f>(Table1[[#This Row],[Profit]]/Table1[[#This Row],[Sales]])</f>
        <v>-2.3443866099995225</v>
      </c>
    </row>
    <row r="1554" spans="1:21" ht="12.75" customHeight="1">
      <c r="A1554">
        <v>0.01</v>
      </c>
      <c r="B1554">
        <v>35.99</v>
      </c>
      <c r="C1554">
        <v>5.99</v>
      </c>
      <c r="D1554" t="s">
        <v>33</v>
      </c>
      <c r="E1554" t="s">
        <v>19</v>
      </c>
      <c r="F1554" t="s">
        <v>53</v>
      </c>
      <c r="G1554" t="s">
        <v>54</v>
      </c>
      <c r="H1554" t="s">
        <v>22</v>
      </c>
      <c r="I1554" t="s">
        <v>446</v>
      </c>
      <c r="J1554">
        <v>0.38</v>
      </c>
      <c r="K1554" t="s">
        <v>87</v>
      </c>
      <c r="L1554" t="s">
        <v>183</v>
      </c>
      <c r="M1554" s="3">
        <v>42166</v>
      </c>
      <c r="N1554" s="3">
        <v>42167</v>
      </c>
      <c r="O1554" s="8" t="str">
        <f>TEXT(Table1[[#This Row],[Order Date]], "MMM")</f>
        <v>Jun</v>
      </c>
      <c r="P1554">
        <f>Table1[[#This Row],[Ship Date]]-Table1[[#This Row],[Order Date]]</f>
        <v>1</v>
      </c>
      <c r="Q1554" s="4">
        <v>-60.704000000000001</v>
      </c>
      <c r="R1554">
        <v>11</v>
      </c>
      <c r="S1554" s="4">
        <v>345.07</v>
      </c>
      <c r="T1554">
        <v>87161</v>
      </c>
      <c r="U1554" s="10">
        <f>(Table1[[#This Row],[Profit]]/Table1[[#This Row],[Sales]])</f>
        <v>-0.17591792969542414</v>
      </c>
    </row>
    <row r="1555" spans="1:21" ht="12.75" customHeight="1">
      <c r="A1555">
        <v>0.09</v>
      </c>
      <c r="B1555">
        <v>2.16</v>
      </c>
      <c r="C1555">
        <v>6.05</v>
      </c>
      <c r="D1555" t="s">
        <v>33</v>
      </c>
      <c r="E1555" t="s">
        <v>74</v>
      </c>
      <c r="F1555" t="s">
        <v>20</v>
      </c>
      <c r="G1555" t="s">
        <v>71</v>
      </c>
      <c r="H1555" t="s">
        <v>40</v>
      </c>
      <c r="I1555" t="s">
        <v>638</v>
      </c>
      <c r="J1555">
        <v>0.37</v>
      </c>
      <c r="K1555" t="s">
        <v>24</v>
      </c>
      <c r="L1555" t="s">
        <v>67</v>
      </c>
      <c r="M1555" s="3">
        <v>42035</v>
      </c>
      <c r="N1555" s="3">
        <v>42039</v>
      </c>
      <c r="O1555" s="8" t="str">
        <f>TEXT(Table1[[#This Row],[Order Date]], "MMM")</f>
        <v>Jan</v>
      </c>
      <c r="P1555">
        <f>Table1[[#This Row],[Ship Date]]-Table1[[#This Row],[Order Date]]</f>
        <v>4</v>
      </c>
      <c r="Q1555" s="4">
        <v>-37.789000000000001</v>
      </c>
      <c r="R1555">
        <v>2</v>
      </c>
      <c r="S1555" s="4">
        <v>5.48</v>
      </c>
      <c r="T1555">
        <v>87162</v>
      </c>
      <c r="U1555" s="10">
        <f>(Table1[[#This Row],[Profit]]/Table1[[#This Row],[Sales]])</f>
        <v>-6.8958029197080286</v>
      </c>
    </row>
    <row r="1556" spans="1:21" ht="12.75" customHeight="1">
      <c r="A1556">
        <v>0.03</v>
      </c>
      <c r="B1556">
        <v>808.49</v>
      </c>
      <c r="C1556">
        <v>55.3</v>
      </c>
      <c r="D1556" t="s">
        <v>26</v>
      </c>
      <c r="E1556" t="s">
        <v>74</v>
      </c>
      <c r="F1556" t="s">
        <v>53</v>
      </c>
      <c r="G1556" t="s">
        <v>58</v>
      </c>
      <c r="H1556" t="s">
        <v>30</v>
      </c>
      <c r="I1556" t="s">
        <v>912</v>
      </c>
      <c r="J1556">
        <v>0.4</v>
      </c>
      <c r="K1556" t="s">
        <v>24</v>
      </c>
      <c r="L1556" t="s">
        <v>67</v>
      </c>
      <c r="M1556" s="3">
        <v>42035</v>
      </c>
      <c r="N1556" s="3">
        <v>42042</v>
      </c>
      <c r="O1556" s="8" t="str">
        <f>TEXT(Table1[[#This Row],[Order Date]], "MMM")</f>
        <v>Jan</v>
      </c>
      <c r="P1556">
        <f>Table1[[#This Row],[Ship Date]]-Table1[[#This Row],[Order Date]]</f>
        <v>7</v>
      </c>
      <c r="Q1556" s="4">
        <v>7576.11</v>
      </c>
      <c r="R1556">
        <v>11</v>
      </c>
      <c r="S1556" s="4">
        <v>8201.33</v>
      </c>
      <c r="T1556">
        <v>87162</v>
      </c>
      <c r="U1556" s="10">
        <f>(Table1[[#This Row],[Profit]]/Table1[[#This Row],[Sales]])</f>
        <v>0.92376602331573043</v>
      </c>
    </row>
    <row r="1557" spans="1:21" ht="12.75" customHeight="1">
      <c r="A1557">
        <v>0</v>
      </c>
      <c r="B1557">
        <v>6.48</v>
      </c>
      <c r="C1557">
        <v>8.19</v>
      </c>
      <c r="D1557" t="s">
        <v>33</v>
      </c>
      <c r="E1557" t="s">
        <v>74</v>
      </c>
      <c r="F1557" t="s">
        <v>20</v>
      </c>
      <c r="G1557" t="s">
        <v>62</v>
      </c>
      <c r="H1557" t="s">
        <v>40</v>
      </c>
      <c r="I1557" t="s">
        <v>913</v>
      </c>
      <c r="J1557">
        <v>0.37</v>
      </c>
      <c r="K1557" t="s">
        <v>24</v>
      </c>
      <c r="L1557" t="s">
        <v>67</v>
      </c>
      <c r="M1557" s="3">
        <v>42035</v>
      </c>
      <c r="N1557" s="3">
        <v>42042</v>
      </c>
      <c r="O1557" s="8" t="str">
        <f>TEXT(Table1[[#This Row],[Order Date]], "MMM")</f>
        <v>Jan</v>
      </c>
      <c r="P1557">
        <f>Table1[[#This Row],[Ship Date]]-Table1[[#This Row],[Order Date]]</f>
        <v>7</v>
      </c>
      <c r="Q1557" s="4">
        <v>-43.26</v>
      </c>
      <c r="R1557">
        <v>3</v>
      </c>
      <c r="S1557" s="4">
        <v>22.67</v>
      </c>
      <c r="T1557">
        <v>87162</v>
      </c>
      <c r="U1557" s="10">
        <f>(Table1[[#This Row],[Profit]]/Table1[[#This Row],[Sales]])</f>
        <v>-1.9082487869430964</v>
      </c>
    </row>
    <row r="1558" spans="1:21" ht="12.75" customHeight="1">
      <c r="A1558">
        <v>0.01</v>
      </c>
      <c r="B1558">
        <v>47.98</v>
      </c>
      <c r="C1558">
        <v>3.61</v>
      </c>
      <c r="D1558" t="s">
        <v>18</v>
      </c>
      <c r="E1558" t="s">
        <v>74</v>
      </c>
      <c r="F1558" t="s">
        <v>53</v>
      </c>
      <c r="G1558" t="s">
        <v>113</v>
      </c>
      <c r="H1558" t="s">
        <v>35</v>
      </c>
      <c r="I1558" t="s">
        <v>462</v>
      </c>
      <c r="J1558">
        <v>0.71</v>
      </c>
      <c r="K1558" t="s">
        <v>87</v>
      </c>
      <c r="L1558" t="s">
        <v>107</v>
      </c>
      <c r="M1558" s="3">
        <v>42075</v>
      </c>
      <c r="N1558" s="3">
        <v>42076</v>
      </c>
      <c r="O1558" s="8" t="str">
        <f>TEXT(Table1[[#This Row],[Order Date]], "MMM")</f>
        <v>Mar</v>
      </c>
      <c r="P1558">
        <f>Table1[[#This Row],[Ship Date]]-Table1[[#This Row],[Order Date]]</f>
        <v>1</v>
      </c>
      <c r="Q1558" s="4">
        <v>-44.436</v>
      </c>
      <c r="R1558">
        <v>8</v>
      </c>
      <c r="S1558" s="4">
        <v>393.98</v>
      </c>
      <c r="T1558">
        <v>91316</v>
      </c>
      <c r="U1558" s="10">
        <f>(Table1[[#This Row],[Profit]]/Table1[[#This Row],[Sales]])</f>
        <v>-0.11278745113965176</v>
      </c>
    </row>
    <row r="1559" spans="1:21" ht="12.75" customHeight="1">
      <c r="A1559">
        <v>0.09</v>
      </c>
      <c r="B1559">
        <v>2.88</v>
      </c>
      <c r="C1559">
        <v>0.7</v>
      </c>
      <c r="D1559" t="s">
        <v>33</v>
      </c>
      <c r="E1559" t="s">
        <v>19</v>
      </c>
      <c r="F1559" t="s">
        <v>20</v>
      </c>
      <c r="G1559" t="s">
        <v>21</v>
      </c>
      <c r="H1559" t="s">
        <v>22</v>
      </c>
      <c r="I1559" t="s">
        <v>914</v>
      </c>
      <c r="J1559">
        <v>0.56000000000000005</v>
      </c>
      <c r="K1559" t="s">
        <v>42</v>
      </c>
      <c r="L1559" t="s">
        <v>171</v>
      </c>
      <c r="M1559" s="3">
        <v>42019</v>
      </c>
      <c r="N1559" s="3">
        <v>42019</v>
      </c>
      <c r="O1559" s="8" t="str">
        <f>TEXT(Table1[[#This Row],[Order Date]], "MMM")</f>
        <v>Jan</v>
      </c>
      <c r="P1559">
        <f>Table1[[#This Row],[Ship Date]]-Table1[[#This Row],[Order Date]]</f>
        <v>0</v>
      </c>
      <c r="Q1559" s="4">
        <v>4.8499999999999996</v>
      </c>
      <c r="R1559">
        <v>7</v>
      </c>
      <c r="S1559" s="4">
        <v>19.29</v>
      </c>
      <c r="T1559">
        <v>88758</v>
      </c>
      <c r="U1559" s="10">
        <f>(Table1[[#This Row],[Profit]]/Table1[[#This Row],[Sales]])</f>
        <v>0.25142560912389839</v>
      </c>
    </row>
    <row r="1560" spans="1:21" ht="12.75" customHeight="1">
      <c r="A1560">
        <v>0.06</v>
      </c>
      <c r="B1560">
        <v>2.61</v>
      </c>
      <c r="C1560">
        <v>0.5</v>
      </c>
      <c r="D1560" t="s">
        <v>33</v>
      </c>
      <c r="E1560" t="s">
        <v>19</v>
      </c>
      <c r="F1560" t="s">
        <v>20</v>
      </c>
      <c r="G1560" t="s">
        <v>85</v>
      </c>
      <c r="H1560" t="s">
        <v>40</v>
      </c>
      <c r="I1560" t="s">
        <v>410</v>
      </c>
      <c r="J1560">
        <v>0.39</v>
      </c>
      <c r="K1560" t="s">
        <v>42</v>
      </c>
      <c r="L1560" t="s">
        <v>187</v>
      </c>
      <c r="M1560" s="3">
        <v>42083</v>
      </c>
      <c r="N1560" s="3">
        <v>42085</v>
      </c>
      <c r="O1560" s="8" t="str">
        <f>TEXT(Table1[[#This Row],[Order Date]], "MMM")</f>
        <v>Mar</v>
      </c>
      <c r="P1560">
        <f>Table1[[#This Row],[Ship Date]]-Table1[[#This Row],[Order Date]]</f>
        <v>2</v>
      </c>
      <c r="Q1560" s="4">
        <v>3.5948999999999995</v>
      </c>
      <c r="R1560">
        <v>2</v>
      </c>
      <c r="S1560" s="4">
        <v>5.21</v>
      </c>
      <c r="T1560">
        <v>87554</v>
      </c>
      <c r="U1560" s="10">
        <f>(Table1[[#This Row],[Profit]]/Table1[[#This Row],[Sales]])</f>
        <v>0.69</v>
      </c>
    </row>
    <row r="1561" spans="1:21" ht="12.75" customHeight="1">
      <c r="A1561">
        <v>7.0000000000000007E-2</v>
      </c>
      <c r="B1561">
        <v>4.76</v>
      </c>
      <c r="C1561">
        <v>0.88</v>
      </c>
      <c r="D1561" t="s">
        <v>33</v>
      </c>
      <c r="E1561" t="s">
        <v>19</v>
      </c>
      <c r="F1561" t="s">
        <v>20</v>
      </c>
      <c r="G1561" t="s">
        <v>62</v>
      </c>
      <c r="H1561" t="s">
        <v>22</v>
      </c>
      <c r="I1561" t="s">
        <v>915</v>
      </c>
      <c r="J1561">
        <v>0.39</v>
      </c>
      <c r="K1561" t="s">
        <v>42</v>
      </c>
      <c r="L1561" t="s">
        <v>187</v>
      </c>
      <c r="M1561" s="3">
        <v>42162</v>
      </c>
      <c r="N1561" s="3">
        <v>42162</v>
      </c>
      <c r="O1561" s="8" t="str">
        <f>TEXT(Table1[[#This Row],[Order Date]], "MMM")</f>
        <v>Jun</v>
      </c>
      <c r="P1561">
        <f>Table1[[#This Row],[Ship Date]]-Table1[[#This Row],[Order Date]]</f>
        <v>0</v>
      </c>
      <c r="Q1561" s="4">
        <v>15.8148</v>
      </c>
      <c r="R1561">
        <v>5</v>
      </c>
      <c r="S1561" s="4">
        <v>22.92</v>
      </c>
      <c r="T1561">
        <v>87555</v>
      </c>
      <c r="U1561" s="10">
        <f>(Table1[[#This Row],[Profit]]/Table1[[#This Row],[Sales]])</f>
        <v>0.69</v>
      </c>
    </row>
    <row r="1562" spans="1:21" ht="12.75" customHeight="1">
      <c r="A1562">
        <v>0.04</v>
      </c>
      <c r="B1562">
        <v>3.57</v>
      </c>
      <c r="C1562">
        <v>4.17</v>
      </c>
      <c r="D1562" t="s">
        <v>33</v>
      </c>
      <c r="E1562" t="s">
        <v>19</v>
      </c>
      <c r="F1562" t="s">
        <v>20</v>
      </c>
      <c r="G1562" t="s">
        <v>21</v>
      </c>
      <c r="H1562" t="s">
        <v>35</v>
      </c>
      <c r="I1562" t="s">
        <v>916</v>
      </c>
      <c r="J1562">
        <v>0.59</v>
      </c>
      <c r="K1562" t="s">
        <v>42</v>
      </c>
      <c r="L1562" t="s">
        <v>187</v>
      </c>
      <c r="M1562" s="3">
        <v>42030</v>
      </c>
      <c r="N1562" s="3">
        <v>42032</v>
      </c>
      <c r="O1562" s="8" t="str">
        <f>TEXT(Table1[[#This Row],[Order Date]], "MMM")</f>
        <v>Jan</v>
      </c>
      <c r="P1562">
        <f>Table1[[#This Row],[Ship Date]]-Table1[[#This Row],[Order Date]]</f>
        <v>2</v>
      </c>
      <c r="Q1562" s="4">
        <v>-69.91</v>
      </c>
      <c r="R1562">
        <v>8</v>
      </c>
      <c r="S1562" s="4">
        <v>30.9</v>
      </c>
      <c r="T1562">
        <v>87556</v>
      </c>
      <c r="U1562" s="10">
        <f>(Table1[[#This Row],[Profit]]/Table1[[#This Row],[Sales]])</f>
        <v>-2.2624595469255664</v>
      </c>
    </row>
    <row r="1563" spans="1:21" ht="12.75" customHeight="1">
      <c r="A1563">
        <v>0.05</v>
      </c>
      <c r="B1563">
        <v>200.99</v>
      </c>
      <c r="C1563">
        <v>4.2</v>
      </c>
      <c r="D1563" t="s">
        <v>33</v>
      </c>
      <c r="E1563" t="s">
        <v>19</v>
      </c>
      <c r="F1563" t="s">
        <v>53</v>
      </c>
      <c r="G1563" t="s">
        <v>54</v>
      </c>
      <c r="H1563" t="s">
        <v>40</v>
      </c>
      <c r="I1563" t="s">
        <v>275</v>
      </c>
      <c r="J1563">
        <v>0.59</v>
      </c>
      <c r="K1563" t="s">
        <v>42</v>
      </c>
      <c r="L1563" t="s">
        <v>187</v>
      </c>
      <c r="M1563" s="3">
        <v>42030</v>
      </c>
      <c r="N1563" s="3">
        <v>42034</v>
      </c>
      <c r="O1563" s="8" t="str">
        <f>TEXT(Table1[[#This Row],[Order Date]], "MMM")</f>
        <v>Jan</v>
      </c>
      <c r="P1563">
        <f>Table1[[#This Row],[Ship Date]]-Table1[[#This Row],[Order Date]]</f>
        <v>4</v>
      </c>
      <c r="Q1563" s="4">
        <v>1630.5251999999998</v>
      </c>
      <c r="R1563">
        <v>14</v>
      </c>
      <c r="S1563" s="4">
        <v>2363.08</v>
      </c>
      <c r="T1563">
        <v>87556</v>
      </c>
      <c r="U1563" s="10">
        <f>(Table1[[#This Row],[Profit]]/Table1[[#This Row],[Sales]])</f>
        <v>0.69</v>
      </c>
    </row>
    <row r="1564" spans="1:21" ht="12.75" customHeight="1">
      <c r="A1564">
        <v>7.0000000000000007E-2</v>
      </c>
      <c r="B1564">
        <v>195.99</v>
      </c>
      <c r="C1564">
        <v>8.99</v>
      </c>
      <c r="D1564" t="s">
        <v>33</v>
      </c>
      <c r="E1564" t="s">
        <v>19</v>
      </c>
      <c r="F1564" t="s">
        <v>53</v>
      </c>
      <c r="G1564" t="s">
        <v>54</v>
      </c>
      <c r="H1564" t="s">
        <v>40</v>
      </c>
      <c r="I1564" t="s">
        <v>917</v>
      </c>
      <c r="J1564">
        <v>0.57999999999999996</v>
      </c>
      <c r="K1564" t="s">
        <v>42</v>
      </c>
      <c r="L1564" t="s">
        <v>187</v>
      </c>
      <c r="M1564" s="3">
        <v>42030</v>
      </c>
      <c r="N1564" s="3">
        <v>42030</v>
      </c>
      <c r="O1564" s="8" t="str">
        <f>TEXT(Table1[[#This Row],[Order Date]], "MMM")</f>
        <v>Jan</v>
      </c>
      <c r="P1564">
        <f>Table1[[#This Row],[Ship Date]]-Table1[[#This Row],[Order Date]]</f>
        <v>0</v>
      </c>
      <c r="Q1564" s="4">
        <v>-457.16</v>
      </c>
      <c r="R1564">
        <v>2</v>
      </c>
      <c r="S1564" s="4">
        <v>328.45</v>
      </c>
      <c r="T1564">
        <v>87556</v>
      </c>
      <c r="U1564" s="10">
        <f>(Table1[[#This Row],[Profit]]/Table1[[#This Row],[Sales]])</f>
        <v>-1.391870908814127</v>
      </c>
    </row>
    <row r="1565" spans="1:21" ht="12.75" customHeight="1">
      <c r="A1565">
        <v>0.02</v>
      </c>
      <c r="B1565">
        <v>30.44</v>
      </c>
      <c r="C1565">
        <v>1.49</v>
      </c>
      <c r="D1565" t="s">
        <v>33</v>
      </c>
      <c r="E1565" t="s">
        <v>19</v>
      </c>
      <c r="F1565" t="s">
        <v>20</v>
      </c>
      <c r="G1565" t="s">
        <v>71</v>
      </c>
      <c r="H1565" t="s">
        <v>40</v>
      </c>
      <c r="I1565" t="s">
        <v>918</v>
      </c>
      <c r="J1565">
        <v>0.37</v>
      </c>
      <c r="K1565" t="s">
        <v>42</v>
      </c>
      <c r="L1565" t="s">
        <v>187</v>
      </c>
      <c r="M1565" s="3">
        <v>42025</v>
      </c>
      <c r="N1565" s="3">
        <v>42027</v>
      </c>
      <c r="O1565" s="8" t="str">
        <f>TEXT(Table1[[#This Row],[Order Date]], "MMM")</f>
        <v>Jan</v>
      </c>
      <c r="P1565">
        <f>Table1[[#This Row],[Ship Date]]-Table1[[#This Row],[Order Date]]</f>
        <v>2</v>
      </c>
      <c r="Q1565" s="4">
        <v>266.76089999999999</v>
      </c>
      <c r="R1565">
        <v>12</v>
      </c>
      <c r="S1565" s="4">
        <v>386.61</v>
      </c>
      <c r="T1565">
        <v>87553</v>
      </c>
      <c r="U1565" s="10">
        <f>(Table1[[#This Row],[Profit]]/Table1[[#This Row],[Sales]])</f>
        <v>0.69</v>
      </c>
    </row>
    <row r="1566" spans="1:21" ht="12.75" customHeight="1">
      <c r="A1566">
        <v>0</v>
      </c>
      <c r="B1566">
        <v>5.0199999999999996</v>
      </c>
      <c r="C1566">
        <v>5.14</v>
      </c>
      <c r="D1566" t="s">
        <v>33</v>
      </c>
      <c r="E1566" t="s">
        <v>74</v>
      </c>
      <c r="F1566" t="s">
        <v>53</v>
      </c>
      <c r="G1566" t="s">
        <v>113</v>
      </c>
      <c r="H1566" t="s">
        <v>35</v>
      </c>
      <c r="I1566" t="s">
        <v>394</v>
      </c>
      <c r="J1566">
        <v>0.79</v>
      </c>
      <c r="K1566" t="s">
        <v>37</v>
      </c>
      <c r="L1566" t="s">
        <v>138</v>
      </c>
      <c r="M1566" s="3">
        <v>42014</v>
      </c>
      <c r="N1566" s="3">
        <v>42015</v>
      </c>
      <c r="O1566" s="8" t="str">
        <f>TEXT(Table1[[#This Row],[Order Date]], "MMM")</f>
        <v>Jan</v>
      </c>
      <c r="P1566">
        <f>Table1[[#This Row],[Ship Date]]-Table1[[#This Row],[Order Date]]</f>
        <v>1</v>
      </c>
      <c r="Q1566" s="4">
        <v>-159.30279999999999</v>
      </c>
      <c r="R1566">
        <v>8</v>
      </c>
      <c r="S1566" s="4">
        <v>43.94</v>
      </c>
      <c r="T1566">
        <v>87552</v>
      </c>
      <c r="U1566" s="10">
        <f>(Table1[[#This Row],[Profit]]/Table1[[#This Row],[Sales]])</f>
        <v>-3.625461993627674</v>
      </c>
    </row>
    <row r="1567" spans="1:21" ht="12.75" customHeight="1">
      <c r="A1567">
        <v>0.02</v>
      </c>
      <c r="B1567">
        <v>4.91</v>
      </c>
      <c r="C1567">
        <v>0.5</v>
      </c>
      <c r="D1567" t="s">
        <v>33</v>
      </c>
      <c r="E1567" t="s">
        <v>19</v>
      </c>
      <c r="F1567" t="s">
        <v>20</v>
      </c>
      <c r="G1567" t="s">
        <v>85</v>
      </c>
      <c r="H1567" t="s">
        <v>40</v>
      </c>
      <c r="I1567" t="s">
        <v>646</v>
      </c>
      <c r="J1567">
        <v>0.36</v>
      </c>
      <c r="K1567" t="s">
        <v>37</v>
      </c>
      <c r="L1567" t="s">
        <v>138</v>
      </c>
      <c r="M1567" s="3">
        <v>42025</v>
      </c>
      <c r="N1567" s="3">
        <v>42026</v>
      </c>
      <c r="O1567" s="8" t="str">
        <f>TEXT(Table1[[#This Row],[Order Date]], "MMM")</f>
        <v>Jan</v>
      </c>
      <c r="P1567">
        <f>Table1[[#This Row],[Ship Date]]-Table1[[#This Row],[Order Date]]</f>
        <v>1</v>
      </c>
      <c r="Q1567" s="4">
        <v>29.883900000000001</v>
      </c>
      <c r="R1567">
        <v>9</v>
      </c>
      <c r="S1567" s="4">
        <v>43.31</v>
      </c>
      <c r="T1567">
        <v>87553</v>
      </c>
      <c r="U1567" s="10">
        <f>(Table1[[#This Row],[Profit]]/Table1[[#This Row],[Sales]])</f>
        <v>0.69</v>
      </c>
    </row>
    <row r="1568" spans="1:21" ht="12.75" customHeight="1">
      <c r="A1568">
        <v>0</v>
      </c>
      <c r="B1568">
        <v>17.52</v>
      </c>
      <c r="C1568">
        <v>8.17</v>
      </c>
      <c r="D1568" t="s">
        <v>33</v>
      </c>
      <c r="E1568" t="s">
        <v>27</v>
      </c>
      <c r="F1568" t="s">
        <v>20</v>
      </c>
      <c r="G1568" t="s">
        <v>152</v>
      </c>
      <c r="H1568" t="s">
        <v>59</v>
      </c>
      <c r="I1568" t="s">
        <v>919</v>
      </c>
      <c r="J1568">
        <v>0.5</v>
      </c>
      <c r="K1568" t="s">
        <v>24</v>
      </c>
      <c r="L1568" t="s">
        <v>211</v>
      </c>
      <c r="M1568" s="3">
        <v>42183</v>
      </c>
      <c r="N1568" s="3">
        <v>42188</v>
      </c>
      <c r="O1568" s="8" t="str">
        <f>TEXT(Table1[[#This Row],[Order Date]], "MMM")</f>
        <v>Jun</v>
      </c>
      <c r="P1568">
        <f>Table1[[#This Row],[Ship Date]]-Table1[[#This Row],[Order Date]]</f>
        <v>5</v>
      </c>
      <c r="Q1568" s="4">
        <v>52.763999999999996</v>
      </c>
      <c r="R1568">
        <v>15</v>
      </c>
      <c r="S1568" s="4">
        <v>284.33999999999997</v>
      </c>
      <c r="T1568">
        <v>91049</v>
      </c>
      <c r="U1568" s="10">
        <f>(Table1[[#This Row],[Profit]]/Table1[[#This Row],[Sales]])</f>
        <v>0.18556657522684111</v>
      </c>
    </row>
    <row r="1569" spans="1:21" ht="12.75" customHeight="1">
      <c r="A1569">
        <v>7.0000000000000007E-2</v>
      </c>
      <c r="B1569">
        <v>500.98</v>
      </c>
      <c r="C1569">
        <v>28.14</v>
      </c>
      <c r="D1569" t="s">
        <v>26</v>
      </c>
      <c r="E1569" t="s">
        <v>39</v>
      </c>
      <c r="F1569" t="s">
        <v>53</v>
      </c>
      <c r="G1569" t="s">
        <v>58</v>
      </c>
      <c r="H1569" t="s">
        <v>30</v>
      </c>
      <c r="I1569" t="s">
        <v>920</v>
      </c>
      <c r="J1569">
        <v>0.38</v>
      </c>
      <c r="K1569" t="s">
        <v>24</v>
      </c>
      <c r="L1569" t="s">
        <v>32</v>
      </c>
      <c r="M1569" s="3">
        <v>42040</v>
      </c>
      <c r="N1569" s="3">
        <v>42041</v>
      </c>
      <c r="O1569" s="8" t="str">
        <f>TEXT(Table1[[#This Row],[Order Date]], "MMM")</f>
        <v>Feb</v>
      </c>
      <c r="P1569">
        <f>Table1[[#This Row],[Ship Date]]-Table1[[#This Row],[Order Date]]</f>
        <v>1</v>
      </c>
      <c r="Q1569" s="4">
        <v>2699.9838</v>
      </c>
      <c r="R1569">
        <v>10</v>
      </c>
      <c r="S1569" s="4">
        <v>3913.02</v>
      </c>
      <c r="T1569">
        <v>86227</v>
      </c>
      <c r="U1569" s="10">
        <f>(Table1[[#This Row],[Profit]]/Table1[[#This Row],[Sales]])</f>
        <v>0.69</v>
      </c>
    </row>
    <row r="1570" spans="1:21" ht="12.75" customHeight="1">
      <c r="A1570">
        <v>0.1</v>
      </c>
      <c r="B1570">
        <v>178.47</v>
      </c>
      <c r="C1570">
        <v>19.989999999999998</v>
      </c>
      <c r="D1570" t="s">
        <v>33</v>
      </c>
      <c r="E1570" t="s">
        <v>39</v>
      </c>
      <c r="F1570" t="s">
        <v>20</v>
      </c>
      <c r="G1570" t="s">
        <v>90</v>
      </c>
      <c r="H1570" t="s">
        <v>40</v>
      </c>
      <c r="I1570" t="s">
        <v>267</v>
      </c>
      <c r="J1570">
        <v>0.55000000000000004</v>
      </c>
      <c r="K1570" t="s">
        <v>24</v>
      </c>
      <c r="L1570" t="s">
        <v>32</v>
      </c>
      <c r="M1570" s="3">
        <v>42040</v>
      </c>
      <c r="N1570" s="3">
        <v>42042</v>
      </c>
      <c r="O1570" s="8" t="str">
        <f>TEXT(Table1[[#This Row],[Order Date]], "MMM")</f>
        <v>Feb</v>
      </c>
      <c r="P1570">
        <f>Table1[[#This Row],[Ship Date]]-Table1[[#This Row],[Order Date]]</f>
        <v>2</v>
      </c>
      <c r="Q1570" s="4">
        <v>-170.98</v>
      </c>
      <c r="R1570">
        <v>1</v>
      </c>
      <c r="S1570" s="4">
        <v>180.14</v>
      </c>
      <c r="T1570">
        <v>86227</v>
      </c>
      <c r="U1570" s="10">
        <f>(Table1[[#This Row],[Profit]]/Table1[[#This Row],[Sales]])</f>
        <v>-0.94915066059731323</v>
      </c>
    </row>
    <row r="1571" spans="1:21" ht="12.75" customHeight="1">
      <c r="A1571">
        <v>7.0000000000000007E-2</v>
      </c>
      <c r="B1571">
        <v>30.56</v>
      </c>
      <c r="C1571">
        <v>2.99</v>
      </c>
      <c r="D1571" t="s">
        <v>33</v>
      </c>
      <c r="E1571" t="s">
        <v>19</v>
      </c>
      <c r="F1571" t="s">
        <v>20</v>
      </c>
      <c r="G1571" t="s">
        <v>71</v>
      </c>
      <c r="H1571" t="s">
        <v>40</v>
      </c>
      <c r="I1571" t="s">
        <v>921</v>
      </c>
      <c r="J1571">
        <v>0.35</v>
      </c>
      <c r="K1571" t="s">
        <v>87</v>
      </c>
      <c r="L1571" t="s">
        <v>144</v>
      </c>
      <c r="M1571" s="3">
        <v>42042</v>
      </c>
      <c r="N1571" s="3">
        <v>42042</v>
      </c>
      <c r="O1571" s="8" t="str">
        <f>TEXT(Table1[[#This Row],[Order Date]], "MMM")</f>
        <v>Feb</v>
      </c>
      <c r="P1571">
        <f>Table1[[#This Row],[Ship Date]]-Table1[[#This Row],[Order Date]]</f>
        <v>0</v>
      </c>
      <c r="Q1571" s="4">
        <v>-95.618600000000015</v>
      </c>
      <c r="R1571">
        <v>12</v>
      </c>
      <c r="S1571" s="4">
        <v>364.92</v>
      </c>
      <c r="T1571">
        <v>88819</v>
      </c>
      <c r="U1571" s="10">
        <f>(Table1[[#This Row],[Profit]]/Table1[[#This Row],[Sales]])</f>
        <v>-0.26202619752274475</v>
      </c>
    </row>
    <row r="1572" spans="1:21" ht="12.75" customHeight="1">
      <c r="A1572">
        <v>0.05</v>
      </c>
      <c r="B1572">
        <v>4.71</v>
      </c>
      <c r="C1572">
        <v>0.7</v>
      </c>
      <c r="D1572" t="s">
        <v>18</v>
      </c>
      <c r="E1572" t="s">
        <v>19</v>
      </c>
      <c r="F1572" t="s">
        <v>20</v>
      </c>
      <c r="G1572" t="s">
        <v>46</v>
      </c>
      <c r="H1572" t="s">
        <v>22</v>
      </c>
      <c r="I1572" t="s">
        <v>540</v>
      </c>
      <c r="J1572">
        <v>0.8</v>
      </c>
      <c r="K1572" t="s">
        <v>37</v>
      </c>
      <c r="L1572" t="s">
        <v>98</v>
      </c>
      <c r="M1572" s="3">
        <v>42156</v>
      </c>
      <c r="N1572" s="3">
        <v>42157</v>
      </c>
      <c r="O1572" s="8" t="str">
        <f>TEXT(Table1[[#This Row],[Order Date]], "MMM")</f>
        <v>Jun</v>
      </c>
      <c r="P1572">
        <f>Table1[[#This Row],[Ship Date]]-Table1[[#This Row],[Order Date]]</f>
        <v>1</v>
      </c>
      <c r="Q1572" s="4">
        <v>-2.3760000000000003</v>
      </c>
      <c r="R1572">
        <v>2</v>
      </c>
      <c r="S1572" s="4">
        <v>12.16</v>
      </c>
      <c r="T1572">
        <v>89743</v>
      </c>
      <c r="U1572" s="10">
        <f>(Table1[[#This Row],[Profit]]/Table1[[#This Row],[Sales]])</f>
        <v>-0.19539473684210529</v>
      </c>
    </row>
    <row r="1573" spans="1:21" ht="12.75" customHeight="1">
      <c r="A1573">
        <v>0.04</v>
      </c>
      <c r="B1573">
        <v>55.99</v>
      </c>
      <c r="C1573">
        <v>1.25</v>
      </c>
      <c r="D1573" t="s">
        <v>18</v>
      </c>
      <c r="E1573" t="s">
        <v>19</v>
      </c>
      <c r="F1573" t="s">
        <v>53</v>
      </c>
      <c r="G1573" t="s">
        <v>54</v>
      </c>
      <c r="H1573" t="s">
        <v>35</v>
      </c>
      <c r="I1573" t="s">
        <v>922</v>
      </c>
      <c r="J1573">
        <v>0.35</v>
      </c>
      <c r="K1573" t="s">
        <v>37</v>
      </c>
      <c r="L1573" t="s">
        <v>98</v>
      </c>
      <c r="M1573" s="3">
        <v>42156</v>
      </c>
      <c r="N1573" s="3">
        <v>42157</v>
      </c>
      <c r="O1573" s="8" t="str">
        <f>TEXT(Table1[[#This Row],[Order Date]], "MMM")</f>
        <v>Jun</v>
      </c>
      <c r="P1573">
        <f>Table1[[#This Row],[Ship Date]]-Table1[[#This Row],[Order Date]]</f>
        <v>1</v>
      </c>
      <c r="Q1573" s="4">
        <v>-18.3216</v>
      </c>
      <c r="R1573">
        <v>3</v>
      </c>
      <c r="S1573" s="4">
        <v>147.56</v>
      </c>
      <c r="T1573">
        <v>89743</v>
      </c>
      <c r="U1573" s="10">
        <f>(Table1[[#This Row],[Profit]]/Table1[[#This Row],[Sales]])</f>
        <v>-0.12416373000813229</v>
      </c>
    </row>
    <row r="1574" spans="1:21" ht="12.75" customHeight="1">
      <c r="A1574">
        <v>0.08</v>
      </c>
      <c r="B1574">
        <v>6.48</v>
      </c>
      <c r="C1574">
        <v>2.74</v>
      </c>
      <c r="D1574" t="s">
        <v>33</v>
      </c>
      <c r="E1574" t="s">
        <v>27</v>
      </c>
      <c r="F1574" t="s">
        <v>53</v>
      </c>
      <c r="G1574" t="s">
        <v>113</v>
      </c>
      <c r="H1574" t="s">
        <v>35</v>
      </c>
      <c r="I1574" t="s">
        <v>680</v>
      </c>
      <c r="J1574">
        <v>0.71</v>
      </c>
      <c r="K1574" t="s">
        <v>42</v>
      </c>
      <c r="L1574" t="s">
        <v>259</v>
      </c>
      <c r="M1574" s="3">
        <v>42134</v>
      </c>
      <c r="N1574" s="3">
        <v>42136</v>
      </c>
      <c r="O1574" s="8" t="str">
        <f>TEXT(Table1[[#This Row],[Order Date]], "MMM")</f>
        <v>May</v>
      </c>
      <c r="P1574">
        <f>Table1[[#This Row],[Ship Date]]-Table1[[#This Row],[Order Date]]</f>
        <v>2</v>
      </c>
      <c r="Q1574" s="4">
        <v>-82.64</v>
      </c>
      <c r="R1574">
        <v>18</v>
      </c>
      <c r="S1574" s="4">
        <v>113.68</v>
      </c>
      <c r="T1574">
        <v>87899</v>
      </c>
      <c r="U1574" s="10">
        <f>(Table1[[#This Row],[Profit]]/Table1[[#This Row],[Sales]])</f>
        <v>-0.72695285010555943</v>
      </c>
    </row>
    <row r="1575" spans="1:21" ht="12.75" customHeight="1">
      <c r="A1575">
        <v>0.1</v>
      </c>
      <c r="B1575">
        <v>22.01</v>
      </c>
      <c r="C1575">
        <v>5.53</v>
      </c>
      <c r="D1575" t="s">
        <v>33</v>
      </c>
      <c r="E1575" t="s">
        <v>27</v>
      </c>
      <c r="F1575" t="s">
        <v>20</v>
      </c>
      <c r="G1575" t="s">
        <v>21</v>
      </c>
      <c r="H1575" t="s">
        <v>35</v>
      </c>
      <c r="I1575" t="s">
        <v>792</v>
      </c>
      <c r="J1575">
        <v>0.59</v>
      </c>
      <c r="K1575" t="s">
        <v>42</v>
      </c>
      <c r="L1575" t="s">
        <v>259</v>
      </c>
      <c r="M1575" s="3">
        <v>42018</v>
      </c>
      <c r="N1575" s="3">
        <v>42019</v>
      </c>
      <c r="O1575" s="8" t="str">
        <f>TEXT(Table1[[#This Row],[Order Date]], "MMM")</f>
        <v>Jan</v>
      </c>
      <c r="P1575">
        <f>Table1[[#This Row],[Ship Date]]-Table1[[#This Row],[Order Date]]</f>
        <v>1</v>
      </c>
      <c r="Q1575" s="4">
        <v>31.59</v>
      </c>
      <c r="R1575">
        <v>14</v>
      </c>
      <c r="S1575" s="4">
        <v>281.75</v>
      </c>
      <c r="T1575">
        <v>87900</v>
      </c>
      <c r="U1575" s="10">
        <f>(Table1[[#This Row],[Profit]]/Table1[[#This Row],[Sales]])</f>
        <v>0.1121206743566992</v>
      </c>
    </row>
    <row r="1576" spans="1:21" ht="12.75" customHeight="1">
      <c r="A1576">
        <v>0.02</v>
      </c>
      <c r="B1576">
        <v>21.98</v>
      </c>
      <c r="C1576">
        <v>2.87</v>
      </c>
      <c r="D1576" t="s">
        <v>33</v>
      </c>
      <c r="E1576" t="s">
        <v>19</v>
      </c>
      <c r="F1576" t="s">
        <v>20</v>
      </c>
      <c r="G1576" t="s">
        <v>21</v>
      </c>
      <c r="H1576" t="s">
        <v>35</v>
      </c>
      <c r="I1576" t="s">
        <v>923</v>
      </c>
      <c r="J1576">
        <v>0.55000000000000004</v>
      </c>
      <c r="K1576" t="s">
        <v>24</v>
      </c>
      <c r="L1576" t="s">
        <v>269</v>
      </c>
      <c r="M1576" s="3">
        <v>42124</v>
      </c>
      <c r="N1576" s="3">
        <v>42126</v>
      </c>
      <c r="O1576" s="8" t="str">
        <f>TEXT(Table1[[#This Row],[Order Date]], "MMM")</f>
        <v>Apr</v>
      </c>
      <c r="P1576">
        <f>Table1[[#This Row],[Ship Date]]-Table1[[#This Row],[Order Date]]</f>
        <v>2</v>
      </c>
      <c r="Q1576" s="4">
        <v>165.6345</v>
      </c>
      <c r="R1576">
        <v>11</v>
      </c>
      <c r="S1576" s="4">
        <v>240.05</v>
      </c>
      <c r="T1576">
        <v>87240</v>
      </c>
      <c r="U1576" s="10">
        <f>(Table1[[#This Row],[Profit]]/Table1[[#This Row],[Sales]])</f>
        <v>0.69</v>
      </c>
    </row>
    <row r="1577" spans="1:21" ht="12.75" customHeight="1">
      <c r="A1577">
        <v>0.02</v>
      </c>
      <c r="B1577">
        <v>27.48</v>
      </c>
      <c r="C1577">
        <v>4</v>
      </c>
      <c r="D1577" t="s">
        <v>33</v>
      </c>
      <c r="E1577" t="s">
        <v>74</v>
      </c>
      <c r="F1577" t="s">
        <v>53</v>
      </c>
      <c r="G1577" t="s">
        <v>113</v>
      </c>
      <c r="H1577" t="s">
        <v>40</v>
      </c>
      <c r="I1577" t="s">
        <v>405</v>
      </c>
      <c r="J1577">
        <v>0.75</v>
      </c>
      <c r="K1577" t="s">
        <v>24</v>
      </c>
      <c r="L1577" t="s">
        <v>704</v>
      </c>
      <c r="M1577" s="3">
        <v>42144</v>
      </c>
      <c r="N1577" s="3">
        <v>42151</v>
      </c>
      <c r="O1577" s="8" t="str">
        <f>TEXT(Table1[[#This Row],[Order Date]], "MMM")</f>
        <v>May</v>
      </c>
      <c r="P1577">
        <f>Table1[[#This Row],[Ship Date]]-Table1[[#This Row],[Order Date]]</f>
        <v>7</v>
      </c>
      <c r="Q1577" s="4">
        <v>19.308000000000021</v>
      </c>
      <c r="R1577">
        <v>3</v>
      </c>
      <c r="S1577" s="4">
        <v>87.21</v>
      </c>
      <c r="T1577">
        <v>89497</v>
      </c>
      <c r="U1577" s="10">
        <f>(Table1[[#This Row],[Profit]]/Table1[[#This Row],[Sales]])</f>
        <v>0.22139662882696964</v>
      </c>
    </row>
    <row r="1578" spans="1:21" ht="12.75" customHeight="1">
      <c r="A1578">
        <v>0.08</v>
      </c>
      <c r="B1578">
        <v>10.06</v>
      </c>
      <c r="C1578">
        <v>2.06</v>
      </c>
      <c r="D1578" t="s">
        <v>33</v>
      </c>
      <c r="E1578" t="s">
        <v>74</v>
      </c>
      <c r="F1578" t="s">
        <v>20</v>
      </c>
      <c r="G1578" t="s">
        <v>62</v>
      </c>
      <c r="H1578" t="s">
        <v>22</v>
      </c>
      <c r="I1578" t="s">
        <v>162</v>
      </c>
      <c r="J1578">
        <v>0.39</v>
      </c>
      <c r="K1578" t="s">
        <v>24</v>
      </c>
      <c r="L1578" t="s">
        <v>704</v>
      </c>
      <c r="M1578" s="3">
        <v>42144</v>
      </c>
      <c r="N1578" s="3">
        <v>42148</v>
      </c>
      <c r="O1578" s="8" t="str">
        <f>TEXT(Table1[[#This Row],[Order Date]], "MMM")</f>
        <v>May</v>
      </c>
      <c r="P1578">
        <f>Table1[[#This Row],[Ship Date]]-Table1[[#This Row],[Order Date]]</f>
        <v>4</v>
      </c>
      <c r="Q1578" s="4">
        <v>0.32999999999999691</v>
      </c>
      <c r="R1578">
        <v>4</v>
      </c>
      <c r="S1578" s="4">
        <v>40.15</v>
      </c>
      <c r="T1578">
        <v>89497</v>
      </c>
      <c r="U1578" s="10">
        <f>(Table1[[#This Row],[Profit]]/Table1[[#This Row],[Sales]])</f>
        <v>8.2191780821917037E-3</v>
      </c>
    </row>
    <row r="1579" spans="1:21">
      <c r="A1579">
        <v>0.05</v>
      </c>
      <c r="B1579">
        <v>11.29</v>
      </c>
      <c r="C1579">
        <v>5.03</v>
      </c>
      <c r="D1579" t="s">
        <v>33</v>
      </c>
      <c r="E1579" t="s">
        <v>19</v>
      </c>
      <c r="F1579" t="s">
        <v>20</v>
      </c>
      <c r="G1579" t="s">
        <v>90</v>
      </c>
      <c r="H1579" t="s">
        <v>40</v>
      </c>
      <c r="I1579" t="s">
        <v>615</v>
      </c>
      <c r="J1579">
        <v>0.59</v>
      </c>
      <c r="K1579" t="s">
        <v>24</v>
      </c>
      <c r="L1579" t="s">
        <v>32</v>
      </c>
      <c r="M1579" s="3">
        <v>42054</v>
      </c>
      <c r="N1579" s="3">
        <v>42056</v>
      </c>
      <c r="O1579" s="8" t="str">
        <f>TEXT(Table1[[#This Row],[Order Date]], "MMM")</f>
        <v>Feb</v>
      </c>
      <c r="P1579">
        <f>Table1[[#This Row],[Ship Date]]-Table1[[#This Row],[Order Date]]</f>
        <v>2</v>
      </c>
      <c r="Q1579" s="4">
        <v>-35.26</v>
      </c>
      <c r="R1579">
        <v>8</v>
      </c>
      <c r="S1579" s="4">
        <v>90.46</v>
      </c>
      <c r="T1579">
        <v>87720</v>
      </c>
      <c r="U1579" s="10">
        <f>(Table1[[#This Row],[Profit]]/Table1[[#This Row],[Sales]])</f>
        <v>-0.38978554057041787</v>
      </c>
    </row>
    <row r="1580" spans="1:21" ht="12.75" customHeight="1">
      <c r="A1580">
        <v>7.0000000000000007E-2</v>
      </c>
      <c r="B1580">
        <v>39.479999999999997</v>
      </c>
      <c r="C1580">
        <v>1.99</v>
      </c>
      <c r="D1580" t="s">
        <v>33</v>
      </c>
      <c r="E1580" t="s">
        <v>19</v>
      </c>
      <c r="F1580" t="s">
        <v>53</v>
      </c>
      <c r="G1580" t="s">
        <v>113</v>
      </c>
      <c r="H1580" t="s">
        <v>35</v>
      </c>
      <c r="I1580" t="s">
        <v>339</v>
      </c>
      <c r="J1580">
        <v>0.54</v>
      </c>
      <c r="K1580" t="s">
        <v>24</v>
      </c>
      <c r="L1580" t="s">
        <v>32</v>
      </c>
      <c r="M1580" s="3">
        <v>42156</v>
      </c>
      <c r="N1580" s="3">
        <v>42157</v>
      </c>
      <c r="O1580" s="8" t="str">
        <f>TEXT(Table1[[#This Row],[Order Date]], "MMM")</f>
        <v>Jun</v>
      </c>
      <c r="P1580">
        <f>Table1[[#This Row],[Ship Date]]-Table1[[#This Row],[Order Date]]</f>
        <v>1</v>
      </c>
      <c r="Q1580" s="4">
        <v>322.25069999999994</v>
      </c>
      <c r="R1580">
        <v>12</v>
      </c>
      <c r="S1580" s="4">
        <v>467.03</v>
      </c>
      <c r="T1580">
        <v>87721</v>
      </c>
      <c r="U1580" s="10">
        <f>(Table1[[#This Row],[Profit]]/Table1[[#This Row],[Sales]])</f>
        <v>0.69</v>
      </c>
    </row>
    <row r="1581" spans="1:21" ht="12.75" customHeight="1">
      <c r="A1581">
        <v>0.03</v>
      </c>
      <c r="B1581">
        <v>140.97999999999999</v>
      </c>
      <c r="C1581">
        <v>36.090000000000003</v>
      </c>
      <c r="D1581" t="s">
        <v>26</v>
      </c>
      <c r="E1581" t="s">
        <v>39</v>
      </c>
      <c r="F1581" t="s">
        <v>28</v>
      </c>
      <c r="G1581" t="s">
        <v>119</v>
      </c>
      <c r="H1581" t="s">
        <v>77</v>
      </c>
      <c r="I1581" t="s">
        <v>578</v>
      </c>
      <c r="J1581">
        <v>0.77</v>
      </c>
      <c r="K1581" t="s">
        <v>42</v>
      </c>
      <c r="L1581" t="s">
        <v>43</v>
      </c>
      <c r="M1581" s="3">
        <v>42088</v>
      </c>
      <c r="N1581" s="3">
        <v>42090</v>
      </c>
      <c r="O1581" s="8" t="str">
        <f>TEXT(Table1[[#This Row],[Order Date]], "MMM")</f>
        <v>Mar</v>
      </c>
      <c r="P1581">
        <f>Table1[[#This Row],[Ship Date]]-Table1[[#This Row],[Order Date]]</f>
        <v>2</v>
      </c>
      <c r="Q1581" s="4">
        <v>-221.5</v>
      </c>
      <c r="R1581">
        <v>4</v>
      </c>
      <c r="S1581" s="4">
        <v>608.80999999999995</v>
      </c>
      <c r="T1581">
        <v>91030</v>
      </c>
      <c r="U1581" s="10">
        <f>(Table1[[#This Row],[Profit]]/Table1[[#This Row],[Sales]])</f>
        <v>-0.36382451010988653</v>
      </c>
    </row>
    <row r="1582" spans="1:21" ht="12.75" customHeight="1">
      <c r="A1582">
        <v>0.08</v>
      </c>
      <c r="B1582">
        <v>65.989999999999995</v>
      </c>
      <c r="C1582">
        <v>8.99</v>
      </c>
      <c r="D1582" t="s">
        <v>33</v>
      </c>
      <c r="E1582" t="s">
        <v>39</v>
      </c>
      <c r="F1582" t="s">
        <v>53</v>
      </c>
      <c r="G1582" t="s">
        <v>54</v>
      </c>
      <c r="H1582" t="s">
        <v>40</v>
      </c>
      <c r="I1582" t="s">
        <v>301</v>
      </c>
      <c r="J1582">
        <v>0.56000000000000005</v>
      </c>
      <c r="K1582" t="s">
        <v>42</v>
      </c>
      <c r="L1582" t="s">
        <v>43</v>
      </c>
      <c r="M1582" s="3">
        <v>42088</v>
      </c>
      <c r="N1582" s="3">
        <v>42089</v>
      </c>
      <c r="O1582" s="8" t="str">
        <f>TEXT(Table1[[#This Row],[Order Date]], "MMM")</f>
        <v>Mar</v>
      </c>
      <c r="P1582">
        <f>Table1[[#This Row],[Ship Date]]-Table1[[#This Row],[Order Date]]</f>
        <v>1</v>
      </c>
      <c r="Q1582" s="4">
        <v>206.352</v>
      </c>
      <c r="R1582">
        <v>15</v>
      </c>
      <c r="S1582" s="4">
        <v>808.61</v>
      </c>
      <c r="T1582">
        <v>91030</v>
      </c>
      <c r="U1582" s="10">
        <f>(Table1[[#This Row],[Profit]]/Table1[[#This Row],[Sales]])</f>
        <v>0.25519348016967386</v>
      </c>
    </row>
    <row r="1583" spans="1:21" ht="12.75" customHeight="1">
      <c r="A1583">
        <v>7.0000000000000007E-2</v>
      </c>
      <c r="B1583">
        <v>51.98</v>
      </c>
      <c r="C1583">
        <v>10.17</v>
      </c>
      <c r="D1583" t="s">
        <v>33</v>
      </c>
      <c r="E1583" t="s">
        <v>27</v>
      </c>
      <c r="F1583" t="s">
        <v>53</v>
      </c>
      <c r="G1583" t="s">
        <v>58</v>
      </c>
      <c r="H1583" t="s">
        <v>59</v>
      </c>
      <c r="I1583" t="s">
        <v>510</v>
      </c>
      <c r="J1583">
        <v>0.37</v>
      </c>
      <c r="K1583" t="s">
        <v>42</v>
      </c>
      <c r="L1583" t="s">
        <v>173</v>
      </c>
      <c r="M1583" s="3">
        <v>42071</v>
      </c>
      <c r="N1583" s="3">
        <v>42073</v>
      </c>
      <c r="O1583" s="8" t="str">
        <f>TEXT(Table1[[#This Row],[Order Date]], "MMM")</f>
        <v>Mar</v>
      </c>
      <c r="P1583">
        <f>Table1[[#This Row],[Ship Date]]-Table1[[#This Row],[Order Date]]</f>
        <v>2</v>
      </c>
      <c r="Q1583" s="4">
        <v>439.78529999999995</v>
      </c>
      <c r="R1583">
        <v>13</v>
      </c>
      <c r="S1583" s="4">
        <v>637.37</v>
      </c>
      <c r="T1583">
        <v>89801</v>
      </c>
      <c r="U1583" s="10">
        <f>(Table1[[#This Row],[Profit]]/Table1[[#This Row],[Sales]])</f>
        <v>0.69</v>
      </c>
    </row>
    <row r="1584" spans="1:21" ht="12.75" customHeight="1">
      <c r="A1584">
        <v>0.1</v>
      </c>
      <c r="B1584">
        <v>80.97</v>
      </c>
      <c r="C1584">
        <v>33.6</v>
      </c>
      <c r="D1584" t="s">
        <v>26</v>
      </c>
      <c r="E1584" t="s">
        <v>27</v>
      </c>
      <c r="F1584" t="s">
        <v>53</v>
      </c>
      <c r="G1584" t="s">
        <v>58</v>
      </c>
      <c r="H1584" t="s">
        <v>30</v>
      </c>
      <c r="I1584" t="s">
        <v>788</v>
      </c>
      <c r="J1584">
        <v>0.37</v>
      </c>
      <c r="K1584" t="s">
        <v>42</v>
      </c>
      <c r="L1584" t="s">
        <v>173</v>
      </c>
      <c r="M1584" s="3">
        <v>42071</v>
      </c>
      <c r="N1584" s="3">
        <v>42074</v>
      </c>
      <c r="O1584" s="8" t="str">
        <f>TEXT(Table1[[#This Row],[Order Date]], "MMM")</f>
        <v>Mar</v>
      </c>
      <c r="P1584">
        <f>Table1[[#This Row],[Ship Date]]-Table1[[#This Row],[Order Date]]</f>
        <v>3</v>
      </c>
      <c r="Q1584" s="4">
        <v>-149.4573</v>
      </c>
      <c r="R1584">
        <v>3</v>
      </c>
      <c r="S1584" s="4">
        <v>232.16</v>
      </c>
      <c r="T1584">
        <v>89801</v>
      </c>
      <c r="U1584" s="10">
        <f>(Table1[[#This Row],[Profit]]/Table1[[#This Row],[Sales]])</f>
        <v>-0.6437685217091661</v>
      </c>
    </row>
    <row r="1585" spans="1:21" ht="12.75" customHeight="1">
      <c r="A1585">
        <v>0</v>
      </c>
      <c r="B1585">
        <v>21.98</v>
      </c>
      <c r="C1585">
        <v>2.87</v>
      </c>
      <c r="D1585" t="s">
        <v>33</v>
      </c>
      <c r="E1585" t="s">
        <v>19</v>
      </c>
      <c r="F1585" t="s">
        <v>20</v>
      </c>
      <c r="G1585" t="s">
        <v>21</v>
      </c>
      <c r="H1585" t="s">
        <v>35</v>
      </c>
      <c r="I1585" t="s">
        <v>923</v>
      </c>
      <c r="J1585">
        <v>0.55000000000000004</v>
      </c>
      <c r="K1585" t="s">
        <v>87</v>
      </c>
      <c r="L1585" t="s">
        <v>203</v>
      </c>
      <c r="M1585" s="3">
        <v>42082</v>
      </c>
      <c r="N1585" s="3">
        <v>42083</v>
      </c>
      <c r="O1585" s="8" t="str">
        <f>TEXT(Table1[[#This Row],[Order Date]], "MMM")</f>
        <v>Mar</v>
      </c>
      <c r="P1585">
        <f>Table1[[#This Row],[Ship Date]]-Table1[[#This Row],[Order Date]]</f>
        <v>1</v>
      </c>
      <c r="Q1585" s="4">
        <v>21.095999999999997</v>
      </c>
      <c r="R1585">
        <v>16</v>
      </c>
      <c r="S1585" s="4">
        <v>360.03</v>
      </c>
      <c r="T1585">
        <v>87884</v>
      </c>
      <c r="U1585" s="10">
        <f>(Table1[[#This Row],[Profit]]/Table1[[#This Row],[Sales]])</f>
        <v>5.8595117073577195E-2</v>
      </c>
    </row>
    <row r="1586" spans="1:21" ht="12.75" customHeight="1">
      <c r="A1586">
        <v>0.05</v>
      </c>
      <c r="B1586">
        <v>15.68</v>
      </c>
      <c r="C1586">
        <v>3.73</v>
      </c>
      <c r="D1586" t="s">
        <v>33</v>
      </c>
      <c r="E1586" t="s">
        <v>19</v>
      </c>
      <c r="F1586" t="s">
        <v>28</v>
      </c>
      <c r="G1586" t="s">
        <v>34</v>
      </c>
      <c r="H1586" t="s">
        <v>35</v>
      </c>
      <c r="I1586" t="s">
        <v>869</v>
      </c>
      <c r="J1586">
        <v>0.46</v>
      </c>
      <c r="K1586" t="s">
        <v>87</v>
      </c>
      <c r="L1586" t="s">
        <v>203</v>
      </c>
      <c r="M1586" s="3">
        <v>42166</v>
      </c>
      <c r="N1586" s="3">
        <v>42168</v>
      </c>
      <c r="O1586" s="8" t="str">
        <f>TEXT(Table1[[#This Row],[Order Date]], "MMM")</f>
        <v>Jun</v>
      </c>
      <c r="P1586">
        <f>Table1[[#This Row],[Ship Date]]-Table1[[#This Row],[Order Date]]</f>
        <v>2</v>
      </c>
      <c r="Q1586" s="4">
        <v>1166.6280000000002</v>
      </c>
      <c r="R1586">
        <v>17</v>
      </c>
      <c r="S1586" s="4">
        <v>260.01</v>
      </c>
      <c r="T1586">
        <v>87885</v>
      </c>
      <c r="U1586" s="10">
        <f>(Table1[[#This Row],[Profit]]/Table1[[#This Row],[Sales]])</f>
        <v>4.4868581977616255</v>
      </c>
    </row>
    <row r="1587" spans="1:21" ht="12.75" customHeight="1">
      <c r="A1587">
        <v>0</v>
      </c>
      <c r="B1587">
        <v>14.98</v>
      </c>
      <c r="C1587">
        <v>8.99</v>
      </c>
      <c r="D1587" t="s">
        <v>33</v>
      </c>
      <c r="E1587" t="s">
        <v>19</v>
      </c>
      <c r="F1587" t="s">
        <v>28</v>
      </c>
      <c r="G1587" t="s">
        <v>34</v>
      </c>
      <c r="H1587" t="s">
        <v>35</v>
      </c>
      <c r="I1587" t="s">
        <v>924</v>
      </c>
      <c r="J1587">
        <v>0.39</v>
      </c>
      <c r="K1587" t="s">
        <v>87</v>
      </c>
      <c r="L1587" t="s">
        <v>203</v>
      </c>
      <c r="M1587" s="3">
        <v>42166</v>
      </c>
      <c r="N1587" s="3">
        <v>42167</v>
      </c>
      <c r="O1587" s="8" t="str">
        <f>TEXT(Table1[[#This Row],[Order Date]], "MMM")</f>
        <v>Jun</v>
      </c>
      <c r="P1587">
        <f>Table1[[#This Row],[Ship Date]]-Table1[[#This Row],[Order Date]]</f>
        <v>1</v>
      </c>
      <c r="Q1587" s="4">
        <v>-40.604199999999999</v>
      </c>
      <c r="R1587">
        <v>18</v>
      </c>
      <c r="S1587" s="4">
        <v>273.79000000000002</v>
      </c>
      <c r="T1587">
        <v>87885</v>
      </c>
      <c r="U1587" s="10">
        <f>(Table1[[#This Row],[Profit]]/Table1[[#This Row],[Sales]])</f>
        <v>-0.14830417473245916</v>
      </c>
    </row>
    <row r="1588" spans="1:21" ht="12.75" customHeight="1">
      <c r="A1588">
        <v>0.02</v>
      </c>
      <c r="B1588">
        <v>38.76</v>
      </c>
      <c r="C1588">
        <v>13.26</v>
      </c>
      <c r="D1588" t="s">
        <v>33</v>
      </c>
      <c r="E1588" t="s">
        <v>19</v>
      </c>
      <c r="F1588" t="s">
        <v>20</v>
      </c>
      <c r="G1588" t="s">
        <v>62</v>
      </c>
      <c r="H1588" t="s">
        <v>40</v>
      </c>
      <c r="I1588" t="s">
        <v>925</v>
      </c>
      <c r="J1588">
        <v>0.36</v>
      </c>
      <c r="K1588" t="s">
        <v>87</v>
      </c>
      <c r="L1588" t="s">
        <v>203</v>
      </c>
      <c r="M1588" s="3">
        <v>42166</v>
      </c>
      <c r="N1588" s="3">
        <v>42167</v>
      </c>
      <c r="O1588" s="8" t="str">
        <f>TEXT(Table1[[#This Row],[Order Date]], "MMM")</f>
        <v>Jun</v>
      </c>
      <c r="P1588">
        <f>Table1[[#This Row],[Ship Date]]-Table1[[#This Row],[Order Date]]</f>
        <v>1</v>
      </c>
      <c r="Q1588" s="4">
        <v>-294.084</v>
      </c>
      <c r="R1588">
        <v>1</v>
      </c>
      <c r="S1588" s="4">
        <v>44.62</v>
      </c>
      <c r="T1588">
        <v>87885</v>
      </c>
      <c r="U1588" s="10">
        <f>(Table1[[#This Row],[Profit]]/Table1[[#This Row],[Sales]])</f>
        <v>-6.5908561183325869</v>
      </c>
    </row>
    <row r="1589" spans="1:21" ht="12.75" customHeight="1">
      <c r="A1589">
        <v>0.04</v>
      </c>
      <c r="B1589">
        <v>90.48</v>
      </c>
      <c r="C1589">
        <v>19.989999999999998</v>
      </c>
      <c r="D1589" t="s">
        <v>33</v>
      </c>
      <c r="E1589" t="s">
        <v>19</v>
      </c>
      <c r="F1589" t="s">
        <v>20</v>
      </c>
      <c r="G1589" t="s">
        <v>48</v>
      </c>
      <c r="H1589" t="s">
        <v>40</v>
      </c>
      <c r="I1589" t="s">
        <v>731</v>
      </c>
      <c r="J1589">
        <v>0.4</v>
      </c>
      <c r="K1589" t="s">
        <v>87</v>
      </c>
      <c r="L1589" t="s">
        <v>144</v>
      </c>
      <c r="M1589" s="3">
        <v>42103</v>
      </c>
      <c r="N1589" s="3">
        <v>42105</v>
      </c>
      <c r="O1589" s="8" t="str">
        <f>TEXT(Table1[[#This Row],[Order Date]], "MMM")</f>
        <v>Apr</v>
      </c>
      <c r="P1589">
        <f>Table1[[#This Row],[Ship Date]]-Table1[[#This Row],[Order Date]]</f>
        <v>2</v>
      </c>
      <c r="Q1589" s="4">
        <v>55.555199999999999</v>
      </c>
      <c r="R1589">
        <v>3</v>
      </c>
      <c r="S1589" s="4">
        <v>268.64</v>
      </c>
      <c r="T1589">
        <v>85928</v>
      </c>
      <c r="U1589" s="10">
        <f>(Table1[[#This Row],[Profit]]/Table1[[#This Row],[Sales]])</f>
        <v>0.20680166765932104</v>
      </c>
    </row>
    <row r="1590" spans="1:21" ht="12.75" customHeight="1">
      <c r="A1590">
        <v>0.02</v>
      </c>
      <c r="B1590">
        <v>9.77</v>
      </c>
      <c r="C1590">
        <v>6.02</v>
      </c>
      <c r="D1590" t="s">
        <v>33</v>
      </c>
      <c r="E1590" t="s">
        <v>19</v>
      </c>
      <c r="F1590" t="s">
        <v>28</v>
      </c>
      <c r="G1590" t="s">
        <v>34</v>
      </c>
      <c r="H1590" t="s">
        <v>59</v>
      </c>
      <c r="I1590" t="s">
        <v>659</v>
      </c>
      <c r="J1590">
        <v>0.48</v>
      </c>
      <c r="K1590" t="s">
        <v>87</v>
      </c>
      <c r="L1590" t="s">
        <v>144</v>
      </c>
      <c r="M1590" s="3">
        <v>42103</v>
      </c>
      <c r="N1590" s="3">
        <v>42104</v>
      </c>
      <c r="O1590" s="8" t="str">
        <f>TEXT(Table1[[#This Row],[Order Date]], "MMM")</f>
        <v>Apr</v>
      </c>
      <c r="P1590">
        <f>Table1[[#This Row],[Ship Date]]-Table1[[#This Row],[Order Date]]</f>
        <v>1</v>
      </c>
      <c r="Q1590" s="4">
        <v>-535.33199999999999</v>
      </c>
      <c r="R1590">
        <v>9</v>
      </c>
      <c r="S1590" s="4">
        <v>87.68</v>
      </c>
      <c r="T1590">
        <v>85928</v>
      </c>
      <c r="U1590" s="10">
        <f>(Table1[[#This Row],[Profit]]/Table1[[#This Row],[Sales]])</f>
        <v>-6.1055200729927002</v>
      </c>
    </row>
    <row r="1591" spans="1:21" ht="12.75" customHeight="1">
      <c r="A1591">
        <v>0.09</v>
      </c>
      <c r="B1591">
        <v>34.99</v>
      </c>
      <c r="C1591">
        <v>7.73</v>
      </c>
      <c r="D1591" t="s">
        <v>33</v>
      </c>
      <c r="E1591" t="s">
        <v>19</v>
      </c>
      <c r="F1591" t="s">
        <v>20</v>
      </c>
      <c r="G1591" t="s">
        <v>21</v>
      </c>
      <c r="H1591" t="s">
        <v>40</v>
      </c>
      <c r="I1591" t="s">
        <v>66</v>
      </c>
      <c r="J1591">
        <v>0.59</v>
      </c>
      <c r="K1591" t="s">
        <v>87</v>
      </c>
      <c r="L1591" t="s">
        <v>144</v>
      </c>
      <c r="M1591" s="3">
        <v>42103</v>
      </c>
      <c r="N1591" s="3">
        <v>42105</v>
      </c>
      <c r="O1591" s="8" t="str">
        <f>TEXT(Table1[[#This Row],[Order Date]], "MMM")</f>
        <v>Apr</v>
      </c>
      <c r="P1591">
        <f>Table1[[#This Row],[Ship Date]]-Table1[[#This Row],[Order Date]]</f>
        <v>2</v>
      </c>
      <c r="Q1591" s="4">
        <v>-208.72039999999998</v>
      </c>
      <c r="R1591">
        <v>1</v>
      </c>
      <c r="S1591" s="4">
        <v>37.619999999999997</v>
      </c>
      <c r="T1591">
        <v>85928</v>
      </c>
      <c r="U1591" s="10">
        <f>(Table1[[#This Row],[Profit]]/Table1[[#This Row],[Sales]])</f>
        <v>-5.5481233386496545</v>
      </c>
    </row>
    <row r="1592" spans="1:21" ht="12.75" customHeight="1">
      <c r="A1592">
        <v>0</v>
      </c>
      <c r="B1592">
        <v>49.99</v>
      </c>
      <c r="C1592">
        <v>19.989999999999998</v>
      </c>
      <c r="D1592" t="s">
        <v>33</v>
      </c>
      <c r="E1592" t="s">
        <v>19</v>
      </c>
      <c r="F1592" t="s">
        <v>53</v>
      </c>
      <c r="G1592" t="s">
        <v>113</v>
      </c>
      <c r="H1592" t="s">
        <v>40</v>
      </c>
      <c r="I1592" t="s">
        <v>161</v>
      </c>
      <c r="J1592">
        <v>0.41</v>
      </c>
      <c r="K1592" t="s">
        <v>87</v>
      </c>
      <c r="L1592" t="s">
        <v>144</v>
      </c>
      <c r="M1592" s="3">
        <v>42161</v>
      </c>
      <c r="N1592" s="3">
        <v>42163</v>
      </c>
      <c r="O1592" s="8" t="str">
        <f>TEXT(Table1[[#This Row],[Order Date]], "MMM")</f>
        <v>Jun</v>
      </c>
      <c r="P1592">
        <f>Table1[[#This Row],[Ship Date]]-Table1[[#This Row],[Order Date]]</f>
        <v>2</v>
      </c>
      <c r="Q1592" s="4">
        <v>38.885999999999996</v>
      </c>
      <c r="R1592">
        <v>16</v>
      </c>
      <c r="S1592" s="4">
        <v>832.97</v>
      </c>
      <c r="T1592">
        <v>85929</v>
      </c>
      <c r="U1592" s="10">
        <f>(Table1[[#This Row],[Profit]]/Table1[[#This Row],[Sales]])</f>
        <v>4.668355402955688E-2</v>
      </c>
    </row>
    <row r="1593" spans="1:21" ht="12.75" customHeight="1">
      <c r="A1593">
        <v>0.05</v>
      </c>
      <c r="B1593">
        <v>115.99</v>
      </c>
      <c r="C1593">
        <v>8.99</v>
      </c>
      <c r="D1593" t="s">
        <v>33</v>
      </c>
      <c r="E1593" t="s">
        <v>74</v>
      </c>
      <c r="F1593" t="s">
        <v>53</v>
      </c>
      <c r="G1593" t="s">
        <v>54</v>
      </c>
      <c r="H1593" t="s">
        <v>40</v>
      </c>
      <c r="I1593" t="s">
        <v>116</v>
      </c>
      <c r="J1593">
        <v>0.57999999999999996</v>
      </c>
      <c r="K1593" t="s">
        <v>42</v>
      </c>
      <c r="L1593" t="s">
        <v>83</v>
      </c>
      <c r="M1593" s="3">
        <v>42103</v>
      </c>
      <c r="N1593" s="3">
        <v>42107</v>
      </c>
      <c r="O1593" s="8" t="str">
        <f>TEXT(Table1[[#This Row],[Order Date]], "MMM")</f>
        <v>Apr</v>
      </c>
      <c r="P1593">
        <f>Table1[[#This Row],[Ship Date]]-Table1[[#This Row],[Order Date]]</f>
        <v>4</v>
      </c>
      <c r="Q1593" s="4">
        <v>719.35259999999994</v>
      </c>
      <c r="R1593">
        <v>11</v>
      </c>
      <c r="S1593" s="4">
        <v>1042.54</v>
      </c>
      <c r="T1593">
        <v>86454</v>
      </c>
      <c r="U1593" s="10">
        <f>(Table1[[#This Row],[Profit]]/Table1[[#This Row],[Sales]])</f>
        <v>0.69</v>
      </c>
    </row>
    <row r="1594" spans="1:21" ht="12.75" customHeight="1">
      <c r="A1594">
        <v>0.08</v>
      </c>
      <c r="B1594">
        <v>7.84</v>
      </c>
      <c r="C1594">
        <v>4.71</v>
      </c>
      <c r="D1594" t="s">
        <v>33</v>
      </c>
      <c r="E1594" t="s">
        <v>19</v>
      </c>
      <c r="F1594" t="s">
        <v>20</v>
      </c>
      <c r="G1594" t="s">
        <v>71</v>
      </c>
      <c r="H1594" t="s">
        <v>40</v>
      </c>
      <c r="I1594" t="s">
        <v>848</v>
      </c>
      <c r="J1594">
        <v>0.35</v>
      </c>
      <c r="K1594" t="s">
        <v>24</v>
      </c>
      <c r="L1594" t="s">
        <v>25</v>
      </c>
      <c r="M1594" s="3">
        <v>42025</v>
      </c>
      <c r="N1594" s="3">
        <v>42026</v>
      </c>
      <c r="O1594" s="8" t="str">
        <f>TEXT(Table1[[#This Row],[Order Date]], "MMM")</f>
        <v>Jan</v>
      </c>
      <c r="P1594">
        <f>Table1[[#This Row],[Ship Date]]-Table1[[#This Row],[Order Date]]</f>
        <v>1</v>
      </c>
      <c r="Q1594" s="4">
        <v>-12.876779999999998</v>
      </c>
      <c r="R1594">
        <v>10</v>
      </c>
      <c r="S1594" s="4">
        <v>76.16</v>
      </c>
      <c r="T1594">
        <v>87316</v>
      </c>
      <c r="U1594" s="10">
        <f>(Table1[[#This Row],[Profit]]/Table1[[#This Row],[Sales]])</f>
        <v>-0.1690753676470588</v>
      </c>
    </row>
    <row r="1595" spans="1:21" ht="12.75" customHeight="1">
      <c r="A1595">
        <v>0.03</v>
      </c>
      <c r="B1595">
        <v>105.34</v>
      </c>
      <c r="C1595">
        <v>24.49</v>
      </c>
      <c r="D1595" t="s">
        <v>33</v>
      </c>
      <c r="E1595" t="s">
        <v>19</v>
      </c>
      <c r="F1595" t="s">
        <v>28</v>
      </c>
      <c r="G1595" t="s">
        <v>34</v>
      </c>
      <c r="H1595" t="s">
        <v>139</v>
      </c>
      <c r="I1595" t="s">
        <v>926</v>
      </c>
      <c r="J1595">
        <v>0.61</v>
      </c>
      <c r="K1595" t="s">
        <v>24</v>
      </c>
      <c r="L1595" t="s">
        <v>25</v>
      </c>
      <c r="M1595" s="3">
        <v>42025</v>
      </c>
      <c r="N1595" s="3">
        <v>42026</v>
      </c>
      <c r="O1595" s="8" t="str">
        <f>TEXT(Table1[[#This Row],[Order Date]], "MMM")</f>
        <v>Jan</v>
      </c>
      <c r="P1595">
        <f>Table1[[#This Row],[Ship Date]]-Table1[[#This Row],[Order Date]]</f>
        <v>1</v>
      </c>
      <c r="Q1595" s="4">
        <v>618.13080000000002</v>
      </c>
      <c r="R1595">
        <v>10</v>
      </c>
      <c r="S1595" s="4">
        <v>1038.1400000000001</v>
      </c>
      <c r="T1595">
        <v>87316</v>
      </c>
      <c r="U1595" s="10">
        <f>(Table1[[#This Row],[Profit]]/Table1[[#This Row],[Sales]])</f>
        <v>0.59542142678251486</v>
      </c>
    </row>
    <row r="1596" spans="1:21" ht="12.75" customHeight="1">
      <c r="A1596">
        <v>0.09</v>
      </c>
      <c r="B1596">
        <v>6783.02</v>
      </c>
      <c r="C1596">
        <v>24.49</v>
      </c>
      <c r="D1596" t="s">
        <v>33</v>
      </c>
      <c r="E1596" t="s">
        <v>74</v>
      </c>
      <c r="F1596" t="s">
        <v>53</v>
      </c>
      <c r="G1596" t="s">
        <v>58</v>
      </c>
      <c r="H1596" t="s">
        <v>139</v>
      </c>
      <c r="I1596" t="s">
        <v>554</v>
      </c>
      <c r="J1596">
        <v>0.39</v>
      </c>
      <c r="K1596" t="s">
        <v>24</v>
      </c>
      <c r="L1596" t="s">
        <v>25</v>
      </c>
      <c r="M1596" s="3">
        <v>42073</v>
      </c>
      <c r="N1596" s="3">
        <v>42077</v>
      </c>
      <c r="O1596" s="8" t="str">
        <f>TEXT(Table1[[#This Row],[Order Date]], "MMM")</f>
        <v>Mar</v>
      </c>
      <c r="P1596">
        <f>Table1[[#This Row],[Ship Date]]-Table1[[#This Row],[Order Date]]</f>
        <v>4</v>
      </c>
      <c r="Q1596" s="4">
        <v>-14140.7016</v>
      </c>
      <c r="R1596">
        <v>1</v>
      </c>
      <c r="S1596" s="4">
        <v>6296</v>
      </c>
      <c r="T1596">
        <v>87317</v>
      </c>
      <c r="U1596" s="10">
        <f>(Table1[[#This Row],[Profit]]/Table1[[#This Row],[Sales]])</f>
        <v>-2.245981829733164</v>
      </c>
    </row>
    <row r="1597" spans="1:21" ht="12.75" customHeight="1">
      <c r="A1597">
        <v>0.06</v>
      </c>
      <c r="B1597">
        <v>2.94</v>
      </c>
      <c r="C1597">
        <v>0.96</v>
      </c>
      <c r="D1597" t="s">
        <v>33</v>
      </c>
      <c r="E1597" t="s">
        <v>19</v>
      </c>
      <c r="F1597" t="s">
        <v>20</v>
      </c>
      <c r="G1597" t="s">
        <v>21</v>
      </c>
      <c r="H1597" t="s">
        <v>22</v>
      </c>
      <c r="I1597" t="s">
        <v>292</v>
      </c>
      <c r="J1597">
        <v>0.57999999999999996</v>
      </c>
      <c r="K1597" t="s">
        <v>87</v>
      </c>
      <c r="L1597" t="s">
        <v>203</v>
      </c>
      <c r="M1597" s="3">
        <v>42141</v>
      </c>
      <c r="N1597" s="3">
        <v>42142</v>
      </c>
      <c r="O1597" s="8" t="str">
        <f>TEXT(Table1[[#This Row],[Order Date]], "MMM")</f>
        <v>May</v>
      </c>
      <c r="P1597">
        <f>Table1[[#This Row],[Ship Date]]-Table1[[#This Row],[Order Date]]</f>
        <v>1</v>
      </c>
      <c r="Q1597" s="4">
        <v>-8.8759999999999994</v>
      </c>
      <c r="R1597">
        <v>3</v>
      </c>
      <c r="S1597" s="4">
        <v>8.7899999999999991</v>
      </c>
      <c r="T1597">
        <v>88279</v>
      </c>
      <c r="U1597" s="10">
        <f>(Table1[[#This Row],[Profit]]/Table1[[#This Row],[Sales]])</f>
        <v>-1.0097838452787258</v>
      </c>
    </row>
    <row r="1598" spans="1:21" ht="12.75" customHeight="1">
      <c r="A1598">
        <v>0.04</v>
      </c>
      <c r="B1598">
        <v>67.28</v>
      </c>
      <c r="C1598">
        <v>19.989999999999998</v>
      </c>
      <c r="D1598" t="s">
        <v>33</v>
      </c>
      <c r="E1598" t="s">
        <v>19</v>
      </c>
      <c r="F1598" t="s">
        <v>20</v>
      </c>
      <c r="G1598" t="s">
        <v>71</v>
      </c>
      <c r="H1598" t="s">
        <v>40</v>
      </c>
      <c r="I1598" t="s">
        <v>328</v>
      </c>
      <c r="J1598">
        <v>0.4</v>
      </c>
      <c r="K1598" t="s">
        <v>87</v>
      </c>
      <c r="L1598" t="s">
        <v>203</v>
      </c>
      <c r="M1598" s="3">
        <v>42147</v>
      </c>
      <c r="N1598" s="3">
        <v>42152</v>
      </c>
      <c r="O1598" s="8" t="str">
        <f>TEXT(Table1[[#This Row],[Order Date]], "MMM")</f>
        <v>May</v>
      </c>
      <c r="P1598">
        <f>Table1[[#This Row],[Ship Date]]-Table1[[#This Row],[Order Date]]</f>
        <v>5</v>
      </c>
      <c r="Q1598" s="4">
        <v>14.754</v>
      </c>
      <c r="R1598">
        <v>30</v>
      </c>
      <c r="S1598" s="4">
        <v>2051.6799999999998</v>
      </c>
      <c r="T1598">
        <v>88282</v>
      </c>
      <c r="U1598" s="10">
        <f>(Table1[[#This Row],[Profit]]/Table1[[#This Row],[Sales]])</f>
        <v>7.1911799110972478E-3</v>
      </c>
    </row>
    <row r="1599" spans="1:21" ht="12.75" customHeight="1">
      <c r="A1599">
        <v>0.1</v>
      </c>
      <c r="B1599">
        <v>130.97999999999999</v>
      </c>
      <c r="C1599">
        <v>54.74</v>
      </c>
      <c r="D1599" t="s">
        <v>26</v>
      </c>
      <c r="E1599" t="s">
        <v>19</v>
      </c>
      <c r="F1599" t="s">
        <v>28</v>
      </c>
      <c r="G1599" t="s">
        <v>119</v>
      </c>
      <c r="H1599" t="s">
        <v>77</v>
      </c>
      <c r="I1599" t="s">
        <v>221</v>
      </c>
      <c r="J1599">
        <v>0.69</v>
      </c>
      <c r="K1599" t="s">
        <v>87</v>
      </c>
      <c r="L1599" t="s">
        <v>203</v>
      </c>
      <c r="M1599" s="3">
        <v>42147</v>
      </c>
      <c r="N1599" s="3">
        <v>42147</v>
      </c>
      <c r="O1599" s="8" t="str">
        <f>TEXT(Table1[[#This Row],[Order Date]], "MMM")</f>
        <v>May</v>
      </c>
      <c r="P1599">
        <f>Table1[[#This Row],[Ship Date]]-Table1[[#This Row],[Order Date]]</f>
        <v>0</v>
      </c>
      <c r="Q1599" s="4">
        <v>669.61199999999997</v>
      </c>
      <c r="R1599">
        <v>42</v>
      </c>
      <c r="S1599" s="4">
        <v>5295.03</v>
      </c>
      <c r="T1599">
        <v>88282</v>
      </c>
      <c r="U1599" s="10">
        <f>(Table1[[#This Row],[Profit]]/Table1[[#This Row],[Sales]])</f>
        <v>0.12646047331176594</v>
      </c>
    </row>
    <row r="1600" spans="1:21" ht="12.75" customHeight="1">
      <c r="A1600">
        <v>0.04</v>
      </c>
      <c r="B1600">
        <v>2.78</v>
      </c>
      <c r="C1600">
        <v>1.25</v>
      </c>
      <c r="D1600" t="s">
        <v>33</v>
      </c>
      <c r="E1600" t="s">
        <v>19</v>
      </c>
      <c r="F1600" t="s">
        <v>20</v>
      </c>
      <c r="G1600" t="s">
        <v>21</v>
      </c>
      <c r="H1600" t="s">
        <v>22</v>
      </c>
      <c r="I1600" t="s">
        <v>830</v>
      </c>
      <c r="J1600">
        <v>0.59</v>
      </c>
      <c r="K1600" t="s">
        <v>87</v>
      </c>
      <c r="L1600" t="s">
        <v>203</v>
      </c>
      <c r="M1600" s="3">
        <v>42147</v>
      </c>
      <c r="N1600" s="3">
        <v>42147</v>
      </c>
      <c r="O1600" s="8" t="str">
        <f>TEXT(Table1[[#This Row],[Order Date]], "MMM")</f>
        <v>May</v>
      </c>
      <c r="P1600">
        <f>Table1[[#This Row],[Ship Date]]-Table1[[#This Row],[Order Date]]</f>
        <v>0</v>
      </c>
      <c r="Q1600" s="4">
        <v>213</v>
      </c>
      <c r="R1600">
        <v>28</v>
      </c>
      <c r="S1600" s="4">
        <v>80.27</v>
      </c>
      <c r="T1600">
        <v>88282</v>
      </c>
      <c r="U1600" s="10">
        <f>(Table1[[#This Row],[Profit]]/Table1[[#This Row],[Sales]])</f>
        <v>2.6535442880279061</v>
      </c>
    </row>
    <row r="1601" spans="1:21" ht="12.75" customHeight="1">
      <c r="A1601">
        <v>0.03</v>
      </c>
      <c r="B1601">
        <v>142.86000000000001</v>
      </c>
      <c r="C1601">
        <v>19.989999999999998</v>
      </c>
      <c r="D1601" t="s">
        <v>33</v>
      </c>
      <c r="E1601" t="s">
        <v>19</v>
      </c>
      <c r="F1601" t="s">
        <v>20</v>
      </c>
      <c r="G1601" t="s">
        <v>90</v>
      </c>
      <c r="H1601" t="s">
        <v>40</v>
      </c>
      <c r="I1601" t="s">
        <v>685</v>
      </c>
      <c r="J1601">
        <v>0.56000000000000005</v>
      </c>
      <c r="K1601" t="s">
        <v>87</v>
      </c>
      <c r="L1601" t="s">
        <v>203</v>
      </c>
      <c r="M1601" s="3">
        <v>42095</v>
      </c>
      <c r="N1601" s="3">
        <v>42097</v>
      </c>
      <c r="O1601" s="8" t="str">
        <f>TEXT(Table1[[#This Row],[Order Date]], "MMM")</f>
        <v>Apr</v>
      </c>
      <c r="P1601">
        <f>Table1[[#This Row],[Ship Date]]-Table1[[#This Row],[Order Date]]</f>
        <v>2</v>
      </c>
      <c r="Q1601" s="4">
        <v>-8.3881000000000014</v>
      </c>
      <c r="R1601">
        <v>23</v>
      </c>
      <c r="S1601" s="4">
        <v>3292.02</v>
      </c>
      <c r="T1601">
        <v>88281</v>
      </c>
      <c r="U1601" s="10">
        <f>(Table1[[#This Row],[Profit]]/Table1[[#This Row],[Sales]])</f>
        <v>-2.5480100363910307E-3</v>
      </c>
    </row>
    <row r="1602" spans="1:21" ht="12.75" customHeight="1">
      <c r="A1602">
        <v>0.05</v>
      </c>
      <c r="B1602">
        <v>20.99</v>
      </c>
      <c r="C1602">
        <v>4.8099999999999996</v>
      </c>
      <c r="D1602" t="s">
        <v>33</v>
      </c>
      <c r="E1602" t="s">
        <v>19</v>
      </c>
      <c r="F1602" t="s">
        <v>53</v>
      </c>
      <c r="G1602" t="s">
        <v>54</v>
      </c>
      <c r="H1602" t="s">
        <v>59</v>
      </c>
      <c r="I1602" t="s">
        <v>246</v>
      </c>
      <c r="J1602">
        <v>0.57999999999999996</v>
      </c>
      <c r="K1602" t="s">
        <v>42</v>
      </c>
      <c r="L1602" t="s">
        <v>115</v>
      </c>
      <c r="M1602" s="3">
        <v>42063</v>
      </c>
      <c r="N1602" s="3">
        <v>42063</v>
      </c>
      <c r="O1602" s="8" t="str">
        <f>TEXT(Table1[[#This Row],[Order Date]], "MMM")</f>
        <v>Feb</v>
      </c>
      <c r="P1602">
        <f>Table1[[#This Row],[Ship Date]]-Table1[[#This Row],[Order Date]]</f>
        <v>0</v>
      </c>
      <c r="Q1602" s="4">
        <v>4.9017600000000003</v>
      </c>
      <c r="R1602">
        <v>11</v>
      </c>
      <c r="S1602" s="4">
        <v>199.43</v>
      </c>
      <c r="T1602">
        <v>88280</v>
      </c>
      <c r="U1602" s="10">
        <f>(Table1[[#This Row],[Profit]]/Table1[[#This Row],[Sales]])</f>
        <v>2.4578849721706864E-2</v>
      </c>
    </row>
    <row r="1603" spans="1:21" ht="12.75" customHeight="1">
      <c r="A1603">
        <v>0</v>
      </c>
      <c r="B1603">
        <v>12.22</v>
      </c>
      <c r="C1603">
        <v>2.85</v>
      </c>
      <c r="D1603" t="s">
        <v>33</v>
      </c>
      <c r="E1603" t="s">
        <v>19</v>
      </c>
      <c r="F1603" t="s">
        <v>28</v>
      </c>
      <c r="G1603" t="s">
        <v>34</v>
      </c>
      <c r="H1603" t="s">
        <v>35</v>
      </c>
      <c r="I1603" t="s">
        <v>874</v>
      </c>
      <c r="J1603">
        <v>0.55000000000000004</v>
      </c>
      <c r="K1603" t="s">
        <v>42</v>
      </c>
      <c r="L1603" t="s">
        <v>255</v>
      </c>
      <c r="M1603" s="3">
        <v>42105</v>
      </c>
      <c r="N1603" s="3">
        <v>42106</v>
      </c>
      <c r="O1603" s="8" t="str">
        <f>TEXT(Table1[[#This Row],[Order Date]], "MMM")</f>
        <v>Apr</v>
      </c>
      <c r="P1603">
        <f>Table1[[#This Row],[Ship Date]]-Table1[[#This Row],[Order Date]]</f>
        <v>1</v>
      </c>
      <c r="Q1603" s="4">
        <v>76.389899999999983</v>
      </c>
      <c r="R1603">
        <v>9</v>
      </c>
      <c r="S1603" s="4">
        <v>110.71</v>
      </c>
      <c r="T1603">
        <v>88278</v>
      </c>
      <c r="U1603" s="10">
        <f>(Table1[[#This Row],[Profit]]/Table1[[#This Row],[Sales]])</f>
        <v>0.68999999999999984</v>
      </c>
    </row>
    <row r="1604" spans="1:21" ht="12.75" customHeight="1">
      <c r="A1604">
        <v>0.01</v>
      </c>
      <c r="B1604">
        <v>13.79</v>
      </c>
      <c r="C1604">
        <v>8.7799999999999994</v>
      </c>
      <c r="D1604" t="s">
        <v>33</v>
      </c>
      <c r="E1604" t="s">
        <v>19</v>
      </c>
      <c r="F1604" t="s">
        <v>28</v>
      </c>
      <c r="G1604" t="s">
        <v>34</v>
      </c>
      <c r="H1604" t="s">
        <v>40</v>
      </c>
      <c r="I1604" t="s">
        <v>337</v>
      </c>
      <c r="J1604">
        <v>0.43</v>
      </c>
      <c r="K1604" t="s">
        <v>42</v>
      </c>
      <c r="L1604" t="s">
        <v>83</v>
      </c>
      <c r="M1604" s="3">
        <v>42058</v>
      </c>
      <c r="N1604" s="3">
        <v>42060</v>
      </c>
      <c r="O1604" s="8" t="str">
        <f>TEXT(Table1[[#This Row],[Order Date]], "MMM")</f>
        <v>Feb</v>
      </c>
      <c r="P1604">
        <f>Table1[[#This Row],[Ship Date]]-Table1[[#This Row],[Order Date]]</f>
        <v>2</v>
      </c>
      <c r="Q1604" s="4">
        <v>-36.770000000000003</v>
      </c>
      <c r="R1604">
        <v>4</v>
      </c>
      <c r="S1604" s="4">
        <v>56.68</v>
      </c>
      <c r="T1604">
        <v>90871</v>
      </c>
      <c r="U1604" s="10">
        <f>(Table1[[#This Row],[Profit]]/Table1[[#This Row],[Sales]])</f>
        <v>-0.64872971065631624</v>
      </c>
    </row>
    <row r="1605" spans="1:21" ht="12.75" customHeight="1">
      <c r="A1605">
        <v>0.04</v>
      </c>
      <c r="B1605">
        <v>33.29</v>
      </c>
      <c r="C1605">
        <v>8.74</v>
      </c>
      <c r="D1605" t="s">
        <v>33</v>
      </c>
      <c r="E1605" t="s">
        <v>19</v>
      </c>
      <c r="F1605" t="s">
        <v>20</v>
      </c>
      <c r="G1605" t="s">
        <v>90</v>
      </c>
      <c r="H1605" t="s">
        <v>40</v>
      </c>
      <c r="I1605" t="s">
        <v>927</v>
      </c>
      <c r="J1605">
        <v>0.61</v>
      </c>
      <c r="K1605" t="s">
        <v>42</v>
      </c>
      <c r="L1605" t="s">
        <v>83</v>
      </c>
      <c r="M1605" s="3">
        <v>42058</v>
      </c>
      <c r="N1605" s="3">
        <v>42059</v>
      </c>
      <c r="O1605" s="8" t="str">
        <f>TEXT(Table1[[#This Row],[Order Date]], "MMM")</f>
        <v>Feb</v>
      </c>
      <c r="P1605">
        <f>Table1[[#This Row],[Ship Date]]-Table1[[#This Row],[Order Date]]</f>
        <v>1</v>
      </c>
      <c r="Q1605" s="4">
        <v>87.03</v>
      </c>
      <c r="R1605">
        <v>8</v>
      </c>
      <c r="S1605" s="4">
        <v>273.33999999999997</v>
      </c>
      <c r="T1605">
        <v>90871</v>
      </c>
      <c r="U1605" s="10">
        <f>(Table1[[#This Row],[Profit]]/Table1[[#This Row],[Sales]])</f>
        <v>0.31839467330065124</v>
      </c>
    </row>
    <row r="1606" spans="1:21" ht="12.75" customHeight="1">
      <c r="A1606">
        <v>0.01</v>
      </c>
      <c r="B1606">
        <v>125.99</v>
      </c>
      <c r="C1606">
        <v>8.99</v>
      </c>
      <c r="D1606" t="s">
        <v>33</v>
      </c>
      <c r="E1606" t="s">
        <v>19</v>
      </c>
      <c r="F1606" t="s">
        <v>53</v>
      </c>
      <c r="G1606" t="s">
        <v>54</v>
      </c>
      <c r="H1606" t="s">
        <v>40</v>
      </c>
      <c r="I1606" t="s">
        <v>242</v>
      </c>
      <c r="J1606">
        <v>0.59</v>
      </c>
      <c r="K1606" t="s">
        <v>37</v>
      </c>
      <c r="L1606" t="s">
        <v>459</v>
      </c>
      <c r="M1606" s="3">
        <v>42111</v>
      </c>
      <c r="N1606" s="3">
        <v>42112</v>
      </c>
      <c r="O1606" s="8" t="str">
        <f>TEXT(Table1[[#This Row],[Order Date]], "MMM")</f>
        <v>Apr</v>
      </c>
      <c r="P1606">
        <f>Table1[[#This Row],[Ship Date]]-Table1[[#This Row],[Order Date]]</f>
        <v>1</v>
      </c>
      <c r="Q1606" s="4">
        <v>-582.64799999999991</v>
      </c>
      <c r="R1606">
        <v>2</v>
      </c>
      <c r="S1606" s="4">
        <v>226.88</v>
      </c>
      <c r="T1606">
        <v>11013</v>
      </c>
      <c r="U1606" s="10">
        <f>(Table1[[#This Row],[Profit]]/Table1[[#This Row],[Sales]])</f>
        <v>-2.5680888575458387</v>
      </c>
    </row>
    <row r="1607" spans="1:21" ht="12.75" customHeight="1">
      <c r="A1607">
        <v>0.03</v>
      </c>
      <c r="B1607">
        <v>896.99</v>
      </c>
      <c r="C1607">
        <v>19.989999999999998</v>
      </c>
      <c r="D1607" t="s">
        <v>33</v>
      </c>
      <c r="E1607" t="s">
        <v>19</v>
      </c>
      <c r="F1607" t="s">
        <v>20</v>
      </c>
      <c r="G1607" t="s">
        <v>71</v>
      </c>
      <c r="H1607" t="s">
        <v>40</v>
      </c>
      <c r="I1607" t="s">
        <v>100</v>
      </c>
      <c r="J1607">
        <v>0.38</v>
      </c>
      <c r="K1607" t="s">
        <v>24</v>
      </c>
      <c r="L1607" t="s">
        <v>25</v>
      </c>
      <c r="M1607" s="3">
        <v>42012</v>
      </c>
      <c r="N1607" s="3">
        <v>42014</v>
      </c>
      <c r="O1607" s="8" t="str">
        <f>TEXT(Table1[[#This Row],[Order Date]], "MMM")</f>
        <v>Jan</v>
      </c>
      <c r="P1607">
        <f>Table1[[#This Row],[Ship Date]]-Table1[[#This Row],[Order Date]]</f>
        <v>2</v>
      </c>
      <c r="Q1607" s="4">
        <v>3602.1311999999994</v>
      </c>
      <c r="R1607">
        <v>6</v>
      </c>
      <c r="S1607" s="4">
        <v>5220.4799999999996</v>
      </c>
      <c r="T1607">
        <v>85826</v>
      </c>
      <c r="U1607" s="10">
        <f>(Table1[[#This Row],[Profit]]/Table1[[#This Row],[Sales]])</f>
        <v>0.69</v>
      </c>
    </row>
    <row r="1608" spans="1:21" ht="12.75" customHeight="1">
      <c r="A1608">
        <v>0.01</v>
      </c>
      <c r="B1608">
        <v>125.99</v>
      </c>
      <c r="C1608">
        <v>8.99</v>
      </c>
      <c r="D1608" t="s">
        <v>33</v>
      </c>
      <c r="E1608" t="s">
        <v>19</v>
      </c>
      <c r="F1608" t="s">
        <v>53</v>
      </c>
      <c r="G1608" t="s">
        <v>54</v>
      </c>
      <c r="H1608" t="s">
        <v>40</v>
      </c>
      <c r="I1608" t="s">
        <v>242</v>
      </c>
      <c r="J1608">
        <v>0.59</v>
      </c>
      <c r="K1608" t="s">
        <v>24</v>
      </c>
      <c r="L1608" t="s">
        <v>25</v>
      </c>
      <c r="M1608" s="3">
        <v>42111</v>
      </c>
      <c r="N1608" s="3">
        <v>42112</v>
      </c>
      <c r="O1608" s="8" t="str">
        <f>TEXT(Table1[[#This Row],[Order Date]], "MMM")</f>
        <v>Apr</v>
      </c>
      <c r="P1608">
        <f>Table1[[#This Row],[Ship Date]]-Table1[[#This Row],[Order Date]]</f>
        <v>1</v>
      </c>
      <c r="Q1608" s="4">
        <v>-582.64799999999991</v>
      </c>
      <c r="R1608">
        <v>1</v>
      </c>
      <c r="S1608" s="4">
        <v>113.44</v>
      </c>
      <c r="T1608">
        <v>85827</v>
      </c>
      <c r="U1608" s="10">
        <f>(Table1[[#This Row],[Profit]]/Table1[[#This Row],[Sales]])</f>
        <v>-5.1361777150916774</v>
      </c>
    </row>
    <row r="1609" spans="1:21" ht="12.75" customHeight="1">
      <c r="A1609">
        <v>0.08</v>
      </c>
      <c r="B1609">
        <v>15.99</v>
      </c>
      <c r="C1609">
        <v>13.18</v>
      </c>
      <c r="D1609" t="s">
        <v>18</v>
      </c>
      <c r="E1609" t="s">
        <v>19</v>
      </c>
      <c r="F1609" t="s">
        <v>20</v>
      </c>
      <c r="G1609" t="s">
        <v>71</v>
      </c>
      <c r="H1609" t="s">
        <v>40</v>
      </c>
      <c r="I1609" t="s">
        <v>312</v>
      </c>
      <c r="J1609">
        <v>0.37</v>
      </c>
      <c r="K1609" t="s">
        <v>24</v>
      </c>
      <c r="L1609" t="s">
        <v>25</v>
      </c>
      <c r="M1609" s="3">
        <v>42149</v>
      </c>
      <c r="N1609" s="3">
        <v>42151</v>
      </c>
      <c r="O1609" s="8" t="str">
        <f>TEXT(Table1[[#This Row],[Order Date]], "MMM")</f>
        <v>May</v>
      </c>
      <c r="P1609">
        <f>Table1[[#This Row],[Ship Date]]-Table1[[#This Row],[Order Date]]</f>
        <v>2</v>
      </c>
      <c r="Q1609" s="4">
        <v>-66.584999999999994</v>
      </c>
      <c r="R1609">
        <v>4</v>
      </c>
      <c r="S1609" s="4">
        <v>66.02</v>
      </c>
      <c r="T1609">
        <v>85828</v>
      </c>
      <c r="U1609" s="10">
        <f>(Table1[[#This Row],[Profit]]/Table1[[#This Row],[Sales]])</f>
        <v>-1.0085580127234171</v>
      </c>
    </row>
    <row r="1610" spans="1:21" ht="12.75" customHeight="1">
      <c r="A1610">
        <v>7.0000000000000007E-2</v>
      </c>
      <c r="B1610">
        <v>2.89</v>
      </c>
      <c r="C1610">
        <v>0.5</v>
      </c>
      <c r="D1610" t="s">
        <v>33</v>
      </c>
      <c r="E1610" t="s">
        <v>39</v>
      </c>
      <c r="F1610" t="s">
        <v>20</v>
      </c>
      <c r="G1610" t="s">
        <v>85</v>
      </c>
      <c r="H1610" t="s">
        <v>40</v>
      </c>
      <c r="I1610" t="s">
        <v>370</v>
      </c>
      <c r="J1610">
        <v>0.38</v>
      </c>
      <c r="K1610" t="s">
        <v>87</v>
      </c>
      <c r="L1610" t="s">
        <v>203</v>
      </c>
      <c r="M1610" s="3">
        <v>42026</v>
      </c>
      <c r="N1610" s="3">
        <v>42028</v>
      </c>
      <c r="O1610" s="8" t="str">
        <f>TEXT(Table1[[#This Row],[Order Date]], "MMM")</f>
        <v>Jan</v>
      </c>
      <c r="P1610">
        <f>Table1[[#This Row],[Ship Date]]-Table1[[#This Row],[Order Date]]</f>
        <v>2</v>
      </c>
      <c r="Q1610" s="4">
        <v>441.59399999999999</v>
      </c>
      <c r="R1610">
        <v>12</v>
      </c>
      <c r="S1610" s="4">
        <v>33.020000000000003</v>
      </c>
      <c r="T1610">
        <v>89872</v>
      </c>
      <c r="U1610" s="10">
        <f>(Table1[[#This Row],[Profit]]/Table1[[#This Row],[Sales]])</f>
        <v>13.37353119321623</v>
      </c>
    </row>
    <row r="1611" spans="1:21" ht="12.75" customHeight="1">
      <c r="A1611">
        <v>0</v>
      </c>
      <c r="B1611">
        <v>217.85</v>
      </c>
      <c r="C1611">
        <v>29.1</v>
      </c>
      <c r="D1611" t="s">
        <v>26</v>
      </c>
      <c r="E1611" t="s">
        <v>39</v>
      </c>
      <c r="F1611" t="s">
        <v>28</v>
      </c>
      <c r="G1611" t="s">
        <v>96</v>
      </c>
      <c r="H1611" t="s">
        <v>77</v>
      </c>
      <c r="I1611" t="s">
        <v>928</v>
      </c>
      <c r="J1611">
        <v>0.68</v>
      </c>
      <c r="K1611" t="s">
        <v>87</v>
      </c>
      <c r="L1611" t="s">
        <v>203</v>
      </c>
      <c r="M1611" s="3">
        <v>42026</v>
      </c>
      <c r="N1611" s="3">
        <v>42027</v>
      </c>
      <c r="O1611" s="8" t="str">
        <f>TEXT(Table1[[#This Row],[Order Date]], "MMM")</f>
        <v>Jan</v>
      </c>
      <c r="P1611">
        <f>Table1[[#This Row],[Ship Date]]-Table1[[#This Row],[Order Date]]</f>
        <v>1</v>
      </c>
      <c r="Q1611" s="4">
        <v>394.17</v>
      </c>
      <c r="R1611">
        <v>10</v>
      </c>
      <c r="S1611" s="4">
        <v>2273.1</v>
      </c>
      <c r="T1611">
        <v>89872</v>
      </c>
      <c r="U1611" s="10">
        <f>(Table1[[#This Row],[Profit]]/Table1[[#This Row],[Sales]])</f>
        <v>0.17340636135673751</v>
      </c>
    </row>
    <row r="1612" spans="1:21" ht="12.75" customHeight="1">
      <c r="A1612">
        <v>0.05</v>
      </c>
      <c r="B1612">
        <v>4.84</v>
      </c>
      <c r="C1612">
        <v>0.71</v>
      </c>
      <c r="D1612" t="s">
        <v>33</v>
      </c>
      <c r="E1612" t="s">
        <v>27</v>
      </c>
      <c r="F1612" t="s">
        <v>20</v>
      </c>
      <c r="G1612" t="s">
        <v>21</v>
      </c>
      <c r="H1612" t="s">
        <v>22</v>
      </c>
      <c r="I1612" t="s">
        <v>621</v>
      </c>
      <c r="J1612">
        <v>0.52</v>
      </c>
      <c r="K1612" t="s">
        <v>42</v>
      </c>
      <c r="L1612" t="s">
        <v>255</v>
      </c>
      <c r="M1612" s="3">
        <v>42100</v>
      </c>
      <c r="N1612" s="3">
        <v>42109</v>
      </c>
      <c r="O1612" s="8" t="str">
        <f>TEXT(Table1[[#This Row],[Order Date]], "MMM")</f>
        <v>Apr</v>
      </c>
      <c r="P1612">
        <f>Table1[[#This Row],[Ship Date]]-Table1[[#This Row],[Order Date]]</f>
        <v>9</v>
      </c>
      <c r="Q1612" s="4">
        <v>13.448099999999998</v>
      </c>
      <c r="R1612">
        <v>4</v>
      </c>
      <c r="S1612" s="4">
        <v>19.489999999999998</v>
      </c>
      <c r="T1612">
        <v>89873</v>
      </c>
      <c r="U1612" s="10">
        <f>(Table1[[#This Row],[Profit]]/Table1[[#This Row],[Sales]])</f>
        <v>0.69</v>
      </c>
    </row>
    <row r="1613" spans="1:21" ht="12.75" customHeight="1">
      <c r="A1613">
        <v>0.03</v>
      </c>
      <c r="B1613">
        <v>304.99</v>
      </c>
      <c r="C1613">
        <v>19.989999999999998</v>
      </c>
      <c r="D1613" t="s">
        <v>33</v>
      </c>
      <c r="E1613" t="s">
        <v>27</v>
      </c>
      <c r="F1613" t="s">
        <v>20</v>
      </c>
      <c r="G1613" t="s">
        <v>71</v>
      </c>
      <c r="H1613" t="s">
        <v>40</v>
      </c>
      <c r="I1613" t="s">
        <v>929</v>
      </c>
      <c r="J1613">
        <v>0.4</v>
      </c>
      <c r="K1613" t="s">
        <v>42</v>
      </c>
      <c r="L1613" t="s">
        <v>255</v>
      </c>
      <c r="M1613" s="3">
        <v>42177</v>
      </c>
      <c r="N1613" s="3">
        <v>42179</v>
      </c>
      <c r="O1613" s="8" t="str">
        <f>TEXT(Table1[[#This Row],[Order Date]], "MMM")</f>
        <v>Jun</v>
      </c>
      <c r="P1613">
        <f>Table1[[#This Row],[Ship Date]]-Table1[[#This Row],[Order Date]]</f>
        <v>2</v>
      </c>
      <c r="Q1613" s="4">
        <v>4033.6089000000002</v>
      </c>
      <c r="R1613">
        <v>19</v>
      </c>
      <c r="S1613" s="4">
        <v>5845.81</v>
      </c>
      <c r="T1613">
        <v>89874</v>
      </c>
      <c r="U1613" s="10">
        <f>(Table1[[#This Row],[Profit]]/Table1[[#This Row],[Sales]])</f>
        <v>0.69</v>
      </c>
    </row>
    <row r="1614" spans="1:21" ht="12.75" customHeight="1">
      <c r="A1614">
        <v>0.09</v>
      </c>
      <c r="B1614">
        <v>65.989999999999995</v>
      </c>
      <c r="C1614">
        <v>8.99</v>
      </c>
      <c r="D1614" t="s">
        <v>33</v>
      </c>
      <c r="E1614" t="s">
        <v>27</v>
      </c>
      <c r="F1614" t="s">
        <v>53</v>
      </c>
      <c r="G1614" t="s">
        <v>54</v>
      </c>
      <c r="H1614" t="s">
        <v>40</v>
      </c>
      <c r="I1614" t="s">
        <v>930</v>
      </c>
      <c r="J1614">
        <v>0.57999999999999996</v>
      </c>
      <c r="K1614" t="s">
        <v>42</v>
      </c>
      <c r="L1614" t="s">
        <v>255</v>
      </c>
      <c r="M1614" s="3">
        <v>42177</v>
      </c>
      <c r="N1614" s="3">
        <v>42179</v>
      </c>
      <c r="O1614" s="8" t="str">
        <f>TEXT(Table1[[#This Row],[Order Date]], "MMM")</f>
        <v>Jun</v>
      </c>
      <c r="P1614">
        <f>Table1[[#This Row],[Ship Date]]-Table1[[#This Row],[Order Date]]</f>
        <v>2</v>
      </c>
      <c r="Q1614" s="4">
        <v>141.7824</v>
      </c>
      <c r="R1614">
        <v>12</v>
      </c>
      <c r="S1614" s="4">
        <v>633.85</v>
      </c>
      <c r="T1614">
        <v>89874</v>
      </c>
      <c r="U1614" s="10">
        <f>(Table1[[#This Row],[Profit]]/Table1[[#This Row],[Sales]])</f>
        <v>0.22368446793405378</v>
      </c>
    </row>
    <row r="1615" spans="1:21" ht="12.75" customHeight="1">
      <c r="A1615">
        <v>0</v>
      </c>
      <c r="B1615">
        <v>8.33</v>
      </c>
      <c r="C1615">
        <v>1.99</v>
      </c>
      <c r="D1615" t="s">
        <v>18</v>
      </c>
      <c r="E1615" t="s">
        <v>74</v>
      </c>
      <c r="F1615" t="s">
        <v>53</v>
      </c>
      <c r="G1615" t="s">
        <v>113</v>
      </c>
      <c r="H1615" t="s">
        <v>35</v>
      </c>
      <c r="I1615" t="s">
        <v>225</v>
      </c>
      <c r="J1615">
        <v>0.52</v>
      </c>
      <c r="K1615" t="s">
        <v>37</v>
      </c>
      <c r="L1615" t="s">
        <v>98</v>
      </c>
      <c r="M1615" s="3">
        <v>42065</v>
      </c>
      <c r="N1615" s="3">
        <v>42067</v>
      </c>
      <c r="O1615" s="8" t="str">
        <f>TEXT(Table1[[#This Row],[Order Date]], "MMM")</f>
        <v>Mar</v>
      </c>
      <c r="P1615">
        <f>Table1[[#This Row],[Ship Date]]-Table1[[#This Row],[Order Date]]</f>
        <v>2</v>
      </c>
      <c r="Q1615" s="4">
        <v>74.181899999999999</v>
      </c>
      <c r="R1615">
        <v>12</v>
      </c>
      <c r="S1615" s="4">
        <v>107.51</v>
      </c>
      <c r="T1615">
        <v>91492</v>
      </c>
      <c r="U1615" s="10">
        <f>(Table1[[#This Row],[Profit]]/Table1[[#This Row],[Sales]])</f>
        <v>0.69</v>
      </c>
    </row>
    <row r="1616" spans="1:21" ht="12.75" customHeight="1">
      <c r="A1616">
        <v>0</v>
      </c>
      <c r="B1616">
        <v>8.33</v>
      </c>
      <c r="C1616">
        <v>1.99</v>
      </c>
      <c r="D1616" t="s">
        <v>18</v>
      </c>
      <c r="E1616" t="s">
        <v>74</v>
      </c>
      <c r="F1616" t="s">
        <v>53</v>
      </c>
      <c r="G1616" t="s">
        <v>113</v>
      </c>
      <c r="H1616" t="s">
        <v>35</v>
      </c>
      <c r="I1616" t="s">
        <v>225</v>
      </c>
      <c r="J1616">
        <v>0.52</v>
      </c>
      <c r="K1616" t="s">
        <v>24</v>
      </c>
      <c r="L1616" t="s">
        <v>25</v>
      </c>
      <c r="M1616" s="3">
        <v>42065</v>
      </c>
      <c r="N1616" s="3">
        <v>42067</v>
      </c>
      <c r="O1616" s="8" t="str">
        <f>TEXT(Table1[[#This Row],[Order Date]], "MMM")</f>
        <v>Mar</v>
      </c>
      <c r="P1616">
        <f>Table1[[#This Row],[Ship Date]]-Table1[[#This Row],[Order Date]]</f>
        <v>2</v>
      </c>
      <c r="Q1616" s="4">
        <v>82.31</v>
      </c>
      <c r="R1616">
        <v>47</v>
      </c>
      <c r="S1616" s="4">
        <v>421.08</v>
      </c>
      <c r="T1616">
        <v>54369</v>
      </c>
      <c r="U1616" s="10">
        <f>(Table1[[#This Row],[Profit]]/Table1[[#This Row],[Sales]])</f>
        <v>0.19547354421962573</v>
      </c>
    </row>
    <row r="1617" spans="1:21" ht="12.75" customHeight="1">
      <c r="A1617">
        <v>0.05</v>
      </c>
      <c r="B1617">
        <v>6.68</v>
      </c>
      <c r="C1617">
        <v>6.93</v>
      </c>
      <c r="D1617" t="s">
        <v>33</v>
      </c>
      <c r="E1617" t="s">
        <v>39</v>
      </c>
      <c r="F1617" t="s">
        <v>20</v>
      </c>
      <c r="G1617" t="s">
        <v>62</v>
      </c>
      <c r="H1617" t="s">
        <v>40</v>
      </c>
      <c r="I1617" t="s">
        <v>813</v>
      </c>
      <c r="J1617">
        <v>0.37</v>
      </c>
      <c r="K1617" t="s">
        <v>87</v>
      </c>
      <c r="L1617" t="s">
        <v>203</v>
      </c>
      <c r="M1617" s="3">
        <v>42091</v>
      </c>
      <c r="N1617" s="3">
        <v>42092</v>
      </c>
      <c r="O1617" s="8" t="str">
        <f>TEXT(Table1[[#This Row],[Order Date]], "MMM")</f>
        <v>Mar</v>
      </c>
      <c r="P1617">
        <f>Table1[[#This Row],[Ship Date]]-Table1[[#This Row],[Order Date]]</f>
        <v>1</v>
      </c>
      <c r="Q1617" s="4">
        <v>-2.3520000000000096</v>
      </c>
      <c r="R1617">
        <v>11</v>
      </c>
      <c r="S1617" s="4">
        <v>77.2</v>
      </c>
      <c r="T1617">
        <v>88626</v>
      </c>
      <c r="U1617" s="10">
        <f>(Table1[[#This Row],[Profit]]/Table1[[#This Row],[Sales]])</f>
        <v>-3.0466321243523439E-2</v>
      </c>
    </row>
    <row r="1618" spans="1:21" ht="12.75" customHeight="1">
      <c r="A1618">
        <v>0.09</v>
      </c>
      <c r="B1618">
        <v>243.98</v>
      </c>
      <c r="C1618">
        <v>43.32</v>
      </c>
      <c r="D1618" t="s">
        <v>26</v>
      </c>
      <c r="E1618" t="s">
        <v>39</v>
      </c>
      <c r="F1618" t="s">
        <v>28</v>
      </c>
      <c r="G1618" t="s">
        <v>29</v>
      </c>
      <c r="H1618" t="s">
        <v>30</v>
      </c>
      <c r="I1618" t="s">
        <v>794</v>
      </c>
      <c r="J1618">
        <v>0.55000000000000004</v>
      </c>
      <c r="K1618" t="s">
        <v>87</v>
      </c>
      <c r="L1618" t="s">
        <v>203</v>
      </c>
      <c r="M1618" s="3">
        <v>42132</v>
      </c>
      <c r="N1618" s="3">
        <v>42137</v>
      </c>
      <c r="O1618" s="8" t="str">
        <f>TEXT(Table1[[#This Row],[Order Date]], "MMM")</f>
        <v>May</v>
      </c>
      <c r="P1618">
        <f>Table1[[#This Row],[Ship Date]]-Table1[[#This Row],[Order Date]]</f>
        <v>5</v>
      </c>
      <c r="Q1618" s="4">
        <v>1059.288</v>
      </c>
      <c r="R1618">
        <v>25</v>
      </c>
      <c r="S1618" s="4">
        <v>5587.89</v>
      </c>
      <c r="T1618">
        <v>88627</v>
      </c>
      <c r="U1618" s="10">
        <f>(Table1[[#This Row],[Profit]]/Table1[[#This Row],[Sales]])</f>
        <v>0.18956851333866628</v>
      </c>
    </row>
    <row r="1619" spans="1:21" ht="12.75" customHeight="1">
      <c r="A1619">
        <v>0.03</v>
      </c>
      <c r="B1619">
        <v>4.0599999999999996</v>
      </c>
      <c r="C1619">
        <v>6.89</v>
      </c>
      <c r="D1619" t="s">
        <v>33</v>
      </c>
      <c r="E1619" t="s">
        <v>74</v>
      </c>
      <c r="F1619" t="s">
        <v>20</v>
      </c>
      <c r="G1619" t="s">
        <v>152</v>
      </c>
      <c r="H1619" t="s">
        <v>40</v>
      </c>
      <c r="I1619" t="s">
        <v>419</v>
      </c>
      <c r="J1619">
        <v>0.6</v>
      </c>
      <c r="K1619" t="s">
        <v>87</v>
      </c>
      <c r="L1619" t="s">
        <v>183</v>
      </c>
      <c r="M1619" s="3">
        <v>42055</v>
      </c>
      <c r="N1619" s="3">
        <v>42057</v>
      </c>
      <c r="O1619" s="8" t="str">
        <f>TEXT(Table1[[#This Row],[Order Date]], "MMM")</f>
        <v>Feb</v>
      </c>
      <c r="P1619">
        <f>Table1[[#This Row],[Ship Date]]-Table1[[#This Row],[Order Date]]</f>
        <v>2</v>
      </c>
      <c r="Q1619" s="4">
        <v>-246.27609999999999</v>
      </c>
      <c r="R1619">
        <v>37</v>
      </c>
      <c r="S1619" s="4">
        <v>159.88999999999999</v>
      </c>
      <c r="T1619">
        <v>55300</v>
      </c>
      <c r="U1619" s="10">
        <f>(Table1[[#This Row],[Profit]]/Table1[[#This Row],[Sales]])</f>
        <v>-1.5402845706423167</v>
      </c>
    </row>
    <row r="1620" spans="1:21" ht="12.75" customHeight="1">
      <c r="A1620">
        <v>0.01</v>
      </c>
      <c r="B1620">
        <v>3.75</v>
      </c>
      <c r="C1620">
        <v>0.5</v>
      </c>
      <c r="D1620" t="s">
        <v>33</v>
      </c>
      <c r="E1620" t="s">
        <v>74</v>
      </c>
      <c r="F1620" t="s">
        <v>20</v>
      </c>
      <c r="G1620" t="s">
        <v>85</v>
      </c>
      <c r="H1620" t="s">
        <v>40</v>
      </c>
      <c r="I1620" t="s">
        <v>931</v>
      </c>
      <c r="J1620">
        <v>0.37</v>
      </c>
      <c r="K1620" t="s">
        <v>87</v>
      </c>
      <c r="L1620" t="s">
        <v>183</v>
      </c>
      <c r="M1620" s="3">
        <v>42055</v>
      </c>
      <c r="N1620" s="3">
        <v>42056</v>
      </c>
      <c r="O1620" s="8" t="str">
        <f>TEXT(Table1[[#This Row],[Order Date]], "MMM")</f>
        <v>Feb</v>
      </c>
      <c r="P1620">
        <f>Table1[[#This Row],[Ship Date]]-Table1[[#This Row],[Order Date]]</f>
        <v>1</v>
      </c>
      <c r="Q1620" s="4">
        <v>55.194599999999994</v>
      </c>
      <c r="R1620">
        <v>48</v>
      </c>
      <c r="S1620" s="4">
        <v>180.48</v>
      </c>
      <c r="T1620">
        <v>55300</v>
      </c>
      <c r="U1620" s="10">
        <f>(Table1[[#This Row],[Profit]]/Table1[[#This Row],[Sales]])</f>
        <v>0.30582114361702128</v>
      </c>
    </row>
    <row r="1621" spans="1:21" ht="12.75" customHeight="1">
      <c r="A1621">
        <v>0.02</v>
      </c>
      <c r="B1621">
        <v>10.68</v>
      </c>
      <c r="C1621">
        <v>13.04</v>
      </c>
      <c r="D1621" t="s">
        <v>33</v>
      </c>
      <c r="E1621" t="s">
        <v>74</v>
      </c>
      <c r="F1621" t="s">
        <v>28</v>
      </c>
      <c r="G1621" t="s">
        <v>34</v>
      </c>
      <c r="H1621" t="s">
        <v>139</v>
      </c>
      <c r="I1621" t="s">
        <v>932</v>
      </c>
      <c r="J1621">
        <v>0.6</v>
      </c>
      <c r="K1621" t="s">
        <v>87</v>
      </c>
      <c r="L1621" t="s">
        <v>183</v>
      </c>
      <c r="M1621" s="3">
        <v>42055</v>
      </c>
      <c r="N1621" s="3">
        <v>42057</v>
      </c>
      <c r="O1621" s="8" t="str">
        <f>TEXT(Table1[[#This Row],[Order Date]], "MMM")</f>
        <v>Feb</v>
      </c>
      <c r="P1621">
        <f>Table1[[#This Row],[Ship Date]]-Table1[[#This Row],[Order Date]]</f>
        <v>2</v>
      </c>
      <c r="Q1621" s="4">
        <v>-307.29650000000004</v>
      </c>
      <c r="R1621">
        <v>31</v>
      </c>
      <c r="S1621" s="4">
        <v>350.48</v>
      </c>
      <c r="T1621">
        <v>55300</v>
      </c>
      <c r="U1621" s="10">
        <f>(Table1[[#This Row],[Profit]]/Table1[[#This Row],[Sales]])</f>
        <v>-0.87678754850490759</v>
      </c>
    </row>
    <row r="1622" spans="1:21" ht="12.75" customHeight="1">
      <c r="A1622">
        <v>7.0000000000000007E-2</v>
      </c>
      <c r="B1622">
        <v>28.99</v>
      </c>
      <c r="C1622">
        <v>8.59</v>
      </c>
      <c r="D1622" t="s">
        <v>33</v>
      </c>
      <c r="E1622" t="s">
        <v>74</v>
      </c>
      <c r="F1622" t="s">
        <v>53</v>
      </c>
      <c r="G1622" t="s">
        <v>54</v>
      </c>
      <c r="H1622" t="s">
        <v>59</v>
      </c>
      <c r="I1622" t="s">
        <v>791</v>
      </c>
      <c r="J1622">
        <v>0.56000000000000005</v>
      </c>
      <c r="K1622" t="s">
        <v>87</v>
      </c>
      <c r="L1622" t="s">
        <v>183</v>
      </c>
      <c r="M1622" s="3">
        <v>42082</v>
      </c>
      <c r="N1622" s="3">
        <v>42082</v>
      </c>
      <c r="O1622" s="8" t="str">
        <f>TEXT(Table1[[#This Row],[Order Date]], "MMM")</f>
        <v>Mar</v>
      </c>
      <c r="P1622">
        <f>Table1[[#This Row],[Ship Date]]-Table1[[#This Row],[Order Date]]</f>
        <v>0</v>
      </c>
      <c r="Q1622" s="4">
        <v>-16.063740000000003</v>
      </c>
      <c r="R1622">
        <v>39</v>
      </c>
      <c r="S1622" s="4">
        <v>936.8</v>
      </c>
      <c r="T1622">
        <v>16676</v>
      </c>
      <c r="U1622" s="10">
        <f>(Table1[[#This Row],[Profit]]/Table1[[#This Row],[Sales]])</f>
        <v>-1.7147459436379166E-2</v>
      </c>
    </row>
    <row r="1623" spans="1:21" ht="12.75" customHeight="1">
      <c r="A1623">
        <v>0.05</v>
      </c>
      <c r="B1623">
        <v>6.48</v>
      </c>
      <c r="C1623">
        <v>8.73</v>
      </c>
      <c r="D1623" t="s">
        <v>33</v>
      </c>
      <c r="E1623" t="s">
        <v>74</v>
      </c>
      <c r="F1623" t="s">
        <v>20</v>
      </c>
      <c r="G1623" t="s">
        <v>62</v>
      </c>
      <c r="H1623" t="s">
        <v>40</v>
      </c>
      <c r="I1623" t="s">
        <v>857</v>
      </c>
      <c r="J1623">
        <v>0.37</v>
      </c>
      <c r="K1623" t="s">
        <v>87</v>
      </c>
      <c r="L1623" t="s">
        <v>183</v>
      </c>
      <c r="M1623" s="3">
        <v>42133</v>
      </c>
      <c r="N1623" s="3">
        <v>42133</v>
      </c>
      <c r="O1623" s="8" t="str">
        <f>TEXT(Table1[[#This Row],[Order Date]], "MMM")</f>
        <v>May</v>
      </c>
      <c r="P1623">
        <f>Table1[[#This Row],[Ship Date]]-Table1[[#This Row],[Order Date]]</f>
        <v>0</v>
      </c>
      <c r="Q1623" s="4">
        <v>-160.38470000000001</v>
      </c>
      <c r="R1623">
        <v>35</v>
      </c>
      <c r="S1623" s="4">
        <v>232.5</v>
      </c>
      <c r="T1623">
        <v>4839</v>
      </c>
      <c r="U1623" s="10">
        <f>(Table1[[#This Row],[Profit]]/Table1[[#This Row],[Sales]])</f>
        <v>-0.6898266666666667</v>
      </c>
    </row>
    <row r="1624" spans="1:21" ht="12.75" customHeight="1">
      <c r="A1624">
        <v>0.09</v>
      </c>
      <c r="B1624">
        <v>363.25</v>
      </c>
      <c r="C1624">
        <v>19.989999999999998</v>
      </c>
      <c r="D1624" t="s">
        <v>33</v>
      </c>
      <c r="E1624" t="s">
        <v>74</v>
      </c>
      <c r="F1624" t="s">
        <v>20</v>
      </c>
      <c r="G1624" t="s">
        <v>152</v>
      </c>
      <c r="H1624" t="s">
        <v>40</v>
      </c>
      <c r="I1624" t="s">
        <v>547</v>
      </c>
      <c r="J1624">
        <v>0.56999999999999995</v>
      </c>
      <c r="K1624" t="s">
        <v>87</v>
      </c>
      <c r="L1624" t="s">
        <v>183</v>
      </c>
      <c r="M1624" s="3">
        <v>42160</v>
      </c>
      <c r="N1624" s="3">
        <v>42161</v>
      </c>
      <c r="O1624" s="8" t="str">
        <f>TEXT(Table1[[#This Row],[Order Date]], "MMM")</f>
        <v>Jun</v>
      </c>
      <c r="P1624">
        <f>Table1[[#This Row],[Ship Date]]-Table1[[#This Row],[Order Date]]</f>
        <v>1</v>
      </c>
      <c r="Q1624" s="4">
        <v>732.26980000000003</v>
      </c>
      <c r="R1624">
        <v>21</v>
      </c>
      <c r="S1624" s="4">
        <v>7497.05</v>
      </c>
      <c r="T1624">
        <v>21958</v>
      </c>
      <c r="U1624" s="10">
        <f>(Table1[[#This Row],[Profit]]/Table1[[#This Row],[Sales]])</f>
        <v>9.7674391927491486E-2</v>
      </c>
    </row>
    <row r="1625" spans="1:21" ht="12.75" customHeight="1">
      <c r="A1625">
        <v>0.05</v>
      </c>
      <c r="B1625">
        <v>63.94</v>
      </c>
      <c r="C1625">
        <v>14.48</v>
      </c>
      <c r="D1625" t="s">
        <v>18</v>
      </c>
      <c r="E1625" t="s">
        <v>74</v>
      </c>
      <c r="F1625" t="s">
        <v>28</v>
      </c>
      <c r="G1625" t="s">
        <v>34</v>
      </c>
      <c r="H1625" t="s">
        <v>40</v>
      </c>
      <c r="I1625" t="s">
        <v>264</v>
      </c>
      <c r="J1625">
        <v>0.46</v>
      </c>
      <c r="K1625" t="s">
        <v>87</v>
      </c>
      <c r="L1625" t="s">
        <v>183</v>
      </c>
      <c r="M1625" s="3">
        <v>42185</v>
      </c>
      <c r="N1625" s="3">
        <v>42192</v>
      </c>
      <c r="O1625" s="8" t="str">
        <f>TEXT(Table1[[#This Row],[Order Date]], "MMM")</f>
        <v>Jun</v>
      </c>
      <c r="P1625">
        <f>Table1[[#This Row],[Ship Date]]-Table1[[#This Row],[Order Date]]</f>
        <v>7</v>
      </c>
      <c r="Q1625" s="4">
        <v>270.87430000000001</v>
      </c>
      <c r="R1625">
        <v>21</v>
      </c>
      <c r="S1625" s="4">
        <v>1336.35</v>
      </c>
      <c r="T1625">
        <v>40224</v>
      </c>
      <c r="U1625" s="10">
        <f>(Table1[[#This Row],[Profit]]/Table1[[#This Row],[Sales]])</f>
        <v>0.20269712275975607</v>
      </c>
    </row>
    <row r="1626" spans="1:21" ht="12.75" customHeight="1">
      <c r="A1626">
        <v>0.02</v>
      </c>
      <c r="B1626">
        <v>43.98</v>
      </c>
      <c r="C1626">
        <v>1.99</v>
      </c>
      <c r="D1626" t="s">
        <v>33</v>
      </c>
      <c r="E1626" t="s">
        <v>74</v>
      </c>
      <c r="F1626" t="s">
        <v>53</v>
      </c>
      <c r="G1626" t="s">
        <v>113</v>
      </c>
      <c r="H1626" t="s">
        <v>35</v>
      </c>
      <c r="I1626" t="s">
        <v>933</v>
      </c>
      <c r="J1626">
        <v>0.44</v>
      </c>
      <c r="K1626" t="s">
        <v>87</v>
      </c>
      <c r="L1626" t="s">
        <v>183</v>
      </c>
      <c r="M1626" s="3">
        <v>42025</v>
      </c>
      <c r="N1626" s="3">
        <v>42029</v>
      </c>
      <c r="O1626" s="8" t="str">
        <f>TEXT(Table1[[#This Row],[Order Date]], "MMM")</f>
        <v>Jan</v>
      </c>
      <c r="P1626">
        <f>Table1[[#This Row],[Ship Date]]-Table1[[#This Row],[Order Date]]</f>
        <v>4</v>
      </c>
      <c r="Q1626" s="4">
        <v>333.76049999999998</v>
      </c>
      <c r="R1626">
        <v>40</v>
      </c>
      <c r="S1626" s="4">
        <v>1724.01</v>
      </c>
      <c r="T1626">
        <v>50917</v>
      </c>
      <c r="U1626" s="10">
        <f>(Table1[[#This Row],[Profit]]/Table1[[#This Row],[Sales]])</f>
        <v>0.19359545478274487</v>
      </c>
    </row>
    <row r="1627" spans="1:21" ht="12.75" customHeight="1">
      <c r="A1627">
        <v>0.05</v>
      </c>
      <c r="B1627">
        <v>6.48</v>
      </c>
      <c r="C1627">
        <v>8.73</v>
      </c>
      <c r="D1627" t="s">
        <v>33</v>
      </c>
      <c r="E1627" t="s">
        <v>74</v>
      </c>
      <c r="F1627" t="s">
        <v>20</v>
      </c>
      <c r="G1627" t="s">
        <v>62</v>
      </c>
      <c r="H1627" t="s">
        <v>40</v>
      </c>
      <c r="I1627" t="s">
        <v>857</v>
      </c>
      <c r="J1627">
        <v>0.37</v>
      </c>
      <c r="K1627" t="s">
        <v>37</v>
      </c>
      <c r="L1627" t="s">
        <v>98</v>
      </c>
      <c r="M1627" s="3">
        <v>42133</v>
      </c>
      <c r="N1627" s="3">
        <v>42133</v>
      </c>
      <c r="O1627" s="8" t="str">
        <f>TEXT(Table1[[#This Row],[Order Date]], "MMM")</f>
        <v>May</v>
      </c>
      <c r="P1627">
        <f>Table1[[#This Row],[Ship Date]]-Table1[[#This Row],[Order Date]]</f>
        <v>0</v>
      </c>
      <c r="Q1627" s="4">
        <v>-120.59</v>
      </c>
      <c r="R1627">
        <v>9</v>
      </c>
      <c r="S1627" s="4">
        <v>59.79</v>
      </c>
      <c r="T1627">
        <v>87632</v>
      </c>
      <c r="U1627" s="10">
        <f>(Table1[[#This Row],[Profit]]/Table1[[#This Row],[Sales]])</f>
        <v>-2.0168924569325974</v>
      </c>
    </row>
    <row r="1628" spans="1:21" ht="12.75" customHeight="1">
      <c r="A1628">
        <v>7.0000000000000007E-2</v>
      </c>
      <c r="B1628">
        <v>28.99</v>
      </c>
      <c r="C1628">
        <v>8.59</v>
      </c>
      <c r="D1628" t="s">
        <v>33</v>
      </c>
      <c r="E1628" t="s">
        <v>74</v>
      </c>
      <c r="F1628" t="s">
        <v>53</v>
      </c>
      <c r="G1628" t="s">
        <v>54</v>
      </c>
      <c r="H1628" t="s">
        <v>59</v>
      </c>
      <c r="I1628" t="s">
        <v>791</v>
      </c>
      <c r="J1628">
        <v>0.56000000000000005</v>
      </c>
      <c r="K1628" t="s">
        <v>37</v>
      </c>
      <c r="L1628" t="s">
        <v>98</v>
      </c>
      <c r="M1628" s="3">
        <v>42082</v>
      </c>
      <c r="N1628" s="3">
        <v>42082</v>
      </c>
      <c r="O1628" s="8" t="str">
        <f>TEXT(Table1[[#This Row],[Order Date]], "MMM")</f>
        <v>Mar</v>
      </c>
      <c r="P1628">
        <f>Table1[[#This Row],[Ship Date]]-Table1[[#This Row],[Order Date]]</f>
        <v>0</v>
      </c>
      <c r="Q1628" s="4">
        <v>-12.078000000000001</v>
      </c>
      <c r="R1628">
        <v>10</v>
      </c>
      <c r="S1628" s="4">
        <v>240.21</v>
      </c>
      <c r="T1628">
        <v>87631</v>
      </c>
      <c r="U1628" s="10">
        <f>(Table1[[#This Row],[Profit]]/Table1[[#This Row],[Sales]])</f>
        <v>-5.0281004121393781E-2</v>
      </c>
    </row>
    <row r="1629" spans="1:21" ht="12.75" customHeight="1">
      <c r="A1629">
        <v>0.09</v>
      </c>
      <c r="B1629">
        <v>363.25</v>
      </c>
      <c r="C1629">
        <v>19.989999999999998</v>
      </c>
      <c r="D1629" t="s">
        <v>33</v>
      </c>
      <c r="E1629" t="s">
        <v>74</v>
      </c>
      <c r="F1629" t="s">
        <v>20</v>
      </c>
      <c r="G1629" t="s">
        <v>152</v>
      </c>
      <c r="H1629" t="s">
        <v>40</v>
      </c>
      <c r="I1629" t="s">
        <v>547</v>
      </c>
      <c r="J1629">
        <v>0.56999999999999995</v>
      </c>
      <c r="K1629" t="s">
        <v>37</v>
      </c>
      <c r="L1629" t="s">
        <v>98</v>
      </c>
      <c r="M1629" s="3">
        <v>42160</v>
      </c>
      <c r="N1629" s="3">
        <v>42161</v>
      </c>
      <c r="O1629" s="8" t="str">
        <f>TEXT(Table1[[#This Row],[Order Date]], "MMM")</f>
        <v>Jun</v>
      </c>
      <c r="P1629">
        <f>Table1[[#This Row],[Ship Date]]-Table1[[#This Row],[Order Date]]</f>
        <v>1</v>
      </c>
      <c r="Q1629" s="4">
        <v>1231.6569</v>
      </c>
      <c r="R1629">
        <v>5</v>
      </c>
      <c r="S1629" s="4">
        <v>1785.01</v>
      </c>
      <c r="T1629">
        <v>87633</v>
      </c>
      <c r="U1629" s="10">
        <f>(Table1[[#This Row],[Profit]]/Table1[[#This Row],[Sales]])</f>
        <v>0.69</v>
      </c>
    </row>
    <row r="1630" spans="1:21" ht="12.75" customHeight="1">
      <c r="A1630">
        <v>0.05</v>
      </c>
      <c r="B1630">
        <v>63.94</v>
      </c>
      <c r="C1630">
        <v>14.48</v>
      </c>
      <c r="D1630" t="s">
        <v>18</v>
      </c>
      <c r="E1630" t="s">
        <v>74</v>
      </c>
      <c r="F1630" t="s">
        <v>28</v>
      </c>
      <c r="G1630" t="s">
        <v>34</v>
      </c>
      <c r="H1630" t="s">
        <v>40</v>
      </c>
      <c r="I1630" t="s">
        <v>264</v>
      </c>
      <c r="J1630">
        <v>0.46</v>
      </c>
      <c r="K1630" t="s">
        <v>37</v>
      </c>
      <c r="L1630" t="s">
        <v>98</v>
      </c>
      <c r="M1630" s="3">
        <v>42185</v>
      </c>
      <c r="N1630" s="3">
        <v>42192</v>
      </c>
      <c r="O1630" s="8" t="str">
        <f>TEXT(Table1[[#This Row],[Order Date]], "MMM")</f>
        <v>Jun</v>
      </c>
      <c r="P1630">
        <f>Table1[[#This Row],[Ship Date]]-Table1[[#This Row],[Order Date]]</f>
        <v>7</v>
      </c>
      <c r="Q1630" s="4">
        <v>219.54419999999999</v>
      </c>
      <c r="R1630">
        <v>5</v>
      </c>
      <c r="S1630" s="4">
        <v>318.18</v>
      </c>
      <c r="T1630">
        <v>87634</v>
      </c>
      <c r="U1630" s="10">
        <f>(Table1[[#This Row],[Profit]]/Table1[[#This Row],[Sales]])</f>
        <v>0.69</v>
      </c>
    </row>
    <row r="1631" spans="1:21" ht="12.75" customHeight="1">
      <c r="A1631">
        <v>0.03</v>
      </c>
      <c r="B1631">
        <v>4.0599999999999996</v>
      </c>
      <c r="C1631">
        <v>6.89</v>
      </c>
      <c r="D1631" t="s">
        <v>33</v>
      </c>
      <c r="E1631" t="s">
        <v>74</v>
      </c>
      <c r="F1631" t="s">
        <v>20</v>
      </c>
      <c r="G1631" t="s">
        <v>152</v>
      </c>
      <c r="H1631" t="s">
        <v>40</v>
      </c>
      <c r="I1631" t="s">
        <v>419</v>
      </c>
      <c r="J1631">
        <v>0.6</v>
      </c>
      <c r="K1631" t="s">
        <v>37</v>
      </c>
      <c r="L1631" t="s">
        <v>98</v>
      </c>
      <c r="M1631" s="3">
        <v>42055</v>
      </c>
      <c r="N1631" s="3">
        <v>42057</v>
      </c>
      <c r="O1631" s="8" t="str">
        <f>TEXT(Table1[[#This Row],[Order Date]], "MMM")</f>
        <v>Feb</v>
      </c>
      <c r="P1631">
        <f>Table1[[#This Row],[Ship Date]]-Table1[[#This Row],[Order Date]]</f>
        <v>2</v>
      </c>
      <c r="Q1631" s="4">
        <v>-185.17</v>
      </c>
      <c r="R1631">
        <v>9</v>
      </c>
      <c r="S1631" s="4">
        <v>38.89</v>
      </c>
      <c r="T1631">
        <v>87630</v>
      </c>
      <c r="U1631" s="10">
        <f>(Table1[[#This Row],[Profit]]/Table1[[#This Row],[Sales]])</f>
        <v>-4.761378246335819</v>
      </c>
    </row>
    <row r="1632" spans="1:21" ht="12.75" customHeight="1">
      <c r="A1632">
        <v>0.01</v>
      </c>
      <c r="B1632">
        <v>3.75</v>
      </c>
      <c r="C1632">
        <v>0.5</v>
      </c>
      <c r="D1632" t="s">
        <v>33</v>
      </c>
      <c r="E1632" t="s">
        <v>74</v>
      </c>
      <c r="F1632" t="s">
        <v>20</v>
      </c>
      <c r="G1632" t="s">
        <v>85</v>
      </c>
      <c r="H1632" t="s">
        <v>40</v>
      </c>
      <c r="I1632" t="s">
        <v>931</v>
      </c>
      <c r="J1632">
        <v>0.37</v>
      </c>
      <c r="K1632" t="s">
        <v>37</v>
      </c>
      <c r="L1632" t="s">
        <v>98</v>
      </c>
      <c r="M1632" s="3">
        <v>42055</v>
      </c>
      <c r="N1632" s="3">
        <v>42056</v>
      </c>
      <c r="O1632" s="8" t="str">
        <f>TEXT(Table1[[#This Row],[Order Date]], "MMM")</f>
        <v>Feb</v>
      </c>
      <c r="P1632">
        <f>Table1[[#This Row],[Ship Date]]-Table1[[#This Row],[Order Date]]</f>
        <v>1</v>
      </c>
      <c r="Q1632" s="4">
        <v>31.132799999999996</v>
      </c>
      <c r="R1632">
        <v>12</v>
      </c>
      <c r="S1632" s="4">
        <v>45.12</v>
      </c>
      <c r="T1632">
        <v>87630</v>
      </c>
      <c r="U1632" s="10">
        <f>(Table1[[#This Row],[Profit]]/Table1[[#This Row],[Sales]])</f>
        <v>0.69</v>
      </c>
    </row>
    <row r="1633" spans="1:21" ht="12.75" customHeight="1">
      <c r="A1633">
        <v>0.02</v>
      </c>
      <c r="B1633">
        <v>10.68</v>
      </c>
      <c r="C1633">
        <v>13.04</v>
      </c>
      <c r="D1633" t="s">
        <v>33</v>
      </c>
      <c r="E1633" t="s">
        <v>74</v>
      </c>
      <c r="F1633" t="s">
        <v>28</v>
      </c>
      <c r="G1633" t="s">
        <v>34</v>
      </c>
      <c r="H1633" t="s">
        <v>139</v>
      </c>
      <c r="I1633" t="s">
        <v>932</v>
      </c>
      <c r="J1633">
        <v>0.6</v>
      </c>
      <c r="K1633" t="s">
        <v>37</v>
      </c>
      <c r="L1633" t="s">
        <v>98</v>
      </c>
      <c r="M1633" s="3">
        <v>42055</v>
      </c>
      <c r="N1633" s="3">
        <v>42057</v>
      </c>
      <c r="O1633" s="8" t="str">
        <f>TEXT(Table1[[#This Row],[Order Date]], "MMM")</f>
        <v>Feb</v>
      </c>
      <c r="P1633">
        <f>Table1[[#This Row],[Ship Date]]-Table1[[#This Row],[Order Date]]</f>
        <v>2</v>
      </c>
      <c r="Q1633" s="4">
        <v>-231.05</v>
      </c>
      <c r="R1633">
        <v>8</v>
      </c>
      <c r="S1633" s="4">
        <v>90.45</v>
      </c>
      <c r="T1633">
        <v>87630</v>
      </c>
      <c r="U1633" s="10">
        <f>(Table1[[#This Row],[Profit]]/Table1[[#This Row],[Sales]])</f>
        <v>-2.5544499723604202</v>
      </c>
    </row>
    <row r="1634" spans="1:21" ht="12.75" customHeight="1">
      <c r="A1634">
        <v>0.1</v>
      </c>
      <c r="B1634">
        <v>209.37</v>
      </c>
      <c r="C1634">
        <v>69</v>
      </c>
      <c r="D1634" t="s">
        <v>33</v>
      </c>
      <c r="E1634" t="s">
        <v>74</v>
      </c>
      <c r="F1634" t="s">
        <v>28</v>
      </c>
      <c r="G1634" t="s">
        <v>96</v>
      </c>
      <c r="H1634" t="s">
        <v>139</v>
      </c>
      <c r="I1634" t="s">
        <v>671</v>
      </c>
      <c r="J1634">
        <v>0.79</v>
      </c>
      <c r="K1634" t="s">
        <v>42</v>
      </c>
      <c r="L1634" t="s">
        <v>171</v>
      </c>
      <c r="M1634" s="3">
        <v>42058</v>
      </c>
      <c r="N1634" s="3">
        <v>42060</v>
      </c>
      <c r="O1634" s="8" t="str">
        <f>TEXT(Table1[[#This Row],[Order Date]], "MMM")</f>
        <v>Feb</v>
      </c>
      <c r="P1634">
        <f>Table1[[#This Row],[Ship Date]]-Table1[[#This Row],[Order Date]]</f>
        <v>2</v>
      </c>
      <c r="Q1634" s="4">
        <v>-165.59492040000003</v>
      </c>
      <c r="R1634">
        <v>11</v>
      </c>
      <c r="S1634" s="4">
        <v>2125.12</v>
      </c>
      <c r="T1634">
        <v>90011</v>
      </c>
      <c r="U1634" s="10">
        <f>(Table1[[#This Row],[Profit]]/Table1[[#This Row],[Sales]])</f>
        <v>-7.7922621028459593E-2</v>
      </c>
    </row>
    <row r="1635" spans="1:21" ht="12.75" customHeight="1">
      <c r="A1635">
        <v>7.0000000000000007E-2</v>
      </c>
      <c r="B1635">
        <v>4.9800000000000004</v>
      </c>
      <c r="C1635">
        <v>4.7</v>
      </c>
      <c r="D1635" t="s">
        <v>33</v>
      </c>
      <c r="E1635" t="s">
        <v>74</v>
      </c>
      <c r="F1635" t="s">
        <v>20</v>
      </c>
      <c r="G1635" t="s">
        <v>62</v>
      </c>
      <c r="H1635" t="s">
        <v>40</v>
      </c>
      <c r="I1635" t="s">
        <v>690</v>
      </c>
      <c r="J1635">
        <v>0.38</v>
      </c>
      <c r="K1635" t="s">
        <v>42</v>
      </c>
      <c r="L1635" t="s">
        <v>171</v>
      </c>
      <c r="M1635" s="3">
        <v>42058</v>
      </c>
      <c r="N1635" s="3">
        <v>42059</v>
      </c>
      <c r="O1635" s="8" t="str">
        <f>TEXT(Table1[[#This Row],[Order Date]], "MMM")</f>
        <v>Feb</v>
      </c>
      <c r="P1635">
        <f>Table1[[#This Row],[Ship Date]]-Table1[[#This Row],[Order Date]]</f>
        <v>1</v>
      </c>
      <c r="Q1635" s="4">
        <v>-21.684000000000001</v>
      </c>
      <c r="R1635">
        <v>9</v>
      </c>
      <c r="S1635" s="4">
        <v>45.05</v>
      </c>
      <c r="T1635">
        <v>90011</v>
      </c>
      <c r="U1635" s="10">
        <f>(Table1[[#This Row],[Profit]]/Table1[[#This Row],[Sales]])</f>
        <v>-0.48133185349611546</v>
      </c>
    </row>
    <row r="1636" spans="1:21" ht="12.75" customHeight="1">
      <c r="A1636">
        <v>0.02</v>
      </c>
      <c r="B1636">
        <v>880.98</v>
      </c>
      <c r="C1636">
        <v>44.55</v>
      </c>
      <c r="D1636" t="s">
        <v>26</v>
      </c>
      <c r="E1636" t="s">
        <v>27</v>
      </c>
      <c r="F1636" t="s">
        <v>28</v>
      </c>
      <c r="G1636" t="s">
        <v>119</v>
      </c>
      <c r="H1636" t="s">
        <v>77</v>
      </c>
      <c r="I1636" t="s">
        <v>363</v>
      </c>
      <c r="J1636">
        <v>0.62</v>
      </c>
      <c r="K1636" t="s">
        <v>42</v>
      </c>
      <c r="L1636" t="s">
        <v>43</v>
      </c>
      <c r="M1636" s="3">
        <v>42026</v>
      </c>
      <c r="N1636" s="3">
        <v>42030</v>
      </c>
      <c r="O1636" s="8" t="str">
        <f>TEXT(Table1[[#This Row],[Order Date]], "MMM")</f>
        <v>Jan</v>
      </c>
      <c r="P1636">
        <f>Table1[[#This Row],[Ship Date]]-Table1[[#This Row],[Order Date]]</f>
        <v>4</v>
      </c>
      <c r="Q1636" s="4">
        <v>4861.0637999999999</v>
      </c>
      <c r="R1636">
        <v>8</v>
      </c>
      <c r="S1636" s="4">
        <v>7045.02</v>
      </c>
      <c r="T1636">
        <v>86925</v>
      </c>
      <c r="U1636" s="10">
        <f>(Table1[[#This Row],[Profit]]/Table1[[#This Row],[Sales]])</f>
        <v>0.69</v>
      </c>
    </row>
    <row r="1637" spans="1:21" ht="12.75" customHeight="1">
      <c r="A1637">
        <v>0</v>
      </c>
      <c r="B1637">
        <v>22.84</v>
      </c>
      <c r="C1637">
        <v>16.920000000000002</v>
      </c>
      <c r="D1637" t="s">
        <v>33</v>
      </c>
      <c r="E1637" t="s">
        <v>27</v>
      </c>
      <c r="F1637" t="s">
        <v>20</v>
      </c>
      <c r="G1637" t="s">
        <v>62</v>
      </c>
      <c r="H1637" t="s">
        <v>40</v>
      </c>
      <c r="I1637" t="s">
        <v>934</v>
      </c>
      <c r="J1637">
        <v>0.39</v>
      </c>
      <c r="K1637" t="s">
        <v>42</v>
      </c>
      <c r="L1637" t="s">
        <v>43</v>
      </c>
      <c r="M1637" s="3">
        <v>42075</v>
      </c>
      <c r="N1637" s="3">
        <v>42077</v>
      </c>
      <c r="O1637" s="8" t="str">
        <f>TEXT(Table1[[#This Row],[Order Date]], "MMM")</f>
        <v>Mar</v>
      </c>
      <c r="P1637">
        <f>Table1[[#This Row],[Ship Date]]-Table1[[#This Row],[Order Date]]</f>
        <v>2</v>
      </c>
      <c r="Q1637" s="4">
        <v>-83.75</v>
      </c>
      <c r="R1637">
        <v>15</v>
      </c>
      <c r="S1637" s="4">
        <v>370.62</v>
      </c>
      <c r="T1637">
        <v>86927</v>
      </c>
      <c r="U1637" s="10">
        <f>(Table1[[#This Row],[Profit]]/Table1[[#This Row],[Sales]])</f>
        <v>-0.22597269440397172</v>
      </c>
    </row>
    <row r="1638" spans="1:21" ht="12.75" customHeight="1">
      <c r="A1638">
        <v>0.05</v>
      </c>
      <c r="B1638">
        <v>80.97</v>
      </c>
      <c r="C1638">
        <v>30.06</v>
      </c>
      <c r="D1638" t="s">
        <v>26</v>
      </c>
      <c r="E1638" t="s">
        <v>27</v>
      </c>
      <c r="F1638" t="s">
        <v>53</v>
      </c>
      <c r="G1638" t="s">
        <v>58</v>
      </c>
      <c r="H1638" t="s">
        <v>77</v>
      </c>
      <c r="I1638" t="s">
        <v>215</v>
      </c>
      <c r="J1638">
        <v>0.4</v>
      </c>
      <c r="K1638" t="s">
        <v>42</v>
      </c>
      <c r="L1638" t="s">
        <v>43</v>
      </c>
      <c r="M1638" s="3">
        <v>42048</v>
      </c>
      <c r="N1638" s="3">
        <v>42049</v>
      </c>
      <c r="O1638" s="8" t="str">
        <f>TEXT(Table1[[#This Row],[Order Date]], "MMM")</f>
        <v>Feb</v>
      </c>
      <c r="P1638">
        <f>Table1[[#This Row],[Ship Date]]-Table1[[#This Row],[Order Date]]</f>
        <v>1</v>
      </c>
      <c r="Q1638" s="4">
        <v>565.17999999999995</v>
      </c>
      <c r="R1638">
        <v>11</v>
      </c>
      <c r="S1638" s="4">
        <v>904.25</v>
      </c>
      <c r="T1638">
        <v>86926</v>
      </c>
      <c r="U1638" s="10">
        <f>(Table1[[#This Row],[Profit]]/Table1[[#This Row],[Sales]])</f>
        <v>0.62502626486038149</v>
      </c>
    </row>
    <row r="1639" spans="1:21" ht="12.75" customHeight="1">
      <c r="A1639">
        <v>0</v>
      </c>
      <c r="B1639">
        <v>6.48</v>
      </c>
      <c r="C1639">
        <v>10.050000000000001</v>
      </c>
      <c r="D1639" t="s">
        <v>33</v>
      </c>
      <c r="E1639" t="s">
        <v>27</v>
      </c>
      <c r="F1639" t="s">
        <v>20</v>
      </c>
      <c r="G1639" t="s">
        <v>62</v>
      </c>
      <c r="H1639" t="s">
        <v>40</v>
      </c>
      <c r="I1639" t="s">
        <v>935</v>
      </c>
      <c r="J1639">
        <v>0.37</v>
      </c>
      <c r="K1639" t="s">
        <v>42</v>
      </c>
      <c r="L1639" t="s">
        <v>43</v>
      </c>
      <c r="M1639" s="3">
        <v>42048</v>
      </c>
      <c r="N1639" s="3">
        <v>42050</v>
      </c>
      <c r="O1639" s="8" t="str">
        <f>TEXT(Table1[[#This Row],[Order Date]], "MMM")</f>
        <v>Feb</v>
      </c>
      <c r="P1639">
        <f>Table1[[#This Row],[Ship Date]]-Table1[[#This Row],[Order Date]]</f>
        <v>2</v>
      </c>
      <c r="Q1639" s="4">
        <v>-38.72</v>
      </c>
      <c r="R1639">
        <v>2</v>
      </c>
      <c r="S1639" s="4">
        <v>16.309999999999999</v>
      </c>
      <c r="T1639">
        <v>86926</v>
      </c>
      <c r="U1639" s="10">
        <f>(Table1[[#This Row],[Profit]]/Table1[[#This Row],[Sales]])</f>
        <v>-2.374003678724709</v>
      </c>
    </row>
    <row r="1640" spans="1:21" ht="12.75" customHeight="1">
      <c r="A1640">
        <v>0.06</v>
      </c>
      <c r="B1640">
        <v>70.89</v>
      </c>
      <c r="C1640">
        <v>89.3</v>
      </c>
      <c r="D1640" t="s">
        <v>26</v>
      </c>
      <c r="E1640" t="s">
        <v>39</v>
      </c>
      <c r="F1640" t="s">
        <v>28</v>
      </c>
      <c r="G1640" t="s">
        <v>96</v>
      </c>
      <c r="H1640" t="s">
        <v>77</v>
      </c>
      <c r="I1640" t="s">
        <v>936</v>
      </c>
      <c r="J1640">
        <v>0.72</v>
      </c>
      <c r="K1640" t="s">
        <v>37</v>
      </c>
      <c r="L1640" t="s">
        <v>98</v>
      </c>
      <c r="M1640" s="3">
        <v>42180</v>
      </c>
      <c r="N1640" s="3">
        <v>42180</v>
      </c>
      <c r="O1640" s="8" t="str">
        <f>TEXT(Table1[[#This Row],[Order Date]], "MMM")</f>
        <v>Jun</v>
      </c>
      <c r="P1640">
        <f>Table1[[#This Row],[Ship Date]]-Table1[[#This Row],[Order Date]]</f>
        <v>0</v>
      </c>
      <c r="Q1640" s="4">
        <v>65.077020000000005</v>
      </c>
      <c r="R1640">
        <v>6</v>
      </c>
      <c r="S1640" s="4">
        <v>364.26</v>
      </c>
      <c r="T1640">
        <v>87374</v>
      </c>
      <c r="U1640" s="10">
        <f>(Table1[[#This Row],[Profit]]/Table1[[#This Row],[Sales]])</f>
        <v>0.17865541097018614</v>
      </c>
    </row>
    <row r="1641" spans="1:21" ht="12.75" customHeight="1">
      <c r="A1641">
        <v>7.0000000000000007E-2</v>
      </c>
      <c r="B1641">
        <v>4.13</v>
      </c>
      <c r="C1641">
        <v>0.99</v>
      </c>
      <c r="D1641" t="s">
        <v>33</v>
      </c>
      <c r="E1641" t="s">
        <v>27</v>
      </c>
      <c r="F1641" t="s">
        <v>20</v>
      </c>
      <c r="G1641" t="s">
        <v>85</v>
      </c>
      <c r="H1641" t="s">
        <v>40</v>
      </c>
      <c r="I1641" t="s">
        <v>604</v>
      </c>
      <c r="J1641">
        <v>0.39</v>
      </c>
      <c r="K1641" t="s">
        <v>37</v>
      </c>
      <c r="L1641" t="s">
        <v>98</v>
      </c>
      <c r="M1641" s="3">
        <v>42012</v>
      </c>
      <c r="N1641" s="3">
        <v>42012</v>
      </c>
      <c r="O1641" s="8" t="str">
        <f>TEXT(Table1[[#This Row],[Order Date]], "MMM")</f>
        <v>Jan</v>
      </c>
      <c r="P1641">
        <f>Table1[[#This Row],[Ship Date]]-Table1[[#This Row],[Order Date]]</f>
        <v>0</v>
      </c>
      <c r="Q1641" s="4">
        <v>10.959199999999999</v>
      </c>
      <c r="R1641">
        <v>4</v>
      </c>
      <c r="S1641" s="4">
        <v>16.07</v>
      </c>
      <c r="T1641">
        <v>88156</v>
      </c>
      <c r="U1641" s="10">
        <f>(Table1[[#This Row],[Profit]]/Table1[[#This Row],[Sales]])</f>
        <v>0.68196639701306772</v>
      </c>
    </row>
    <row r="1642" spans="1:21" ht="12.75" customHeight="1">
      <c r="A1642">
        <v>0.03</v>
      </c>
      <c r="B1642">
        <v>22.72</v>
      </c>
      <c r="C1642">
        <v>8.99</v>
      </c>
      <c r="D1642" t="s">
        <v>33</v>
      </c>
      <c r="E1642" t="s">
        <v>27</v>
      </c>
      <c r="F1642" t="s">
        <v>28</v>
      </c>
      <c r="G1642" t="s">
        <v>34</v>
      </c>
      <c r="H1642" t="s">
        <v>35</v>
      </c>
      <c r="I1642" t="s">
        <v>368</v>
      </c>
      <c r="J1642">
        <v>0.44</v>
      </c>
      <c r="K1642" t="s">
        <v>37</v>
      </c>
      <c r="L1642" t="s">
        <v>98</v>
      </c>
      <c r="M1642" s="3">
        <v>42012</v>
      </c>
      <c r="N1642" s="3">
        <v>42012</v>
      </c>
      <c r="O1642" s="8" t="str">
        <f>TEXT(Table1[[#This Row],[Order Date]], "MMM")</f>
        <v>Jan</v>
      </c>
      <c r="P1642">
        <f>Table1[[#This Row],[Ship Date]]-Table1[[#This Row],[Order Date]]</f>
        <v>0</v>
      </c>
      <c r="Q1642" s="4">
        <v>17.429400000000001</v>
      </c>
      <c r="R1642">
        <v>1</v>
      </c>
      <c r="S1642" s="4">
        <v>25.26</v>
      </c>
      <c r="T1642">
        <v>88156</v>
      </c>
      <c r="U1642" s="10">
        <f>(Table1[[#This Row],[Profit]]/Table1[[#This Row],[Sales]])</f>
        <v>0.69</v>
      </c>
    </row>
    <row r="1643" spans="1:21" ht="12.75" customHeight="1">
      <c r="A1643">
        <v>0.05</v>
      </c>
      <c r="B1643">
        <v>34.979999999999997</v>
      </c>
      <c r="C1643">
        <v>7.53</v>
      </c>
      <c r="D1643" t="s">
        <v>18</v>
      </c>
      <c r="E1643" t="s">
        <v>27</v>
      </c>
      <c r="F1643" t="s">
        <v>53</v>
      </c>
      <c r="G1643" t="s">
        <v>113</v>
      </c>
      <c r="H1643" t="s">
        <v>40</v>
      </c>
      <c r="I1643" t="s">
        <v>258</v>
      </c>
      <c r="J1643">
        <v>0.76</v>
      </c>
      <c r="K1643" t="s">
        <v>37</v>
      </c>
      <c r="L1643" t="s">
        <v>98</v>
      </c>
      <c r="M1643" s="3">
        <v>42063</v>
      </c>
      <c r="N1643" s="3">
        <v>42066</v>
      </c>
      <c r="O1643" s="8" t="str">
        <f>TEXT(Table1[[#This Row],[Order Date]], "MMM")</f>
        <v>Feb</v>
      </c>
      <c r="P1643">
        <f>Table1[[#This Row],[Ship Date]]-Table1[[#This Row],[Order Date]]</f>
        <v>3</v>
      </c>
      <c r="Q1643" s="4">
        <v>-32.666400000000003</v>
      </c>
      <c r="R1643">
        <v>16</v>
      </c>
      <c r="S1643" s="4">
        <v>581.08000000000004</v>
      </c>
      <c r="T1643">
        <v>88157</v>
      </c>
      <c r="U1643" s="10">
        <f>(Table1[[#This Row],[Profit]]/Table1[[#This Row],[Sales]])</f>
        <v>-5.6216699938046399E-2</v>
      </c>
    </row>
    <row r="1644" spans="1:21" ht="12.75" customHeight="1">
      <c r="A1644">
        <v>0</v>
      </c>
      <c r="B1644">
        <v>3.14</v>
      </c>
      <c r="C1644">
        <v>1.92</v>
      </c>
      <c r="D1644" t="s">
        <v>33</v>
      </c>
      <c r="E1644" t="s">
        <v>27</v>
      </c>
      <c r="F1644" t="s">
        <v>20</v>
      </c>
      <c r="G1644" t="s">
        <v>109</v>
      </c>
      <c r="H1644" t="s">
        <v>22</v>
      </c>
      <c r="I1644" t="s">
        <v>937</v>
      </c>
      <c r="J1644">
        <v>0.84</v>
      </c>
      <c r="K1644" t="s">
        <v>37</v>
      </c>
      <c r="L1644" t="s">
        <v>98</v>
      </c>
      <c r="M1644" s="3">
        <v>42063</v>
      </c>
      <c r="N1644" s="3">
        <v>42065</v>
      </c>
      <c r="O1644" s="8" t="str">
        <f>TEXT(Table1[[#This Row],[Order Date]], "MMM")</f>
        <v>Feb</v>
      </c>
      <c r="P1644">
        <f>Table1[[#This Row],[Ship Date]]-Table1[[#This Row],[Order Date]]</f>
        <v>2</v>
      </c>
      <c r="Q1644" s="4">
        <v>-13.135200000000001</v>
      </c>
      <c r="R1644">
        <v>8</v>
      </c>
      <c r="S1644" s="4">
        <v>27.53</v>
      </c>
      <c r="T1644">
        <v>88157</v>
      </c>
      <c r="U1644" s="10">
        <f>(Table1[[#This Row],[Profit]]/Table1[[#This Row],[Sales]])</f>
        <v>-0.47712313839447879</v>
      </c>
    </row>
    <row r="1645" spans="1:21" ht="12.75" customHeight="1">
      <c r="A1645">
        <v>0.04</v>
      </c>
      <c r="B1645">
        <v>4.13</v>
      </c>
      <c r="C1645">
        <v>0.99</v>
      </c>
      <c r="D1645" t="s">
        <v>18</v>
      </c>
      <c r="E1645" t="s">
        <v>27</v>
      </c>
      <c r="F1645" t="s">
        <v>20</v>
      </c>
      <c r="G1645" t="s">
        <v>85</v>
      </c>
      <c r="H1645" t="s">
        <v>40</v>
      </c>
      <c r="I1645" t="s">
        <v>604</v>
      </c>
      <c r="J1645">
        <v>0.39</v>
      </c>
      <c r="K1645" t="s">
        <v>42</v>
      </c>
      <c r="L1645" t="s">
        <v>938</v>
      </c>
      <c r="M1645" s="3">
        <v>42122</v>
      </c>
      <c r="N1645" s="3">
        <v>42124</v>
      </c>
      <c r="O1645" s="8" t="str">
        <f>TEXT(Table1[[#This Row],[Order Date]], "MMM")</f>
        <v>Apr</v>
      </c>
      <c r="P1645">
        <f>Table1[[#This Row],[Ship Date]]-Table1[[#This Row],[Order Date]]</f>
        <v>2</v>
      </c>
      <c r="Q1645" s="4">
        <v>22.307699999999997</v>
      </c>
      <c r="R1645">
        <v>7</v>
      </c>
      <c r="S1645" s="4">
        <v>32.33</v>
      </c>
      <c r="T1645">
        <v>87396</v>
      </c>
      <c r="U1645" s="10">
        <f>(Table1[[#This Row],[Profit]]/Table1[[#This Row],[Sales]])</f>
        <v>0.69</v>
      </c>
    </row>
    <row r="1646" spans="1:21" ht="12.75" customHeight="1">
      <c r="A1646">
        <v>0.06</v>
      </c>
      <c r="B1646">
        <v>55.48</v>
      </c>
      <c r="C1646">
        <v>14.3</v>
      </c>
      <c r="D1646" t="s">
        <v>33</v>
      </c>
      <c r="E1646" t="s">
        <v>27</v>
      </c>
      <c r="F1646" t="s">
        <v>20</v>
      </c>
      <c r="G1646" t="s">
        <v>62</v>
      </c>
      <c r="H1646" t="s">
        <v>40</v>
      </c>
      <c r="I1646" t="s">
        <v>63</v>
      </c>
      <c r="J1646">
        <v>0.37</v>
      </c>
      <c r="K1646" t="s">
        <v>42</v>
      </c>
      <c r="L1646" t="s">
        <v>938</v>
      </c>
      <c r="M1646" s="3">
        <v>42122</v>
      </c>
      <c r="N1646" s="3">
        <v>42124</v>
      </c>
      <c r="O1646" s="8" t="str">
        <f>TEXT(Table1[[#This Row],[Order Date]], "MMM")</f>
        <v>Apr</v>
      </c>
      <c r="P1646">
        <f>Table1[[#This Row],[Ship Date]]-Table1[[#This Row],[Order Date]]</f>
        <v>2</v>
      </c>
      <c r="Q1646" s="4">
        <v>443.02139999999991</v>
      </c>
      <c r="R1646">
        <v>12</v>
      </c>
      <c r="S1646" s="4">
        <v>642.05999999999995</v>
      </c>
      <c r="T1646">
        <v>87396</v>
      </c>
      <c r="U1646" s="10">
        <f>(Table1[[#This Row],[Profit]]/Table1[[#This Row],[Sales]])</f>
        <v>0.69</v>
      </c>
    </row>
    <row r="1647" spans="1:21" ht="12.75" customHeight="1">
      <c r="A1647">
        <v>0.05</v>
      </c>
      <c r="B1647">
        <v>535.64</v>
      </c>
      <c r="C1647">
        <v>14.7</v>
      </c>
      <c r="D1647" t="s">
        <v>26</v>
      </c>
      <c r="E1647" t="s">
        <v>27</v>
      </c>
      <c r="F1647" t="s">
        <v>53</v>
      </c>
      <c r="G1647" t="s">
        <v>58</v>
      </c>
      <c r="H1647" t="s">
        <v>30</v>
      </c>
      <c r="I1647" t="s">
        <v>733</v>
      </c>
      <c r="J1647">
        <v>0.59</v>
      </c>
      <c r="K1647" t="s">
        <v>42</v>
      </c>
      <c r="L1647" t="s">
        <v>112</v>
      </c>
      <c r="M1647" s="3">
        <v>42162</v>
      </c>
      <c r="N1647" s="3">
        <v>42164</v>
      </c>
      <c r="O1647" s="8" t="str">
        <f>TEXT(Table1[[#This Row],[Order Date]], "MMM")</f>
        <v>Jun</v>
      </c>
      <c r="P1647">
        <f>Table1[[#This Row],[Ship Date]]-Table1[[#This Row],[Order Date]]</f>
        <v>2</v>
      </c>
      <c r="Q1647" s="4">
        <v>-1220.9144999999999</v>
      </c>
      <c r="R1647">
        <v>2</v>
      </c>
      <c r="S1647" s="4">
        <v>1068.5999999999999</v>
      </c>
      <c r="T1647">
        <v>59365</v>
      </c>
      <c r="U1647" s="10">
        <f>(Table1[[#This Row],[Profit]]/Table1[[#This Row],[Sales]])</f>
        <v>-1.142536496350365</v>
      </c>
    </row>
    <row r="1648" spans="1:21" ht="12.75" customHeight="1">
      <c r="A1648">
        <v>0</v>
      </c>
      <c r="B1648">
        <v>6.37</v>
      </c>
      <c r="C1648">
        <v>5.19</v>
      </c>
      <c r="D1648" t="s">
        <v>33</v>
      </c>
      <c r="E1648" t="s">
        <v>74</v>
      </c>
      <c r="F1648" t="s">
        <v>20</v>
      </c>
      <c r="G1648" t="s">
        <v>71</v>
      </c>
      <c r="H1648" t="s">
        <v>40</v>
      </c>
      <c r="I1648" t="s">
        <v>304</v>
      </c>
      <c r="J1648">
        <v>0.38</v>
      </c>
      <c r="K1648" t="s">
        <v>37</v>
      </c>
      <c r="L1648" t="s">
        <v>226</v>
      </c>
      <c r="M1648" s="3">
        <v>42063</v>
      </c>
      <c r="N1648" s="3">
        <v>42065</v>
      </c>
      <c r="O1648" s="8" t="str">
        <f>TEXT(Table1[[#This Row],[Order Date]], "MMM")</f>
        <v>Feb</v>
      </c>
      <c r="P1648">
        <f>Table1[[#This Row],[Ship Date]]-Table1[[#This Row],[Order Date]]</f>
        <v>2</v>
      </c>
      <c r="Q1648" s="4">
        <v>-27.1492</v>
      </c>
      <c r="R1648">
        <v>15</v>
      </c>
      <c r="S1648" s="4">
        <v>99.75</v>
      </c>
      <c r="T1648">
        <v>86592</v>
      </c>
      <c r="U1648" s="10">
        <f>(Table1[[#This Row],[Profit]]/Table1[[#This Row],[Sales]])</f>
        <v>-0.27217243107769423</v>
      </c>
    </row>
    <row r="1649" spans="1:21" ht="12.75" customHeight="1">
      <c r="A1649">
        <v>0.02</v>
      </c>
      <c r="B1649">
        <v>110.98</v>
      </c>
      <c r="C1649">
        <v>13.99</v>
      </c>
      <c r="D1649" t="s">
        <v>33</v>
      </c>
      <c r="E1649" t="s">
        <v>74</v>
      </c>
      <c r="F1649" t="s">
        <v>28</v>
      </c>
      <c r="G1649" t="s">
        <v>34</v>
      </c>
      <c r="H1649" t="s">
        <v>59</v>
      </c>
      <c r="I1649" t="s">
        <v>747</v>
      </c>
      <c r="J1649">
        <v>0.69</v>
      </c>
      <c r="K1649" t="s">
        <v>37</v>
      </c>
      <c r="L1649" t="s">
        <v>226</v>
      </c>
      <c r="M1649" s="3">
        <v>42020</v>
      </c>
      <c r="N1649" s="3">
        <v>42022</v>
      </c>
      <c r="O1649" s="8" t="str">
        <f>TEXT(Table1[[#This Row],[Order Date]], "MMM")</f>
        <v>Jan</v>
      </c>
      <c r="P1649">
        <f>Table1[[#This Row],[Ship Date]]-Table1[[#This Row],[Order Date]]</f>
        <v>2</v>
      </c>
      <c r="Q1649" s="4">
        <v>-106.3424</v>
      </c>
      <c r="R1649">
        <v>2</v>
      </c>
      <c r="S1649" s="4">
        <v>226.53</v>
      </c>
      <c r="T1649">
        <v>86591</v>
      </c>
      <c r="U1649" s="10">
        <f>(Table1[[#This Row],[Profit]]/Table1[[#This Row],[Sales]])</f>
        <v>-0.46944069218205092</v>
      </c>
    </row>
    <row r="1650" spans="1:21" ht="12.75" customHeight="1">
      <c r="A1650">
        <v>0.01</v>
      </c>
      <c r="B1650">
        <v>8.01</v>
      </c>
      <c r="C1650">
        <v>2.87</v>
      </c>
      <c r="D1650" t="s">
        <v>33</v>
      </c>
      <c r="E1650" t="s">
        <v>74</v>
      </c>
      <c r="F1650" t="s">
        <v>20</v>
      </c>
      <c r="G1650" t="s">
        <v>62</v>
      </c>
      <c r="H1650" t="s">
        <v>22</v>
      </c>
      <c r="I1650" t="s">
        <v>939</v>
      </c>
      <c r="J1650">
        <v>0.4</v>
      </c>
      <c r="K1650" t="s">
        <v>37</v>
      </c>
      <c r="L1650" t="s">
        <v>226</v>
      </c>
      <c r="M1650" s="3">
        <v>42020</v>
      </c>
      <c r="N1650" s="3">
        <v>42022</v>
      </c>
      <c r="O1650" s="8" t="str">
        <f>TEXT(Table1[[#This Row],[Order Date]], "MMM")</f>
        <v>Jan</v>
      </c>
      <c r="P1650">
        <f>Table1[[#This Row],[Ship Date]]-Table1[[#This Row],[Order Date]]</f>
        <v>2</v>
      </c>
      <c r="Q1650" s="4">
        <v>44.976799999999997</v>
      </c>
      <c r="R1650">
        <v>8</v>
      </c>
      <c r="S1650" s="4">
        <v>68.650000000000006</v>
      </c>
      <c r="T1650">
        <v>86591</v>
      </c>
      <c r="U1650" s="10">
        <f>(Table1[[#This Row],[Profit]]/Table1[[#This Row],[Sales]])</f>
        <v>0.65516096139839752</v>
      </c>
    </row>
    <row r="1651" spans="1:21" ht="12.75" customHeight="1">
      <c r="A1651">
        <v>0.02</v>
      </c>
      <c r="B1651">
        <v>5.58</v>
      </c>
      <c r="C1651">
        <v>2.99</v>
      </c>
      <c r="D1651" t="s">
        <v>33</v>
      </c>
      <c r="E1651" t="s">
        <v>74</v>
      </c>
      <c r="F1651" t="s">
        <v>20</v>
      </c>
      <c r="G1651" t="s">
        <v>71</v>
      </c>
      <c r="H1651" t="s">
        <v>40</v>
      </c>
      <c r="I1651" t="s">
        <v>940</v>
      </c>
      <c r="J1651">
        <v>0.37</v>
      </c>
      <c r="K1651" t="s">
        <v>87</v>
      </c>
      <c r="L1651" t="s">
        <v>429</v>
      </c>
      <c r="M1651" s="3">
        <v>42150</v>
      </c>
      <c r="N1651" s="3">
        <v>42152</v>
      </c>
      <c r="O1651" s="8" t="str">
        <f>TEXT(Table1[[#This Row],[Order Date]], "MMM")</f>
        <v>May</v>
      </c>
      <c r="P1651">
        <f>Table1[[#This Row],[Ship Date]]-Table1[[#This Row],[Order Date]]</f>
        <v>2</v>
      </c>
      <c r="Q1651" s="4">
        <v>689.32799999999997</v>
      </c>
      <c r="R1651">
        <v>42</v>
      </c>
      <c r="S1651" s="4">
        <v>236.83</v>
      </c>
      <c r="T1651">
        <v>90218</v>
      </c>
      <c r="U1651" s="10">
        <f>(Table1[[#This Row],[Profit]]/Table1[[#This Row],[Sales]])</f>
        <v>2.9106447662880544</v>
      </c>
    </row>
    <row r="1652" spans="1:21" ht="12.75" customHeight="1">
      <c r="A1652">
        <v>0.02</v>
      </c>
      <c r="B1652">
        <v>54.1</v>
      </c>
      <c r="C1652">
        <v>19.989999999999998</v>
      </c>
      <c r="D1652" t="s">
        <v>33</v>
      </c>
      <c r="E1652" t="s">
        <v>74</v>
      </c>
      <c r="F1652" t="s">
        <v>20</v>
      </c>
      <c r="G1652" t="s">
        <v>90</v>
      </c>
      <c r="H1652" t="s">
        <v>40</v>
      </c>
      <c r="I1652" t="s">
        <v>822</v>
      </c>
      <c r="J1652">
        <v>0.59</v>
      </c>
      <c r="K1652" t="s">
        <v>87</v>
      </c>
      <c r="L1652" t="s">
        <v>429</v>
      </c>
      <c r="M1652" s="3">
        <v>42150</v>
      </c>
      <c r="N1652" s="3">
        <v>42151</v>
      </c>
      <c r="O1652" s="8" t="str">
        <f>TEXT(Table1[[#This Row],[Order Date]], "MMM")</f>
        <v>May</v>
      </c>
      <c r="P1652">
        <f>Table1[[#This Row],[Ship Date]]-Table1[[#This Row],[Order Date]]</f>
        <v>1</v>
      </c>
      <c r="Q1652" s="4">
        <v>-33.585999999999999</v>
      </c>
      <c r="R1652">
        <v>36</v>
      </c>
      <c r="S1652" s="4">
        <v>1944.87</v>
      </c>
      <c r="T1652">
        <v>90218</v>
      </c>
      <c r="U1652" s="10">
        <f>(Table1[[#This Row],[Profit]]/Table1[[#This Row],[Sales]])</f>
        <v>-1.7269020551502156E-2</v>
      </c>
    </row>
    <row r="1653" spans="1:21" ht="12.75" customHeight="1">
      <c r="A1653">
        <v>0.1</v>
      </c>
      <c r="B1653">
        <v>11.55</v>
      </c>
      <c r="C1653">
        <v>2.36</v>
      </c>
      <c r="D1653" t="s">
        <v>33</v>
      </c>
      <c r="E1653" t="s">
        <v>39</v>
      </c>
      <c r="F1653" t="s">
        <v>20</v>
      </c>
      <c r="G1653" t="s">
        <v>21</v>
      </c>
      <c r="H1653" t="s">
        <v>22</v>
      </c>
      <c r="I1653" t="s">
        <v>178</v>
      </c>
      <c r="J1653">
        <v>0.55000000000000004</v>
      </c>
      <c r="K1653" t="s">
        <v>24</v>
      </c>
      <c r="L1653" t="s">
        <v>32</v>
      </c>
      <c r="M1653" s="3">
        <v>42063</v>
      </c>
      <c r="N1653" s="3">
        <v>42063</v>
      </c>
      <c r="O1653" s="8" t="str">
        <f>TEXT(Table1[[#This Row],[Order Date]], "MMM")</f>
        <v>Feb</v>
      </c>
      <c r="P1653">
        <f>Table1[[#This Row],[Ship Date]]-Table1[[#This Row],[Order Date]]</f>
        <v>0</v>
      </c>
      <c r="Q1653" s="4">
        <v>69.767200000000003</v>
      </c>
      <c r="R1653">
        <v>12</v>
      </c>
      <c r="S1653" s="4">
        <v>135.77000000000001</v>
      </c>
      <c r="T1653">
        <v>87619</v>
      </c>
      <c r="U1653" s="10">
        <f>(Table1[[#This Row],[Profit]]/Table1[[#This Row],[Sales]])</f>
        <v>0.51386315091699197</v>
      </c>
    </row>
    <row r="1654" spans="1:21" ht="12.75" customHeight="1">
      <c r="A1654">
        <v>0.01</v>
      </c>
      <c r="B1654">
        <v>35.44</v>
      </c>
      <c r="C1654">
        <v>19.989999999999998</v>
      </c>
      <c r="D1654" t="s">
        <v>33</v>
      </c>
      <c r="E1654" t="s">
        <v>39</v>
      </c>
      <c r="F1654" t="s">
        <v>20</v>
      </c>
      <c r="G1654" t="s">
        <v>62</v>
      </c>
      <c r="H1654" t="s">
        <v>40</v>
      </c>
      <c r="I1654" t="s">
        <v>708</v>
      </c>
      <c r="J1654">
        <v>0.38</v>
      </c>
      <c r="K1654" t="s">
        <v>37</v>
      </c>
      <c r="L1654" t="s">
        <v>136</v>
      </c>
      <c r="M1654" s="3">
        <v>42116</v>
      </c>
      <c r="N1654" s="3">
        <v>42117</v>
      </c>
      <c r="O1654" s="8" t="str">
        <f>TEXT(Table1[[#This Row],[Order Date]], "MMM")</f>
        <v>Apr</v>
      </c>
      <c r="P1654">
        <f>Table1[[#This Row],[Ship Date]]-Table1[[#This Row],[Order Date]]</f>
        <v>1</v>
      </c>
      <c r="Q1654" s="4">
        <v>-52.822799999999994</v>
      </c>
      <c r="R1654">
        <v>1</v>
      </c>
      <c r="S1654" s="4">
        <v>55.43</v>
      </c>
      <c r="T1654">
        <v>87620</v>
      </c>
      <c r="U1654" s="10">
        <f>(Table1[[#This Row],[Profit]]/Table1[[#This Row],[Sales]])</f>
        <v>-0.95296409886343125</v>
      </c>
    </row>
    <row r="1655" spans="1:21" ht="12.75" customHeight="1">
      <c r="A1655">
        <v>0.02</v>
      </c>
      <c r="B1655">
        <v>3.8</v>
      </c>
      <c r="C1655">
        <v>1.49</v>
      </c>
      <c r="D1655" t="s">
        <v>33</v>
      </c>
      <c r="E1655" t="s">
        <v>39</v>
      </c>
      <c r="F1655" t="s">
        <v>20</v>
      </c>
      <c r="G1655" t="s">
        <v>71</v>
      </c>
      <c r="H1655" t="s">
        <v>40</v>
      </c>
      <c r="I1655" t="s">
        <v>80</v>
      </c>
      <c r="J1655">
        <v>0.38</v>
      </c>
      <c r="K1655" t="s">
        <v>37</v>
      </c>
      <c r="L1655" t="s">
        <v>121</v>
      </c>
      <c r="M1655" s="3">
        <v>42135</v>
      </c>
      <c r="N1655" s="3">
        <v>42139</v>
      </c>
      <c r="O1655" s="8" t="str">
        <f>TEXT(Table1[[#This Row],[Order Date]], "MMM")</f>
        <v>May</v>
      </c>
      <c r="P1655">
        <f>Table1[[#This Row],[Ship Date]]-Table1[[#This Row],[Order Date]]</f>
        <v>4</v>
      </c>
      <c r="Q1655" s="4">
        <v>7.31</v>
      </c>
      <c r="R1655">
        <v>5</v>
      </c>
      <c r="S1655" s="4">
        <v>20.46</v>
      </c>
      <c r="T1655">
        <v>87617</v>
      </c>
      <c r="U1655" s="10">
        <f>(Table1[[#This Row],[Profit]]/Table1[[#This Row],[Sales]])</f>
        <v>0.35728250244379273</v>
      </c>
    </row>
    <row r="1656" spans="1:21" ht="12.75" customHeight="1">
      <c r="A1656">
        <v>0.03</v>
      </c>
      <c r="B1656">
        <v>47.9</v>
      </c>
      <c r="C1656">
        <v>5.86</v>
      </c>
      <c r="D1656" t="s">
        <v>33</v>
      </c>
      <c r="E1656" t="s">
        <v>39</v>
      </c>
      <c r="F1656" t="s">
        <v>20</v>
      </c>
      <c r="G1656" t="s">
        <v>62</v>
      </c>
      <c r="H1656" t="s">
        <v>40</v>
      </c>
      <c r="I1656" t="s">
        <v>759</v>
      </c>
      <c r="J1656">
        <v>0.37</v>
      </c>
      <c r="K1656" t="s">
        <v>37</v>
      </c>
      <c r="L1656" t="s">
        <v>121</v>
      </c>
      <c r="M1656" s="3">
        <v>42116</v>
      </c>
      <c r="N1656" s="3">
        <v>42119</v>
      </c>
      <c r="O1656" s="8" t="str">
        <f>TEXT(Table1[[#This Row],[Order Date]], "MMM")</f>
        <v>Apr</v>
      </c>
      <c r="P1656">
        <f>Table1[[#This Row],[Ship Date]]-Table1[[#This Row],[Order Date]]</f>
        <v>3</v>
      </c>
      <c r="Q1656" s="4">
        <v>642.99029999999993</v>
      </c>
      <c r="R1656">
        <v>20</v>
      </c>
      <c r="S1656" s="4">
        <v>931.87</v>
      </c>
      <c r="T1656">
        <v>87620</v>
      </c>
      <c r="U1656" s="10">
        <f>(Table1[[#This Row],[Profit]]/Table1[[#This Row],[Sales]])</f>
        <v>0.69</v>
      </c>
    </row>
    <row r="1657" spans="1:21" ht="12.75" customHeight="1">
      <c r="A1657">
        <v>0.05</v>
      </c>
      <c r="B1657">
        <v>2.62</v>
      </c>
      <c r="C1657">
        <v>0.8</v>
      </c>
      <c r="D1657" t="s">
        <v>33</v>
      </c>
      <c r="E1657" t="s">
        <v>39</v>
      </c>
      <c r="F1657" t="s">
        <v>20</v>
      </c>
      <c r="G1657" t="s">
        <v>46</v>
      </c>
      <c r="H1657" t="s">
        <v>22</v>
      </c>
      <c r="I1657" t="s">
        <v>601</v>
      </c>
      <c r="J1657">
        <v>0.39</v>
      </c>
      <c r="K1657" t="s">
        <v>37</v>
      </c>
      <c r="L1657" t="s">
        <v>38</v>
      </c>
      <c r="M1657" s="3">
        <v>42150</v>
      </c>
      <c r="N1657" s="3">
        <v>42151</v>
      </c>
      <c r="O1657" s="8" t="str">
        <f>TEXT(Table1[[#This Row],[Order Date]], "MMM")</f>
        <v>May</v>
      </c>
      <c r="P1657">
        <f>Table1[[#This Row],[Ship Date]]-Table1[[#This Row],[Order Date]]</f>
        <v>1</v>
      </c>
      <c r="Q1657" s="4">
        <v>12.71</v>
      </c>
      <c r="R1657">
        <v>8</v>
      </c>
      <c r="S1657" s="4">
        <v>21.41</v>
      </c>
      <c r="T1657">
        <v>87618</v>
      </c>
      <c r="U1657" s="10">
        <f>(Table1[[#This Row],[Profit]]/Table1[[#This Row],[Sales]])</f>
        <v>0.593647828117702</v>
      </c>
    </row>
    <row r="1658" spans="1:21" ht="12.75" customHeight="1">
      <c r="A1658">
        <v>0.04</v>
      </c>
      <c r="B1658">
        <v>4.55</v>
      </c>
      <c r="C1658">
        <v>1.49</v>
      </c>
      <c r="D1658" t="s">
        <v>33</v>
      </c>
      <c r="E1658" t="s">
        <v>19</v>
      </c>
      <c r="F1658" t="s">
        <v>20</v>
      </c>
      <c r="G1658" t="s">
        <v>71</v>
      </c>
      <c r="H1658" t="s">
        <v>40</v>
      </c>
      <c r="I1658" t="s">
        <v>612</v>
      </c>
      <c r="J1658">
        <v>0.35</v>
      </c>
      <c r="K1658" t="s">
        <v>42</v>
      </c>
      <c r="L1658" t="s">
        <v>171</v>
      </c>
      <c r="M1658" s="3">
        <v>42068</v>
      </c>
      <c r="N1658" s="3">
        <v>42070</v>
      </c>
      <c r="O1658" s="8" t="str">
        <f>TEXT(Table1[[#This Row],[Order Date]], "MMM")</f>
        <v>Mar</v>
      </c>
      <c r="P1658">
        <f>Table1[[#This Row],[Ship Date]]-Table1[[#This Row],[Order Date]]</f>
        <v>2</v>
      </c>
      <c r="Q1658" s="4">
        <v>28.288</v>
      </c>
      <c r="R1658">
        <v>13</v>
      </c>
      <c r="S1658" s="4">
        <v>59.75</v>
      </c>
      <c r="T1658">
        <v>90309</v>
      </c>
      <c r="U1658" s="10">
        <f>(Table1[[#This Row],[Profit]]/Table1[[#This Row],[Sales]])</f>
        <v>0.47343933054393306</v>
      </c>
    </row>
    <row r="1659" spans="1:21" ht="12.75" customHeight="1">
      <c r="A1659">
        <v>0.01</v>
      </c>
      <c r="B1659">
        <v>7.64</v>
      </c>
      <c r="C1659">
        <v>1.39</v>
      </c>
      <c r="D1659" t="s">
        <v>33</v>
      </c>
      <c r="E1659" t="s">
        <v>74</v>
      </c>
      <c r="F1659" t="s">
        <v>20</v>
      </c>
      <c r="G1659" t="s">
        <v>48</v>
      </c>
      <c r="H1659" t="s">
        <v>40</v>
      </c>
      <c r="I1659" t="s">
        <v>883</v>
      </c>
      <c r="J1659">
        <v>0.36</v>
      </c>
      <c r="K1659" t="s">
        <v>37</v>
      </c>
      <c r="L1659" t="s">
        <v>50</v>
      </c>
      <c r="M1659" s="3">
        <v>42039</v>
      </c>
      <c r="N1659" s="3">
        <v>42042</v>
      </c>
      <c r="O1659" s="8" t="str">
        <f>TEXT(Table1[[#This Row],[Order Date]], "MMM")</f>
        <v>Feb</v>
      </c>
      <c r="P1659">
        <f>Table1[[#This Row],[Ship Date]]-Table1[[#This Row],[Order Date]]</f>
        <v>3</v>
      </c>
      <c r="Q1659" s="4">
        <v>112.1181</v>
      </c>
      <c r="R1659">
        <v>20</v>
      </c>
      <c r="S1659" s="4">
        <v>162.49</v>
      </c>
      <c r="T1659">
        <v>87511</v>
      </c>
      <c r="U1659" s="10">
        <f>(Table1[[#This Row],[Profit]]/Table1[[#This Row],[Sales]])</f>
        <v>0.69</v>
      </c>
    </row>
    <row r="1660" spans="1:21" ht="12.75" customHeight="1">
      <c r="A1660">
        <v>7.0000000000000007E-2</v>
      </c>
      <c r="B1660">
        <v>42.98</v>
      </c>
      <c r="C1660">
        <v>4.62</v>
      </c>
      <c r="D1660" t="s">
        <v>18</v>
      </c>
      <c r="E1660" t="s">
        <v>19</v>
      </c>
      <c r="F1660" t="s">
        <v>20</v>
      </c>
      <c r="G1660" t="s">
        <v>152</v>
      </c>
      <c r="H1660" t="s">
        <v>40</v>
      </c>
      <c r="I1660" t="s">
        <v>745</v>
      </c>
      <c r="J1660">
        <v>0.56000000000000005</v>
      </c>
      <c r="K1660" t="s">
        <v>42</v>
      </c>
      <c r="L1660" t="s">
        <v>115</v>
      </c>
      <c r="M1660" s="3">
        <v>42050</v>
      </c>
      <c r="N1660" s="3">
        <v>42052</v>
      </c>
      <c r="O1660" s="8" t="str">
        <f>TEXT(Table1[[#This Row],[Order Date]], "MMM")</f>
        <v>Feb</v>
      </c>
      <c r="P1660">
        <f>Table1[[#This Row],[Ship Date]]-Table1[[#This Row],[Order Date]]</f>
        <v>2</v>
      </c>
      <c r="Q1660" s="4">
        <v>565.38599999999997</v>
      </c>
      <c r="R1660">
        <v>19</v>
      </c>
      <c r="S1660" s="4">
        <v>819.4</v>
      </c>
      <c r="T1660">
        <v>91397</v>
      </c>
      <c r="U1660" s="10">
        <f>(Table1[[#This Row],[Profit]]/Table1[[#This Row],[Sales]])</f>
        <v>0.69</v>
      </c>
    </row>
    <row r="1661" spans="1:21" ht="12.75" customHeight="1">
      <c r="A1661">
        <v>0.03</v>
      </c>
      <c r="B1661">
        <v>89.99</v>
      </c>
      <c r="C1661">
        <v>42</v>
      </c>
      <c r="D1661" t="s">
        <v>26</v>
      </c>
      <c r="E1661" t="s">
        <v>19</v>
      </c>
      <c r="F1661" t="s">
        <v>28</v>
      </c>
      <c r="G1661" t="s">
        <v>29</v>
      </c>
      <c r="H1661" t="s">
        <v>30</v>
      </c>
      <c r="I1661" t="s">
        <v>889</v>
      </c>
      <c r="J1661">
        <v>0.66</v>
      </c>
      <c r="K1661" t="s">
        <v>42</v>
      </c>
      <c r="L1661" t="s">
        <v>115</v>
      </c>
      <c r="M1661" s="3">
        <v>42050</v>
      </c>
      <c r="N1661" s="3">
        <v>42053</v>
      </c>
      <c r="O1661" s="8" t="str">
        <f>TEXT(Table1[[#This Row],[Order Date]], "MMM")</f>
        <v>Feb</v>
      </c>
      <c r="P1661">
        <f>Table1[[#This Row],[Ship Date]]-Table1[[#This Row],[Order Date]]</f>
        <v>3</v>
      </c>
      <c r="Q1661" s="4">
        <v>-230.9528</v>
      </c>
      <c r="R1661">
        <v>19</v>
      </c>
      <c r="S1661" s="4">
        <v>1809.75</v>
      </c>
      <c r="T1661">
        <v>91397</v>
      </c>
      <c r="U1661" s="10">
        <f>(Table1[[#This Row],[Profit]]/Table1[[#This Row],[Sales]])</f>
        <v>-0.12761585854399779</v>
      </c>
    </row>
    <row r="1662" spans="1:21" ht="12.75" customHeight="1">
      <c r="A1662">
        <v>0.08</v>
      </c>
      <c r="B1662">
        <v>5.74</v>
      </c>
      <c r="C1662">
        <v>5.01</v>
      </c>
      <c r="D1662" t="s">
        <v>18</v>
      </c>
      <c r="E1662" t="s">
        <v>19</v>
      </c>
      <c r="F1662" t="s">
        <v>20</v>
      </c>
      <c r="G1662" t="s">
        <v>71</v>
      </c>
      <c r="H1662" t="s">
        <v>40</v>
      </c>
      <c r="I1662" t="s">
        <v>795</v>
      </c>
      <c r="J1662">
        <v>0.39</v>
      </c>
      <c r="K1662" t="s">
        <v>37</v>
      </c>
      <c r="L1662" t="s">
        <v>98</v>
      </c>
      <c r="M1662" s="3">
        <v>42109</v>
      </c>
      <c r="N1662" s="3">
        <v>42111</v>
      </c>
      <c r="O1662" s="8" t="str">
        <f>TEXT(Table1[[#This Row],[Order Date]], "MMM")</f>
        <v>Apr</v>
      </c>
      <c r="P1662">
        <f>Table1[[#This Row],[Ship Date]]-Table1[[#This Row],[Order Date]]</f>
        <v>2</v>
      </c>
      <c r="Q1662" s="4">
        <v>-61.628039999999999</v>
      </c>
      <c r="R1662">
        <v>12</v>
      </c>
      <c r="S1662" s="4">
        <v>70.03</v>
      </c>
      <c r="T1662">
        <v>91398</v>
      </c>
      <c r="U1662" s="10">
        <f>(Table1[[#This Row],[Profit]]/Table1[[#This Row],[Sales]])</f>
        <v>-0.88002341853491362</v>
      </c>
    </row>
    <row r="1663" spans="1:21" ht="12.75" customHeight="1">
      <c r="A1663">
        <v>0.09</v>
      </c>
      <c r="B1663">
        <v>12.22</v>
      </c>
      <c r="C1663">
        <v>2.85</v>
      </c>
      <c r="D1663" t="s">
        <v>33</v>
      </c>
      <c r="E1663" t="s">
        <v>74</v>
      </c>
      <c r="F1663" t="s">
        <v>28</v>
      </c>
      <c r="G1663" t="s">
        <v>34</v>
      </c>
      <c r="H1663" t="s">
        <v>35</v>
      </c>
      <c r="I1663" t="s">
        <v>874</v>
      </c>
      <c r="J1663">
        <v>0.55000000000000004</v>
      </c>
      <c r="K1663" t="s">
        <v>42</v>
      </c>
      <c r="L1663" t="s">
        <v>43</v>
      </c>
      <c r="M1663" s="3">
        <v>42173</v>
      </c>
      <c r="N1663" s="3">
        <v>42180</v>
      </c>
      <c r="O1663" s="8" t="str">
        <f>TEXT(Table1[[#This Row],[Order Date]], "MMM")</f>
        <v>Jun</v>
      </c>
      <c r="P1663">
        <f>Table1[[#This Row],[Ship Date]]-Table1[[#This Row],[Order Date]]</f>
        <v>7</v>
      </c>
      <c r="Q1663" s="4">
        <v>70.676699999999997</v>
      </c>
      <c r="R1663">
        <v>9</v>
      </c>
      <c r="S1663" s="4">
        <v>102.43</v>
      </c>
      <c r="T1663">
        <v>86427</v>
      </c>
      <c r="U1663" s="10">
        <f>(Table1[[#This Row],[Profit]]/Table1[[#This Row],[Sales]])</f>
        <v>0.69</v>
      </c>
    </row>
    <row r="1664" spans="1:21" ht="12.75" customHeight="1">
      <c r="A1664">
        <v>0.1</v>
      </c>
      <c r="B1664">
        <v>37.94</v>
      </c>
      <c r="C1664">
        <v>5.08</v>
      </c>
      <c r="D1664" t="s">
        <v>18</v>
      </c>
      <c r="E1664" t="s">
        <v>19</v>
      </c>
      <c r="F1664" t="s">
        <v>20</v>
      </c>
      <c r="G1664" t="s">
        <v>62</v>
      </c>
      <c r="H1664" t="s">
        <v>22</v>
      </c>
      <c r="I1664" t="s">
        <v>413</v>
      </c>
      <c r="J1664">
        <v>0.38</v>
      </c>
      <c r="K1664" t="s">
        <v>42</v>
      </c>
      <c r="L1664" t="s">
        <v>736</v>
      </c>
      <c r="M1664" s="3">
        <v>42096</v>
      </c>
      <c r="N1664" s="3">
        <v>42098</v>
      </c>
      <c r="O1664" s="8" t="str">
        <f>TEXT(Table1[[#This Row],[Order Date]], "MMM")</f>
        <v>Apr</v>
      </c>
      <c r="P1664">
        <f>Table1[[#This Row],[Ship Date]]-Table1[[#This Row],[Order Date]]</f>
        <v>2</v>
      </c>
      <c r="Q1664" s="4">
        <v>95.054399999999987</v>
      </c>
      <c r="R1664">
        <v>4</v>
      </c>
      <c r="S1664" s="4">
        <v>137.76</v>
      </c>
      <c r="T1664">
        <v>90264</v>
      </c>
      <c r="U1664" s="10">
        <f>(Table1[[#This Row],[Profit]]/Table1[[#This Row],[Sales]])</f>
        <v>0.69</v>
      </c>
    </row>
    <row r="1665" spans="1:21" ht="12.75" customHeight="1">
      <c r="A1665">
        <v>0.06</v>
      </c>
      <c r="B1665">
        <v>20.99</v>
      </c>
      <c r="C1665">
        <v>0.99</v>
      </c>
      <c r="D1665" t="s">
        <v>33</v>
      </c>
      <c r="E1665" t="s">
        <v>19</v>
      </c>
      <c r="F1665" t="s">
        <v>53</v>
      </c>
      <c r="G1665" t="s">
        <v>54</v>
      </c>
      <c r="H1665" t="s">
        <v>22</v>
      </c>
      <c r="I1665" t="s">
        <v>941</v>
      </c>
      <c r="J1665">
        <v>0.37</v>
      </c>
      <c r="K1665" t="s">
        <v>42</v>
      </c>
      <c r="L1665" t="s">
        <v>736</v>
      </c>
      <c r="M1665" s="3">
        <v>42086</v>
      </c>
      <c r="N1665" s="3">
        <v>42091</v>
      </c>
      <c r="O1665" s="8" t="str">
        <f>TEXT(Table1[[#This Row],[Order Date]], "MMM")</f>
        <v>Mar</v>
      </c>
      <c r="P1665">
        <f>Table1[[#This Row],[Ship Date]]-Table1[[#This Row],[Order Date]]</f>
        <v>5</v>
      </c>
      <c r="Q1665" s="4">
        <v>224.96069999999997</v>
      </c>
      <c r="R1665">
        <v>18</v>
      </c>
      <c r="S1665" s="4">
        <v>326.02999999999997</v>
      </c>
      <c r="T1665">
        <v>90265</v>
      </c>
      <c r="U1665" s="10">
        <f>(Table1[[#This Row],[Profit]]/Table1[[#This Row],[Sales]])</f>
        <v>0.69</v>
      </c>
    </row>
    <row r="1666" spans="1:21" ht="12.75" customHeight="1">
      <c r="A1666">
        <v>0.1</v>
      </c>
      <c r="B1666">
        <v>36.549999999999997</v>
      </c>
      <c r="C1666">
        <v>13.89</v>
      </c>
      <c r="D1666" t="s">
        <v>33</v>
      </c>
      <c r="E1666" t="s">
        <v>19</v>
      </c>
      <c r="F1666" t="s">
        <v>20</v>
      </c>
      <c r="G1666" t="s">
        <v>21</v>
      </c>
      <c r="H1666" t="s">
        <v>22</v>
      </c>
      <c r="I1666" t="s">
        <v>560</v>
      </c>
      <c r="J1666">
        <v>0.41</v>
      </c>
      <c r="K1666" t="s">
        <v>87</v>
      </c>
      <c r="L1666" t="s">
        <v>439</v>
      </c>
      <c r="M1666" s="3">
        <v>42099</v>
      </c>
      <c r="N1666" s="3">
        <v>42101</v>
      </c>
      <c r="O1666" s="8" t="str">
        <f>TEXT(Table1[[#This Row],[Order Date]], "MMM")</f>
        <v>Apr</v>
      </c>
      <c r="P1666">
        <f>Table1[[#This Row],[Ship Date]]-Table1[[#This Row],[Order Date]]</f>
        <v>2</v>
      </c>
      <c r="Q1666" s="4">
        <v>-89.572000000000003</v>
      </c>
      <c r="R1666">
        <v>11</v>
      </c>
      <c r="S1666" s="4">
        <v>379.72</v>
      </c>
      <c r="T1666">
        <v>90646</v>
      </c>
      <c r="U1666" s="10">
        <f>(Table1[[#This Row],[Profit]]/Table1[[#This Row],[Sales]])</f>
        <v>-0.23588960286526914</v>
      </c>
    </row>
    <row r="1667" spans="1:21" ht="12.75" customHeight="1">
      <c r="A1667">
        <v>7.0000000000000007E-2</v>
      </c>
      <c r="B1667">
        <v>4.76</v>
      </c>
      <c r="C1667">
        <v>0.88</v>
      </c>
      <c r="D1667" t="s">
        <v>18</v>
      </c>
      <c r="E1667" t="s">
        <v>74</v>
      </c>
      <c r="F1667" t="s">
        <v>20</v>
      </c>
      <c r="G1667" t="s">
        <v>62</v>
      </c>
      <c r="H1667" t="s">
        <v>22</v>
      </c>
      <c r="I1667" t="s">
        <v>915</v>
      </c>
      <c r="J1667">
        <v>0.39</v>
      </c>
      <c r="K1667" t="s">
        <v>24</v>
      </c>
      <c r="L1667" t="s">
        <v>151</v>
      </c>
      <c r="M1667" s="3">
        <v>42131</v>
      </c>
      <c r="N1667" s="3">
        <v>42133</v>
      </c>
      <c r="O1667" s="8" t="str">
        <f>TEXT(Table1[[#This Row],[Order Date]], "MMM")</f>
        <v>May</v>
      </c>
      <c r="P1667">
        <f>Table1[[#This Row],[Ship Date]]-Table1[[#This Row],[Order Date]]</f>
        <v>2</v>
      </c>
      <c r="Q1667" s="4">
        <v>33.347699999999996</v>
      </c>
      <c r="R1667">
        <v>10</v>
      </c>
      <c r="S1667" s="4">
        <v>48.33</v>
      </c>
      <c r="T1667">
        <v>88611</v>
      </c>
      <c r="U1667" s="10">
        <f>(Table1[[#This Row],[Profit]]/Table1[[#This Row],[Sales]])</f>
        <v>0.69</v>
      </c>
    </row>
    <row r="1668" spans="1:21" ht="12.75" customHeight="1">
      <c r="A1668">
        <v>0.01</v>
      </c>
      <c r="B1668">
        <v>7.98</v>
      </c>
      <c r="C1668">
        <v>6.5</v>
      </c>
      <c r="D1668" t="s">
        <v>33</v>
      </c>
      <c r="E1668" t="s">
        <v>74</v>
      </c>
      <c r="F1668" t="s">
        <v>20</v>
      </c>
      <c r="G1668" t="s">
        <v>90</v>
      </c>
      <c r="H1668" t="s">
        <v>59</v>
      </c>
      <c r="I1668" t="s">
        <v>942</v>
      </c>
      <c r="J1668">
        <v>0.59</v>
      </c>
      <c r="K1668" t="s">
        <v>37</v>
      </c>
      <c r="L1668" t="s">
        <v>226</v>
      </c>
      <c r="M1668" s="3">
        <v>42177</v>
      </c>
      <c r="N1668" s="3">
        <v>42178</v>
      </c>
      <c r="O1668" s="8" t="str">
        <f>TEXT(Table1[[#This Row],[Order Date]], "MMM")</f>
        <v>Jun</v>
      </c>
      <c r="P1668">
        <f>Table1[[#This Row],[Ship Date]]-Table1[[#This Row],[Order Date]]</f>
        <v>1</v>
      </c>
      <c r="Q1668" s="4">
        <v>-34.591999999999999</v>
      </c>
      <c r="R1668">
        <v>4</v>
      </c>
      <c r="S1668" s="4">
        <v>34.909999999999997</v>
      </c>
      <c r="T1668">
        <v>88612</v>
      </c>
      <c r="U1668" s="10">
        <f>(Table1[[#This Row],[Profit]]/Table1[[#This Row],[Sales]])</f>
        <v>-0.99089086221712985</v>
      </c>
    </row>
    <row r="1669" spans="1:21" ht="12.75" customHeight="1">
      <c r="A1669">
        <v>0.06</v>
      </c>
      <c r="B1669">
        <v>42.98</v>
      </c>
      <c r="C1669">
        <v>4.62</v>
      </c>
      <c r="D1669" t="s">
        <v>33</v>
      </c>
      <c r="E1669" t="s">
        <v>74</v>
      </c>
      <c r="F1669" t="s">
        <v>20</v>
      </c>
      <c r="G1669" t="s">
        <v>152</v>
      </c>
      <c r="H1669" t="s">
        <v>40</v>
      </c>
      <c r="I1669" t="s">
        <v>745</v>
      </c>
      <c r="J1669">
        <v>0.56000000000000005</v>
      </c>
      <c r="K1669" t="s">
        <v>37</v>
      </c>
      <c r="L1669" t="s">
        <v>98</v>
      </c>
      <c r="M1669" s="3">
        <v>42115</v>
      </c>
      <c r="N1669" s="3">
        <v>42117</v>
      </c>
      <c r="O1669" s="8" t="str">
        <f>TEXT(Table1[[#This Row],[Order Date]], "MMM")</f>
        <v>Apr</v>
      </c>
      <c r="P1669">
        <f>Table1[[#This Row],[Ship Date]]-Table1[[#This Row],[Order Date]]</f>
        <v>2</v>
      </c>
      <c r="Q1669" s="4">
        <v>-24.63</v>
      </c>
      <c r="R1669">
        <v>1</v>
      </c>
      <c r="S1669" s="4">
        <v>47.04</v>
      </c>
      <c r="T1669">
        <v>88610</v>
      </c>
      <c r="U1669" s="10">
        <f>(Table1[[#This Row],[Profit]]/Table1[[#This Row],[Sales]])</f>
        <v>-0.52359693877551017</v>
      </c>
    </row>
    <row r="1670" spans="1:21" ht="12.75" customHeight="1">
      <c r="A1670">
        <v>0.08</v>
      </c>
      <c r="B1670">
        <v>9.68</v>
      </c>
      <c r="C1670">
        <v>2.0299999999999998</v>
      </c>
      <c r="D1670" t="s">
        <v>33</v>
      </c>
      <c r="E1670" t="s">
        <v>39</v>
      </c>
      <c r="F1670" t="s">
        <v>20</v>
      </c>
      <c r="G1670" t="s">
        <v>62</v>
      </c>
      <c r="H1670" t="s">
        <v>22</v>
      </c>
      <c r="I1670" t="s">
        <v>943</v>
      </c>
      <c r="J1670">
        <v>0.37</v>
      </c>
      <c r="K1670" t="s">
        <v>87</v>
      </c>
      <c r="L1670" t="s">
        <v>203</v>
      </c>
      <c r="M1670" s="3">
        <v>42057</v>
      </c>
      <c r="N1670" s="3">
        <v>42059</v>
      </c>
      <c r="O1670" s="8" t="str">
        <f>TEXT(Table1[[#This Row],[Order Date]], "MMM")</f>
        <v>Feb</v>
      </c>
      <c r="P1670">
        <f>Table1[[#This Row],[Ship Date]]-Table1[[#This Row],[Order Date]]</f>
        <v>2</v>
      </c>
      <c r="Q1670" s="4">
        <v>-536.24199999999996</v>
      </c>
      <c r="R1670">
        <v>1</v>
      </c>
      <c r="S1670" s="4">
        <v>10.94</v>
      </c>
      <c r="T1670">
        <v>86085</v>
      </c>
      <c r="U1670" s="10">
        <f>(Table1[[#This Row],[Profit]]/Table1[[#This Row],[Sales]])</f>
        <v>-49.016636197440583</v>
      </c>
    </row>
    <row r="1671" spans="1:21" ht="12.75" customHeight="1">
      <c r="A1671">
        <v>0.04</v>
      </c>
      <c r="B1671">
        <v>150.97999999999999</v>
      </c>
      <c r="C1671">
        <v>16.010000000000002</v>
      </c>
      <c r="D1671" t="s">
        <v>26</v>
      </c>
      <c r="E1671" t="s">
        <v>39</v>
      </c>
      <c r="F1671" t="s">
        <v>28</v>
      </c>
      <c r="G1671" t="s">
        <v>96</v>
      </c>
      <c r="H1671" t="s">
        <v>77</v>
      </c>
      <c r="I1671" t="s">
        <v>944</v>
      </c>
      <c r="J1671">
        <v>0.7</v>
      </c>
      <c r="K1671" t="s">
        <v>87</v>
      </c>
      <c r="L1671" t="s">
        <v>203</v>
      </c>
      <c r="M1671" s="3">
        <v>42057</v>
      </c>
      <c r="N1671" s="3">
        <v>42058</v>
      </c>
      <c r="O1671" s="8" t="str">
        <f>TEXT(Table1[[#This Row],[Order Date]], "MMM")</f>
        <v>Feb</v>
      </c>
      <c r="P1671">
        <f>Table1[[#This Row],[Ship Date]]-Table1[[#This Row],[Order Date]]</f>
        <v>1</v>
      </c>
      <c r="Q1671" s="4">
        <v>-125.86000000000001</v>
      </c>
      <c r="R1671">
        <v>5</v>
      </c>
      <c r="S1671" s="4">
        <v>731.38</v>
      </c>
      <c r="T1671">
        <v>86085</v>
      </c>
      <c r="U1671" s="10">
        <f>(Table1[[#This Row],[Profit]]/Table1[[#This Row],[Sales]])</f>
        <v>-0.17208564631245046</v>
      </c>
    </row>
    <row r="1672" spans="1:21" ht="12.75" customHeight="1">
      <c r="A1672">
        <v>0.06</v>
      </c>
      <c r="B1672">
        <v>363.25</v>
      </c>
      <c r="C1672">
        <v>19.989999999999998</v>
      </c>
      <c r="D1672" t="s">
        <v>33</v>
      </c>
      <c r="E1672" t="s">
        <v>39</v>
      </c>
      <c r="F1672" t="s">
        <v>20</v>
      </c>
      <c r="G1672" t="s">
        <v>152</v>
      </c>
      <c r="H1672" t="s">
        <v>40</v>
      </c>
      <c r="I1672" t="s">
        <v>547</v>
      </c>
      <c r="J1672">
        <v>0.56999999999999995</v>
      </c>
      <c r="K1672" t="s">
        <v>87</v>
      </c>
      <c r="L1672" t="s">
        <v>203</v>
      </c>
      <c r="M1672" s="3">
        <v>42091</v>
      </c>
      <c r="N1672" s="3">
        <v>42093</v>
      </c>
      <c r="O1672" s="8" t="str">
        <f>TEXT(Table1[[#This Row],[Order Date]], "MMM")</f>
        <v>Mar</v>
      </c>
      <c r="P1672">
        <f>Table1[[#This Row],[Ship Date]]-Table1[[#This Row],[Order Date]]</f>
        <v>2</v>
      </c>
      <c r="Q1672" s="4">
        <v>36.164099999999998</v>
      </c>
      <c r="R1672">
        <v>1</v>
      </c>
      <c r="S1672" s="4">
        <v>344.87</v>
      </c>
      <c r="T1672">
        <v>86086</v>
      </c>
      <c r="U1672" s="10">
        <f>(Table1[[#This Row],[Profit]]/Table1[[#This Row],[Sales]])</f>
        <v>0.10486299185200219</v>
      </c>
    </row>
    <row r="1673" spans="1:21" ht="12.75" customHeight="1">
      <c r="A1673">
        <v>0.01</v>
      </c>
      <c r="B1673">
        <v>30.97</v>
      </c>
      <c r="C1673">
        <v>4</v>
      </c>
      <c r="D1673" t="s">
        <v>33</v>
      </c>
      <c r="E1673" t="s">
        <v>27</v>
      </c>
      <c r="F1673" t="s">
        <v>53</v>
      </c>
      <c r="G1673" t="s">
        <v>113</v>
      </c>
      <c r="H1673" t="s">
        <v>40</v>
      </c>
      <c r="I1673" t="s">
        <v>945</v>
      </c>
      <c r="J1673">
        <v>0.74</v>
      </c>
      <c r="K1673" t="s">
        <v>42</v>
      </c>
      <c r="L1673" t="s">
        <v>736</v>
      </c>
      <c r="M1673" s="3">
        <v>42107</v>
      </c>
      <c r="N1673" s="3">
        <v>42109</v>
      </c>
      <c r="O1673" s="8" t="str">
        <f>TEXT(Table1[[#This Row],[Order Date]], "MMM")</f>
        <v>Apr</v>
      </c>
      <c r="P1673">
        <f>Table1[[#This Row],[Ship Date]]-Table1[[#This Row],[Order Date]]</f>
        <v>2</v>
      </c>
      <c r="Q1673" s="4">
        <v>17.102799999999998</v>
      </c>
      <c r="R1673">
        <v>17</v>
      </c>
      <c r="S1673" s="4">
        <v>523.05999999999995</v>
      </c>
      <c r="T1673">
        <v>87186</v>
      </c>
      <c r="U1673" s="10">
        <f>(Table1[[#This Row],[Profit]]/Table1[[#This Row],[Sales]])</f>
        <v>3.2697587274882423E-2</v>
      </c>
    </row>
    <row r="1674" spans="1:21" ht="12.75" customHeight="1">
      <c r="A1674">
        <v>0.08</v>
      </c>
      <c r="B1674">
        <v>125.99</v>
      </c>
      <c r="C1674">
        <v>7.69</v>
      </c>
      <c r="D1674" t="s">
        <v>33</v>
      </c>
      <c r="E1674" t="s">
        <v>27</v>
      </c>
      <c r="F1674" t="s">
        <v>53</v>
      </c>
      <c r="G1674" t="s">
        <v>54</v>
      </c>
      <c r="H1674" t="s">
        <v>40</v>
      </c>
      <c r="I1674" t="s">
        <v>538</v>
      </c>
      <c r="J1674">
        <v>0.57999999999999996</v>
      </c>
      <c r="K1674" t="s">
        <v>42</v>
      </c>
      <c r="L1674" t="s">
        <v>736</v>
      </c>
      <c r="M1674" s="3">
        <v>42107</v>
      </c>
      <c r="N1674" s="3">
        <v>42109</v>
      </c>
      <c r="O1674" s="8" t="str">
        <f>TEXT(Table1[[#This Row],[Order Date]], "MMM")</f>
        <v>Apr</v>
      </c>
      <c r="P1674">
        <f>Table1[[#This Row],[Ship Date]]-Table1[[#This Row],[Order Date]]</f>
        <v>2</v>
      </c>
      <c r="Q1674" s="4">
        <v>1269.3819599999999</v>
      </c>
      <c r="R1674">
        <v>23</v>
      </c>
      <c r="S1674" s="4">
        <v>2424.6799999999998</v>
      </c>
      <c r="T1674">
        <v>87186</v>
      </c>
      <c r="U1674" s="10">
        <f>(Table1[[#This Row],[Profit]]/Table1[[#This Row],[Sales]])</f>
        <v>0.52352556213603441</v>
      </c>
    </row>
    <row r="1675" spans="1:21" ht="12.75" customHeight="1">
      <c r="A1675">
        <v>0.1</v>
      </c>
      <c r="B1675">
        <v>442.14</v>
      </c>
      <c r="C1675">
        <v>14.7</v>
      </c>
      <c r="D1675" t="s">
        <v>26</v>
      </c>
      <c r="E1675" t="s">
        <v>27</v>
      </c>
      <c r="F1675" t="s">
        <v>53</v>
      </c>
      <c r="G1675" t="s">
        <v>58</v>
      </c>
      <c r="H1675" t="s">
        <v>30</v>
      </c>
      <c r="I1675" t="s">
        <v>191</v>
      </c>
      <c r="J1675">
        <v>0.56000000000000005</v>
      </c>
      <c r="K1675" t="s">
        <v>42</v>
      </c>
      <c r="L1675" t="s">
        <v>736</v>
      </c>
      <c r="M1675" s="3">
        <v>42144</v>
      </c>
      <c r="N1675" s="3">
        <v>42145</v>
      </c>
      <c r="O1675" s="8" t="str">
        <f>TEXT(Table1[[#This Row],[Order Date]], "MMM")</f>
        <v>May</v>
      </c>
      <c r="P1675">
        <f>Table1[[#This Row],[Ship Date]]-Table1[[#This Row],[Order Date]]</f>
        <v>1</v>
      </c>
      <c r="Q1675" s="4">
        <v>137.68794000000014</v>
      </c>
      <c r="R1675">
        <v>6</v>
      </c>
      <c r="S1675" s="4">
        <v>2411.4299999999998</v>
      </c>
      <c r="T1675">
        <v>87187</v>
      </c>
      <c r="U1675" s="10">
        <f>(Table1[[#This Row],[Profit]]/Table1[[#This Row],[Sales]])</f>
        <v>5.7098045558029942E-2</v>
      </c>
    </row>
    <row r="1676" spans="1:21" ht="12.75" customHeight="1">
      <c r="A1676">
        <v>0.01</v>
      </c>
      <c r="B1676">
        <v>35.99</v>
      </c>
      <c r="C1676">
        <v>0.99</v>
      </c>
      <c r="D1676" t="s">
        <v>33</v>
      </c>
      <c r="E1676" t="s">
        <v>39</v>
      </c>
      <c r="F1676" t="s">
        <v>53</v>
      </c>
      <c r="G1676" t="s">
        <v>54</v>
      </c>
      <c r="H1676" t="s">
        <v>35</v>
      </c>
      <c r="I1676" t="s">
        <v>870</v>
      </c>
      <c r="J1676">
        <v>0.35</v>
      </c>
      <c r="K1676" t="s">
        <v>42</v>
      </c>
      <c r="L1676" t="s">
        <v>736</v>
      </c>
      <c r="M1676" s="3">
        <v>42146</v>
      </c>
      <c r="N1676" s="3">
        <v>42147</v>
      </c>
      <c r="O1676" s="8" t="str">
        <f>TEXT(Table1[[#This Row],[Order Date]], "MMM")</f>
        <v>May</v>
      </c>
      <c r="P1676">
        <f>Table1[[#This Row],[Ship Date]]-Table1[[#This Row],[Order Date]]</f>
        <v>1</v>
      </c>
      <c r="Q1676" s="4">
        <v>882.48239999999998</v>
      </c>
      <c r="R1676">
        <v>41</v>
      </c>
      <c r="S1676" s="4">
        <v>1278.96</v>
      </c>
      <c r="T1676">
        <v>89047</v>
      </c>
      <c r="U1676" s="10">
        <f>(Table1[[#This Row],[Profit]]/Table1[[#This Row],[Sales]])</f>
        <v>0.69</v>
      </c>
    </row>
    <row r="1677" spans="1:21" ht="12.75" customHeight="1">
      <c r="A1677">
        <v>0.09</v>
      </c>
      <c r="B1677">
        <v>2.94</v>
      </c>
      <c r="C1677">
        <v>0.7</v>
      </c>
      <c r="D1677" t="s">
        <v>33</v>
      </c>
      <c r="E1677" t="s">
        <v>19</v>
      </c>
      <c r="F1677" t="s">
        <v>20</v>
      </c>
      <c r="G1677" t="s">
        <v>21</v>
      </c>
      <c r="H1677" t="s">
        <v>22</v>
      </c>
      <c r="I1677" t="s">
        <v>73</v>
      </c>
      <c r="J1677">
        <v>0.57999999999999996</v>
      </c>
      <c r="K1677" t="s">
        <v>42</v>
      </c>
      <c r="L1677" t="s">
        <v>938</v>
      </c>
      <c r="M1677" s="3">
        <v>42031</v>
      </c>
      <c r="N1677" s="3">
        <v>42032</v>
      </c>
      <c r="O1677" s="8" t="str">
        <f>TEXT(Table1[[#This Row],[Order Date]], "MMM")</f>
        <v>Jan</v>
      </c>
      <c r="P1677">
        <f>Table1[[#This Row],[Ship Date]]-Table1[[#This Row],[Order Date]]</f>
        <v>1</v>
      </c>
      <c r="Q1677" s="4">
        <v>6.3840000000000003</v>
      </c>
      <c r="R1677">
        <v>9</v>
      </c>
      <c r="S1677" s="4">
        <v>25.22</v>
      </c>
      <c r="T1677">
        <v>86544</v>
      </c>
      <c r="U1677" s="10">
        <f>(Table1[[#This Row],[Profit]]/Table1[[#This Row],[Sales]])</f>
        <v>0.25313243457573359</v>
      </c>
    </row>
    <row r="1678" spans="1:21" ht="12.75" customHeight="1">
      <c r="A1678">
        <v>0.02</v>
      </c>
      <c r="B1678">
        <v>5.34</v>
      </c>
      <c r="C1678">
        <v>2.99</v>
      </c>
      <c r="D1678" t="s">
        <v>33</v>
      </c>
      <c r="E1678" t="s">
        <v>19</v>
      </c>
      <c r="F1678" t="s">
        <v>20</v>
      </c>
      <c r="G1678" t="s">
        <v>71</v>
      </c>
      <c r="H1678" t="s">
        <v>40</v>
      </c>
      <c r="I1678" t="s">
        <v>382</v>
      </c>
      <c r="J1678">
        <v>0.38</v>
      </c>
      <c r="K1678" t="s">
        <v>42</v>
      </c>
      <c r="L1678" t="s">
        <v>938</v>
      </c>
      <c r="M1678" s="3">
        <v>42061</v>
      </c>
      <c r="N1678" s="3">
        <v>42063</v>
      </c>
      <c r="O1678" s="8" t="str">
        <f>TEXT(Table1[[#This Row],[Order Date]], "MMM")</f>
        <v>Feb</v>
      </c>
      <c r="P1678">
        <f>Table1[[#This Row],[Ship Date]]-Table1[[#This Row],[Order Date]]</f>
        <v>2</v>
      </c>
      <c r="Q1678" s="4">
        <v>5.2955000000000005</v>
      </c>
      <c r="R1678">
        <v>6</v>
      </c>
      <c r="S1678" s="4">
        <v>34.729999999999997</v>
      </c>
      <c r="T1678">
        <v>86545</v>
      </c>
      <c r="U1678" s="10">
        <f>(Table1[[#This Row],[Profit]]/Table1[[#This Row],[Sales]])</f>
        <v>0.15247624532104812</v>
      </c>
    </row>
    <row r="1679" spans="1:21" ht="12.75" customHeight="1">
      <c r="A1679">
        <v>0.03</v>
      </c>
      <c r="B1679">
        <v>40.98</v>
      </c>
      <c r="C1679">
        <v>7.47</v>
      </c>
      <c r="D1679" t="s">
        <v>33</v>
      </c>
      <c r="E1679" t="s">
        <v>19</v>
      </c>
      <c r="F1679" t="s">
        <v>20</v>
      </c>
      <c r="G1679" t="s">
        <v>71</v>
      </c>
      <c r="H1679" t="s">
        <v>40</v>
      </c>
      <c r="I1679" t="s">
        <v>590</v>
      </c>
      <c r="J1679">
        <v>0.37</v>
      </c>
      <c r="K1679" t="s">
        <v>42</v>
      </c>
      <c r="L1679" t="s">
        <v>938</v>
      </c>
      <c r="M1679" s="3">
        <v>42061</v>
      </c>
      <c r="N1679" s="3">
        <v>42062</v>
      </c>
      <c r="O1679" s="8" t="str">
        <f>TEXT(Table1[[#This Row],[Order Date]], "MMM")</f>
        <v>Feb</v>
      </c>
      <c r="P1679">
        <f>Table1[[#This Row],[Ship Date]]-Table1[[#This Row],[Order Date]]</f>
        <v>1</v>
      </c>
      <c r="Q1679" s="4">
        <v>170.79569999999998</v>
      </c>
      <c r="R1679">
        <v>6</v>
      </c>
      <c r="S1679" s="4">
        <v>247.53</v>
      </c>
      <c r="T1679">
        <v>86545</v>
      </c>
      <c r="U1679" s="10">
        <f>(Table1[[#This Row],[Profit]]/Table1[[#This Row],[Sales]])</f>
        <v>0.69</v>
      </c>
    </row>
    <row r="1680" spans="1:21" ht="12.75" customHeight="1">
      <c r="A1680">
        <v>0.01</v>
      </c>
      <c r="B1680">
        <v>5.84</v>
      </c>
      <c r="C1680">
        <v>0.83</v>
      </c>
      <c r="D1680" t="s">
        <v>33</v>
      </c>
      <c r="E1680" t="s">
        <v>19</v>
      </c>
      <c r="F1680" t="s">
        <v>20</v>
      </c>
      <c r="G1680" t="s">
        <v>21</v>
      </c>
      <c r="H1680" t="s">
        <v>22</v>
      </c>
      <c r="I1680" t="s">
        <v>435</v>
      </c>
      <c r="J1680">
        <v>0.49</v>
      </c>
      <c r="K1680" t="s">
        <v>42</v>
      </c>
      <c r="L1680" t="s">
        <v>938</v>
      </c>
      <c r="M1680" s="3">
        <v>42169</v>
      </c>
      <c r="N1680" s="3">
        <v>42171</v>
      </c>
      <c r="O1680" s="8" t="str">
        <f>TEXT(Table1[[#This Row],[Order Date]], "MMM")</f>
        <v>Jun</v>
      </c>
      <c r="P1680">
        <f>Table1[[#This Row],[Ship Date]]-Table1[[#This Row],[Order Date]]</f>
        <v>2</v>
      </c>
      <c r="Q1680" s="4">
        <v>16.091999999999999</v>
      </c>
      <c r="R1680">
        <v>4</v>
      </c>
      <c r="S1680" s="4">
        <v>23.89</v>
      </c>
      <c r="T1680">
        <v>86546</v>
      </c>
      <c r="U1680" s="10">
        <f>(Table1[[#This Row],[Profit]]/Table1[[#This Row],[Sales]])</f>
        <v>0.67358727501046456</v>
      </c>
    </row>
    <row r="1681" spans="1:21" ht="12.75" customHeight="1">
      <c r="A1681">
        <v>0.03</v>
      </c>
      <c r="B1681">
        <v>43.98</v>
      </c>
      <c r="C1681">
        <v>8.99</v>
      </c>
      <c r="D1681" t="s">
        <v>33</v>
      </c>
      <c r="E1681" t="s">
        <v>19</v>
      </c>
      <c r="F1681" t="s">
        <v>20</v>
      </c>
      <c r="G1681" t="s">
        <v>21</v>
      </c>
      <c r="H1681" t="s">
        <v>35</v>
      </c>
      <c r="I1681" t="s">
        <v>499</v>
      </c>
      <c r="J1681">
        <v>0.57999999999999996</v>
      </c>
      <c r="K1681" t="s">
        <v>37</v>
      </c>
      <c r="L1681" t="s">
        <v>98</v>
      </c>
      <c r="M1681" s="3">
        <v>42031</v>
      </c>
      <c r="N1681" s="3">
        <v>42033</v>
      </c>
      <c r="O1681" s="8" t="str">
        <f>TEXT(Table1[[#This Row],[Order Date]], "MMM")</f>
        <v>Jan</v>
      </c>
      <c r="P1681">
        <f>Table1[[#This Row],[Ship Date]]-Table1[[#This Row],[Order Date]]</f>
        <v>2</v>
      </c>
      <c r="Q1681" s="4">
        <v>274.0788</v>
      </c>
      <c r="R1681">
        <v>10</v>
      </c>
      <c r="S1681" s="4">
        <v>454.4</v>
      </c>
      <c r="T1681">
        <v>86544</v>
      </c>
      <c r="U1681" s="10">
        <f>(Table1[[#This Row],[Profit]]/Table1[[#This Row],[Sales]])</f>
        <v>0.60316637323943667</v>
      </c>
    </row>
    <row r="1682" spans="1:21" ht="12.75" customHeight="1">
      <c r="A1682">
        <v>0.06</v>
      </c>
      <c r="B1682">
        <v>1.1399999999999999</v>
      </c>
      <c r="C1682">
        <v>0.7</v>
      </c>
      <c r="D1682" t="s">
        <v>33</v>
      </c>
      <c r="E1682" t="s">
        <v>19</v>
      </c>
      <c r="F1682" t="s">
        <v>20</v>
      </c>
      <c r="G1682" t="s">
        <v>46</v>
      </c>
      <c r="H1682" t="s">
        <v>22</v>
      </c>
      <c r="I1682" t="s">
        <v>461</v>
      </c>
      <c r="J1682">
        <v>0.38</v>
      </c>
      <c r="K1682" t="s">
        <v>37</v>
      </c>
      <c r="L1682" t="s">
        <v>98</v>
      </c>
      <c r="M1682" s="3">
        <v>42031</v>
      </c>
      <c r="N1682" s="3">
        <v>42034</v>
      </c>
      <c r="O1682" s="8" t="str">
        <f>TEXT(Table1[[#This Row],[Order Date]], "MMM")</f>
        <v>Jan</v>
      </c>
      <c r="P1682">
        <f>Table1[[#This Row],[Ship Date]]-Table1[[#This Row],[Order Date]]</f>
        <v>3</v>
      </c>
      <c r="Q1682" s="4">
        <v>-3.782</v>
      </c>
      <c r="R1682">
        <v>13</v>
      </c>
      <c r="S1682" s="4">
        <v>14.53</v>
      </c>
      <c r="T1682">
        <v>86544</v>
      </c>
      <c r="U1682" s="10">
        <f>(Table1[[#This Row],[Profit]]/Table1[[#This Row],[Sales]])</f>
        <v>-0.26028905712319339</v>
      </c>
    </row>
    <row r="1683" spans="1:21" ht="12.75" customHeight="1">
      <c r="A1683">
        <v>7.0000000000000007E-2</v>
      </c>
      <c r="B1683">
        <v>2.61</v>
      </c>
      <c r="C1683">
        <v>0.5</v>
      </c>
      <c r="D1683" t="s">
        <v>33</v>
      </c>
      <c r="E1683" t="s">
        <v>19</v>
      </c>
      <c r="F1683" t="s">
        <v>20</v>
      </c>
      <c r="G1683" t="s">
        <v>85</v>
      </c>
      <c r="H1683" t="s">
        <v>40</v>
      </c>
      <c r="I1683" t="s">
        <v>508</v>
      </c>
      <c r="J1683">
        <v>0.39</v>
      </c>
      <c r="K1683" t="s">
        <v>37</v>
      </c>
      <c r="L1683" t="s">
        <v>98</v>
      </c>
      <c r="M1683" s="3">
        <v>42060</v>
      </c>
      <c r="N1683" s="3">
        <v>42062</v>
      </c>
      <c r="O1683" s="8" t="str">
        <f>TEXT(Table1[[#This Row],[Order Date]], "MMM")</f>
        <v>Feb</v>
      </c>
      <c r="P1683">
        <f>Table1[[#This Row],[Ship Date]]-Table1[[#This Row],[Order Date]]</f>
        <v>2</v>
      </c>
      <c r="Q1683" s="4">
        <v>10.798499999999999</v>
      </c>
      <c r="R1683">
        <v>6</v>
      </c>
      <c r="S1683" s="4">
        <v>15.65</v>
      </c>
      <c r="T1683">
        <v>86547</v>
      </c>
      <c r="U1683" s="10">
        <f>(Table1[[#This Row],[Profit]]/Table1[[#This Row],[Sales]])</f>
        <v>0.69</v>
      </c>
    </row>
    <row r="1684" spans="1:21" ht="12.75" customHeight="1">
      <c r="A1684">
        <v>0.04</v>
      </c>
      <c r="B1684">
        <v>2.88</v>
      </c>
      <c r="C1684">
        <v>1.01</v>
      </c>
      <c r="D1684" t="s">
        <v>33</v>
      </c>
      <c r="E1684" t="s">
        <v>19</v>
      </c>
      <c r="F1684" t="s">
        <v>20</v>
      </c>
      <c r="G1684" t="s">
        <v>21</v>
      </c>
      <c r="H1684" t="s">
        <v>22</v>
      </c>
      <c r="I1684" t="s">
        <v>372</v>
      </c>
      <c r="J1684">
        <v>0.55000000000000004</v>
      </c>
      <c r="K1684" t="s">
        <v>37</v>
      </c>
      <c r="L1684" t="s">
        <v>98</v>
      </c>
      <c r="M1684" s="3">
        <v>42154</v>
      </c>
      <c r="N1684" s="3">
        <v>42159</v>
      </c>
      <c r="O1684" s="8" t="str">
        <f>TEXT(Table1[[#This Row],[Order Date]], "MMM")</f>
        <v>May</v>
      </c>
      <c r="P1684">
        <f>Table1[[#This Row],[Ship Date]]-Table1[[#This Row],[Order Date]]</f>
        <v>5</v>
      </c>
      <c r="Q1684" s="4">
        <v>15.246</v>
      </c>
      <c r="R1684">
        <v>39</v>
      </c>
      <c r="S1684" s="4">
        <v>111.92</v>
      </c>
      <c r="T1684">
        <v>86548</v>
      </c>
      <c r="U1684" s="10">
        <f>(Table1[[#This Row],[Profit]]/Table1[[#This Row],[Sales]])</f>
        <v>0.13622230164403146</v>
      </c>
    </row>
    <row r="1685" spans="1:21" ht="12.75" customHeight="1">
      <c r="A1685">
        <v>0.09</v>
      </c>
      <c r="B1685">
        <v>100.98</v>
      </c>
      <c r="C1685">
        <v>35.840000000000003</v>
      </c>
      <c r="D1685" t="s">
        <v>26</v>
      </c>
      <c r="E1685" t="s">
        <v>27</v>
      </c>
      <c r="F1685" t="s">
        <v>28</v>
      </c>
      <c r="G1685" t="s">
        <v>119</v>
      </c>
      <c r="H1685" t="s">
        <v>77</v>
      </c>
      <c r="I1685" t="s">
        <v>154</v>
      </c>
      <c r="J1685">
        <v>0.62</v>
      </c>
      <c r="K1685" t="s">
        <v>42</v>
      </c>
      <c r="L1685" t="s">
        <v>187</v>
      </c>
      <c r="M1685" s="3">
        <v>42183</v>
      </c>
      <c r="N1685" s="3">
        <v>42183</v>
      </c>
      <c r="O1685" s="8" t="str">
        <f>TEXT(Table1[[#This Row],[Order Date]], "MMM")</f>
        <v>Jun</v>
      </c>
      <c r="P1685">
        <f>Table1[[#This Row],[Ship Date]]-Table1[[#This Row],[Order Date]]</f>
        <v>0</v>
      </c>
      <c r="Q1685" s="4">
        <v>-103.624</v>
      </c>
      <c r="R1685">
        <v>17</v>
      </c>
      <c r="S1685" s="4">
        <v>1700.38</v>
      </c>
      <c r="T1685">
        <v>91180</v>
      </c>
      <c r="U1685" s="10">
        <f>(Table1[[#This Row],[Profit]]/Table1[[#This Row],[Sales]])</f>
        <v>-6.0941671861583877E-2</v>
      </c>
    </row>
    <row r="1686" spans="1:21" ht="12.75" customHeight="1">
      <c r="A1686">
        <v>0.1</v>
      </c>
      <c r="B1686">
        <v>5.78</v>
      </c>
      <c r="C1686">
        <v>7.96</v>
      </c>
      <c r="D1686" t="s">
        <v>33</v>
      </c>
      <c r="E1686" t="s">
        <v>27</v>
      </c>
      <c r="F1686" t="s">
        <v>20</v>
      </c>
      <c r="G1686" t="s">
        <v>62</v>
      </c>
      <c r="H1686" t="s">
        <v>40</v>
      </c>
      <c r="I1686" t="s">
        <v>946</v>
      </c>
      <c r="J1686">
        <v>0.36</v>
      </c>
      <c r="K1686" t="s">
        <v>42</v>
      </c>
      <c r="L1686" t="s">
        <v>187</v>
      </c>
      <c r="M1686" s="3">
        <v>42183</v>
      </c>
      <c r="N1686" s="3">
        <v>42183</v>
      </c>
      <c r="O1686" s="8" t="str">
        <f>TEXT(Table1[[#This Row],[Order Date]], "MMM")</f>
        <v>Jun</v>
      </c>
      <c r="P1686">
        <f>Table1[[#This Row],[Ship Date]]-Table1[[#This Row],[Order Date]]</f>
        <v>0</v>
      </c>
      <c r="Q1686" s="4">
        <v>-57.823999999999998</v>
      </c>
      <c r="R1686">
        <v>6</v>
      </c>
      <c r="S1686" s="4">
        <v>35.96</v>
      </c>
      <c r="T1686">
        <v>91180</v>
      </c>
      <c r="U1686" s="10">
        <f>(Table1[[#This Row],[Profit]]/Table1[[#This Row],[Sales]])</f>
        <v>-1.6080088987764181</v>
      </c>
    </row>
    <row r="1687" spans="1:21" ht="12.75" customHeight="1">
      <c r="A1687">
        <v>0.05</v>
      </c>
      <c r="B1687">
        <v>70.97</v>
      </c>
      <c r="C1687">
        <v>3.5</v>
      </c>
      <c r="D1687" t="s">
        <v>33</v>
      </c>
      <c r="E1687" t="s">
        <v>27</v>
      </c>
      <c r="F1687" t="s">
        <v>20</v>
      </c>
      <c r="G1687" t="s">
        <v>152</v>
      </c>
      <c r="H1687" t="s">
        <v>40</v>
      </c>
      <c r="I1687" t="s">
        <v>327</v>
      </c>
      <c r="J1687">
        <v>0.59</v>
      </c>
      <c r="K1687" t="s">
        <v>42</v>
      </c>
      <c r="L1687" t="s">
        <v>736</v>
      </c>
      <c r="M1687" s="3">
        <v>42132</v>
      </c>
      <c r="N1687" s="3">
        <v>42137</v>
      </c>
      <c r="O1687" s="8" t="str">
        <f>TEXT(Table1[[#This Row],[Order Date]], "MMM")</f>
        <v>May</v>
      </c>
      <c r="P1687">
        <f>Table1[[#This Row],[Ship Date]]-Table1[[#This Row],[Order Date]]</f>
        <v>5</v>
      </c>
      <c r="Q1687" s="4">
        <v>18.218000000000018</v>
      </c>
      <c r="R1687">
        <v>2</v>
      </c>
      <c r="S1687" s="4">
        <v>141.59</v>
      </c>
      <c r="T1687">
        <v>91466</v>
      </c>
      <c r="U1687" s="10">
        <f>(Table1[[#This Row],[Profit]]/Table1[[#This Row],[Sales]])</f>
        <v>0.1286672787626246</v>
      </c>
    </row>
    <row r="1688" spans="1:21" ht="12.75" customHeight="1">
      <c r="A1688">
        <v>0</v>
      </c>
      <c r="B1688">
        <v>5.28</v>
      </c>
      <c r="C1688">
        <v>6.26</v>
      </c>
      <c r="D1688" t="s">
        <v>33</v>
      </c>
      <c r="E1688" t="s">
        <v>27</v>
      </c>
      <c r="F1688" t="s">
        <v>20</v>
      </c>
      <c r="G1688" t="s">
        <v>62</v>
      </c>
      <c r="H1688" t="s">
        <v>40</v>
      </c>
      <c r="I1688" t="s">
        <v>586</v>
      </c>
      <c r="J1688">
        <v>0.4</v>
      </c>
      <c r="K1688" t="s">
        <v>42</v>
      </c>
      <c r="L1688" t="s">
        <v>736</v>
      </c>
      <c r="M1688" s="3">
        <v>42132</v>
      </c>
      <c r="N1688" s="3">
        <v>42139</v>
      </c>
      <c r="O1688" s="8" t="str">
        <f>TEXT(Table1[[#This Row],[Order Date]], "MMM")</f>
        <v>May</v>
      </c>
      <c r="P1688">
        <f>Table1[[#This Row],[Ship Date]]-Table1[[#This Row],[Order Date]]</f>
        <v>7</v>
      </c>
      <c r="Q1688" s="4">
        <v>25.058000000000035</v>
      </c>
      <c r="R1688">
        <v>36</v>
      </c>
      <c r="S1688" s="4">
        <v>203.05</v>
      </c>
      <c r="T1688">
        <v>91466</v>
      </c>
      <c r="U1688" s="10">
        <f>(Table1[[#This Row],[Profit]]/Table1[[#This Row],[Sales]])</f>
        <v>0.1234080275794141</v>
      </c>
    </row>
    <row r="1689" spans="1:21" ht="12.75" customHeight="1">
      <c r="A1689">
        <v>0.03</v>
      </c>
      <c r="B1689">
        <v>10.98</v>
      </c>
      <c r="C1689">
        <v>3.37</v>
      </c>
      <c r="D1689" t="s">
        <v>33</v>
      </c>
      <c r="E1689" t="s">
        <v>74</v>
      </c>
      <c r="F1689" t="s">
        <v>20</v>
      </c>
      <c r="G1689" t="s">
        <v>109</v>
      </c>
      <c r="H1689" t="s">
        <v>35</v>
      </c>
      <c r="I1689" t="s">
        <v>134</v>
      </c>
      <c r="J1689">
        <v>0.56999999999999995</v>
      </c>
      <c r="K1689" t="s">
        <v>42</v>
      </c>
      <c r="L1689" t="s">
        <v>171</v>
      </c>
      <c r="M1689" s="3">
        <v>42104</v>
      </c>
      <c r="N1689" s="3">
        <v>42105</v>
      </c>
      <c r="O1689" s="8" t="str">
        <f>TEXT(Table1[[#This Row],[Order Date]], "MMM")</f>
        <v>Apr</v>
      </c>
      <c r="P1689">
        <f>Table1[[#This Row],[Ship Date]]-Table1[[#This Row],[Order Date]]</f>
        <v>1</v>
      </c>
      <c r="Q1689" s="4">
        <v>11.82</v>
      </c>
      <c r="R1689">
        <v>5</v>
      </c>
      <c r="S1689" s="4">
        <v>56.19</v>
      </c>
      <c r="T1689">
        <v>87041</v>
      </c>
      <c r="U1689" s="10">
        <f>(Table1[[#This Row],[Profit]]/Table1[[#This Row],[Sales]])</f>
        <v>0.21035771489588898</v>
      </c>
    </row>
    <row r="1690" spans="1:21" ht="12.75" customHeight="1">
      <c r="A1690">
        <v>0.01</v>
      </c>
      <c r="B1690">
        <v>10.14</v>
      </c>
      <c r="C1690">
        <v>2.27</v>
      </c>
      <c r="D1690" t="s">
        <v>33</v>
      </c>
      <c r="E1690" t="s">
        <v>74</v>
      </c>
      <c r="F1690" t="s">
        <v>20</v>
      </c>
      <c r="G1690" t="s">
        <v>62</v>
      </c>
      <c r="H1690" t="s">
        <v>22</v>
      </c>
      <c r="I1690" t="s">
        <v>159</v>
      </c>
      <c r="J1690">
        <v>0.36</v>
      </c>
      <c r="K1690" t="s">
        <v>42</v>
      </c>
      <c r="L1690" t="s">
        <v>171</v>
      </c>
      <c r="M1690" s="3">
        <v>42030</v>
      </c>
      <c r="N1690" s="3">
        <v>42032</v>
      </c>
      <c r="O1690" s="8" t="str">
        <f>TEXT(Table1[[#This Row],[Order Date]], "MMM")</f>
        <v>Jan</v>
      </c>
      <c r="P1690">
        <f>Table1[[#This Row],[Ship Date]]-Table1[[#This Row],[Order Date]]</f>
        <v>2</v>
      </c>
      <c r="Q1690" s="4">
        <v>28.151999999999997</v>
      </c>
      <c r="R1690">
        <v>4</v>
      </c>
      <c r="S1690" s="4">
        <v>40.799999999999997</v>
      </c>
      <c r="T1690">
        <v>87042</v>
      </c>
      <c r="U1690" s="10">
        <f>(Table1[[#This Row],[Profit]]/Table1[[#This Row],[Sales]])</f>
        <v>0.69</v>
      </c>
    </row>
    <row r="1691" spans="1:21" ht="12.75" customHeight="1">
      <c r="A1691">
        <v>0.03</v>
      </c>
      <c r="B1691">
        <v>5.4</v>
      </c>
      <c r="C1691">
        <v>7.78</v>
      </c>
      <c r="D1691" t="s">
        <v>33</v>
      </c>
      <c r="E1691" t="s">
        <v>74</v>
      </c>
      <c r="F1691" t="s">
        <v>20</v>
      </c>
      <c r="G1691" t="s">
        <v>71</v>
      </c>
      <c r="H1691" t="s">
        <v>40</v>
      </c>
      <c r="I1691" t="s">
        <v>176</v>
      </c>
      <c r="J1691">
        <v>0.37</v>
      </c>
      <c r="K1691" t="s">
        <v>42</v>
      </c>
      <c r="L1691" t="s">
        <v>171</v>
      </c>
      <c r="M1691" s="3">
        <v>42080</v>
      </c>
      <c r="N1691" s="3">
        <v>42082</v>
      </c>
      <c r="O1691" s="8" t="str">
        <f>TEXT(Table1[[#This Row],[Order Date]], "MMM")</f>
        <v>Mar</v>
      </c>
      <c r="P1691">
        <f>Table1[[#This Row],[Ship Date]]-Table1[[#This Row],[Order Date]]</f>
        <v>2</v>
      </c>
      <c r="Q1691" s="4">
        <v>-237.54400000000001</v>
      </c>
      <c r="R1691">
        <v>21</v>
      </c>
      <c r="S1691" s="4">
        <v>117.87</v>
      </c>
      <c r="T1691">
        <v>87043</v>
      </c>
      <c r="U1691" s="10">
        <f>(Table1[[#This Row],[Profit]]/Table1[[#This Row],[Sales]])</f>
        <v>-2.0153049970306269</v>
      </c>
    </row>
    <row r="1692" spans="1:21" ht="12.75" customHeight="1">
      <c r="A1692">
        <v>0.03</v>
      </c>
      <c r="B1692">
        <v>85.99</v>
      </c>
      <c r="C1692">
        <v>0.99</v>
      </c>
      <c r="D1692" t="s">
        <v>33</v>
      </c>
      <c r="E1692" t="s">
        <v>27</v>
      </c>
      <c r="F1692" t="s">
        <v>53</v>
      </c>
      <c r="G1692" t="s">
        <v>54</v>
      </c>
      <c r="H1692" t="s">
        <v>22</v>
      </c>
      <c r="I1692" t="s">
        <v>227</v>
      </c>
      <c r="J1692">
        <v>0.55000000000000004</v>
      </c>
      <c r="K1692" t="s">
        <v>24</v>
      </c>
      <c r="L1692" t="s">
        <v>704</v>
      </c>
      <c r="M1692" s="3">
        <v>42068</v>
      </c>
      <c r="N1692" s="3">
        <v>42069</v>
      </c>
      <c r="O1692" s="8" t="str">
        <f>TEXT(Table1[[#This Row],[Order Date]], "MMM")</f>
        <v>Mar</v>
      </c>
      <c r="P1692">
        <f>Table1[[#This Row],[Ship Date]]-Table1[[#This Row],[Order Date]]</f>
        <v>1</v>
      </c>
      <c r="Q1692" s="4">
        <v>1037.1044999999999</v>
      </c>
      <c r="R1692">
        <v>20</v>
      </c>
      <c r="S1692" s="4">
        <v>1503.05</v>
      </c>
      <c r="T1692">
        <v>91586</v>
      </c>
      <c r="U1692" s="10">
        <f>(Table1[[#This Row],[Profit]]/Table1[[#This Row],[Sales]])</f>
        <v>0.69</v>
      </c>
    </row>
    <row r="1693" spans="1:21" ht="12.75" customHeight="1">
      <c r="A1693">
        <v>0.08</v>
      </c>
      <c r="B1693">
        <v>6.48</v>
      </c>
      <c r="C1693">
        <v>6.81</v>
      </c>
      <c r="D1693" t="s">
        <v>33</v>
      </c>
      <c r="E1693" t="s">
        <v>19</v>
      </c>
      <c r="F1693" t="s">
        <v>20</v>
      </c>
      <c r="G1693" t="s">
        <v>62</v>
      </c>
      <c r="H1693" t="s">
        <v>40</v>
      </c>
      <c r="I1693" t="s">
        <v>947</v>
      </c>
      <c r="J1693">
        <v>0.36</v>
      </c>
      <c r="K1693" t="s">
        <v>24</v>
      </c>
      <c r="L1693" t="s">
        <v>32</v>
      </c>
      <c r="M1693" s="3">
        <v>42045</v>
      </c>
      <c r="N1693" s="3">
        <v>42050</v>
      </c>
      <c r="O1693" s="8" t="str">
        <f>TEXT(Table1[[#This Row],[Order Date]], "MMM")</f>
        <v>Feb</v>
      </c>
      <c r="P1693">
        <f>Table1[[#This Row],[Ship Date]]-Table1[[#This Row],[Order Date]]</f>
        <v>5</v>
      </c>
      <c r="Q1693" s="4">
        <v>-94.59</v>
      </c>
      <c r="R1693">
        <v>58</v>
      </c>
      <c r="S1693" s="4">
        <v>382.33</v>
      </c>
      <c r="T1693">
        <v>54949</v>
      </c>
      <c r="U1693" s="10">
        <f>(Table1[[#This Row],[Profit]]/Table1[[#This Row],[Sales]])</f>
        <v>-0.2474040750137316</v>
      </c>
    </row>
    <row r="1694" spans="1:21" ht="12.75" customHeight="1">
      <c r="A1694">
        <v>0.09</v>
      </c>
      <c r="B1694">
        <v>20.98</v>
      </c>
      <c r="C1694">
        <v>53.03</v>
      </c>
      <c r="D1694" t="s">
        <v>26</v>
      </c>
      <c r="E1694" t="s">
        <v>19</v>
      </c>
      <c r="F1694" t="s">
        <v>20</v>
      </c>
      <c r="G1694" t="s">
        <v>90</v>
      </c>
      <c r="H1694" t="s">
        <v>30</v>
      </c>
      <c r="I1694" t="s">
        <v>302</v>
      </c>
      <c r="J1694">
        <v>0.78</v>
      </c>
      <c r="K1694" t="s">
        <v>24</v>
      </c>
      <c r="L1694" t="s">
        <v>32</v>
      </c>
      <c r="M1694" s="3">
        <v>42045</v>
      </c>
      <c r="N1694" s="3">
        <v>42052</v>
      </c>
      <c r="O1694" s="8" t="str">
        <f>TEXT(Table1[[#This Row],[Order Date]], "MMM")</f>
        <v>Feb</v>
      </c>
      <c r="P1694">
        <f>Table1[[#This Row],[Ship Date]]-Table1[[#This Row],[Order Date]]</f>
        <v>7</v>
      </c>
      <c r="Q1694" s="4">
        <v>-293.74</v>
      </c>
      <c r="R1694">
        <v>13</v>
      </c>
      <c r="S1694" s="4">
        <v>356.61</v>
      </c>
      <c r="T1694">
        <v>54949</v>
      </c>
      <c r="U1694" s="10">
        <f>(Table1[[#This Row],[Profit]]/Table1[[#This Row],[Sales]])</f>
        <v>-0.82370096183505792</v>
      </c>
    </row>
    <row r="1695" spans="1:21" ht="12.75" customHeight="1">
      <c r="A1695">
        <v>0.05</v>
      </c>
      <c r="B1695">
        <v>122.99</v>
      </c>
      <c r="C1695">
        <v>19.989999999999998</v>
      </c>
      <c r="D1695" t="s">
        <v>18</v>
      </c>
      <c r="E1695" t="s">
        <v>19</v>
      </c>
      <c r="F1695" t="s">
        <v>20</v>
      </c>
      <c r="G1695" t="s">
        <v>71</v>
      </c>
      <c r="H1695" t="s">
        <v>40</v>
      </c>
      <c r="I1695" t="s">
        <v>840</v>
      </c>
      <c r="J1695">
        <v>0.37</v>
      </c>
      <c r="K1695" t="s">
        <v>24</v>
      </c>
      <c r="L1695" t="s">
        <v>704</v>
      </c>
      <c r="M1695" s="3">
        <v>42163</v>
      </c>
      <c r="N1695" s="3">
        <v>42166</v>
      </c>
      <c r="O1695" s="8" t="str">
        <f>TEXT(Table1[[#This Row],[Order Date]], "MMM")</f>
        <v>Jun</v>
      </c>
      <c r="P1695">
        <f>Table1[[#This Row],[Ship Date]]-Table1[[#This Row],[Order Date]]</f>
        <v>3</v>
      </c>
      <c r="Q1695" s="4">
        <v>1039.7540999999999</v>
      </c>
      <c r="R1695">
        <v>12</v>
      </c>
      <c r="S1695" s="4">
        <v>1506.89</v>
      </c>
      <c r="T1695">
        <v>91389</v>
      </c>
      <c r="U1695" s="10">
        <f>(Table1[[#This Row],[Profit]]/Table1[[#This Row],[Sales]])</f>
        <v>0.68999999999999984</v>
      </c>
    </row>
    <row r="1696" spans="1:21" ht="12.75" customHeight="1">
      <c r="A1696">
        <v>0.08</v>
      </c>
      <c r="B1696">
        <v>6.48</v>
      </c>
      <c r="C1696">
        <v>6.81</v>
      </c>
      <c r="D1696" t="s">
        <v>33</v>
      </c>
      <c r="E1696" t="s">
        <v>19</v>
      </c>
      <c r="F1696" t="s">
        <v>20</v>
      </c>
      <c r="G1696" t="s">
        <v>62</v>
      </c>
      <c r="H1696" t="s">
        <v>40</v>
      </c>
      <c r="I1696" t="s">
        <v>947</v>
      </c>
      <c r="J1696">
        <v>0.36</v>
      </c>
      <c r="K1696" t="s">
        <v>24</v>
      </c>
      <c r="L1696" t="s">
        <v>704</v>
      </c>
      <c r="M1696" s="3">
        <v>42045</v>
      </c>
      <c r="N1696" s="3">
        <v>42050</v>
      </c>
      <c r="O1696" s="8" t="str">
        <f>TEXT(Table1[[#This Row],[Order Date]], "MMM")</f>
        <v>Feb</v>
      </c>
      <c r="P1696">
        <f>Table1[[#This Row],[Ship Date]]-Table1[[#This Row],[Order Date]]</f>
        <v>5</v>
      </c>
      <c r="Q1696" s="4">
        <v>-49.186800000000005</v>
      </c>
      <c r="R1696">
        <v>14</v>
      </c>
      <c r="S1696" s="4">
        <v>92.29</v>
      </c>
      <c r="T1696">
        <v>91388</v>
      </c>
      <c r="U1696" s="10">
        <f>(Table1[[#This Row],[Profit]]/Table1[[#This Row],[Sales]])</f>
        <v>-0.53295915050384657</v>
      </c>
    </row>
    <row r="1697" spans="1:21" ht="12.75" customHeight="1">
      <c r="A1697">
        <v>0.09</v>
      </c>
      <c r="B1697">
        <v>20.98</v>
      </c>
      <c r="C1697">
        <v>53.03</v>
      </c>
      <c r="D1697" t="s">
        <v>26</v>
      </c>
      <c r="E1697" t="s">
        <v>19</v>
      </c>
      <c r="F1697" t="s">
        <v>20</v>
      </c>
      <c r="G1697" t="s">
        <v>90</v>
      </c>
      <c r="H1697" t="s">
        <v>30</v>
      </c>
      <c r="I1697" t="s">
        <v>302</v>
      </c>
      <c r="J1697">
        <v>0.78</v>
      </c>
      <c r="K1697" t="s">
        <v>24</v>
      </c>
      <c r="L1697" t="s">
        <v>704</v>
      </c>
      <c r="M1697" s="3">
        <v>42045</v>
      </c>
      <c r="N1697" s="3">
        <v>42052</v>
      </c>
      <c r="O1697" s="8" t="str">
        <f>TEXT(Table1[[#This Row],[Order Date]], "MMM")</f>
        <v>Feb</v>
      </c>
      <c r="P1697">
        <f>Table1[[#This Row],[Ship Date]]-Table1[[#This Row],[Order Date]]</f>
        <v>7</v>
      </c>
      <c r="Q1697" s="4">
        <v>-152.7448</v>
      </c>
      <c r="R1697">
        <v>3</v>
      </c>
      <c r="S1697" s="4">
        <v>82.29</v>
      </c>
      <c r="T1697">
        <v>91388</v>
      </c>
      <c r="U1697" s="10">
        <f>(Table1[[#This Row],[Profit]]/Table1[[#This Row],[Sales]])</f>
        <v>-1.8561769352290678</v>
      </c>
    </row>
    <row r="1698" spans="1:21" ht="12.75" customHeight="1">
      <c r="A1698">
        <v>0.05</v>
      </c>
      <c r="B1698">
        <v>9.99</v>
      </c>
      <c r="C1698">
        <v>4.78</v>
      </c>
      <c r="D1698" t="s">
        <v>33</v>
      </c>
      <c r="E1698" t="s">
        <v>27</v>
      </c>
      <c r="F1698" t="s">
        <v>20</v>
      </c>
      <c r="G1698" t="s">
        <v>62</v>
      </c>
      <c r="H1698" t="s">
        <v>40</v>
      </c>
      <c r="I1698" t="s">
        <v>724</v>
      </c>
      <c r="J1698">
        <v>0.4</v>
      </c>
      <c r="K1698" t="s">
        <v>42</v>
      </c>
      <c r="L1698" t="s">
        <v>43</v>
      </c>
      <c r="M1698" s="3">
        <v>42069</v>
      </c>
      <c r="N1698" s="3">
        <v>42070</v>
      </c>
      <c r="O1698" s="8" t="str">
        <f>TEXT(Table1[[#This Row],[Order Date]], "MMM")</f>
        <v>Mar</v>
      </c>
      <c r="P1698">
        <f>Table1[[#This Row],[Ship Date]]-Table1[[#This Row],[Order Date]]</f>
        <v>1</v>
      </c>
      <c r="Q1698" s="4">
        <v>41.3</v>
      </c>
      <c r="R1698">
        <v>20</v>
      </c>
      <c r="S1698" s="4">
        <v>203.37</v>
      </c>
      <c r="T1698">
        <v>89414</v>
      </c>
      <c r="U1698" s="10">
        <f>(Table1[[#This Row],[Profit]]/Table1[[#This Row],[Sales]])</f>
        <v>0.20307813345134482</v>
      </c>
    </row>
    <row r="1699" spans="1:21" ht="12.75" customHeight="1">
      <c r="A1699">
        <v>0.01</v>
      </c>
      <c r="B1699">
        <v>12.28</v>
      </c>
      <c r="C1699">
        <v>6.47</v>
      </c>
      <c r="D1699" t="s">
        <v>33</v>
      </c>
      <c r="E1699" t="s">
        <v>27</v>
      </c>
      <c r="F1699" t="s">
        <v>20</v>
      </c>
      <c r="G1699" t="s">
        <v>62</v>
      </c>
      <c r="H1699" t="s">
        <v>40</v>
      </c>
      <c r="I1699" t="s">
        <v>948</v>
      </c>
      <c r="J1699">
        <v>0.38</v>
      </c>
      <c r="K1699" t="s">
        <v>42</v>
      </c>
      <c r="L1699" t="s">
        <v>43</v>
      </c>
      <c r="M1699" s="3">
        <v>42166</v>
      </c>
      <c r="N1699" s="3">
        <v>42167</v>
      </c>
      <c r="O1699" s="8" t="str">
        <f>TEXT(Table1[[#This Row],[Order Date]], "MMM")</f>
        <v>Jun</v>
      </c>
      <c r="P1699">
        <f>Table1[[#This Row],[Ship Date]]-Table1[[#This Row],[Order Date]]</f>
        <v>1</v>
      </c>
      <c r="Q1699" s="4">
        <v>47.61</v>
      </c>
      <c r="R1699">
        <v>12</v>
      </c>
      <c r="S1699" s="4">
        <v>160.66</v>
      </c>
      <c r="T1699">
        <v>89415</v>
      </c>
      <c r="U1699" s="10">
        <f>(Table1[[#This Row],[Profit]]/Table1[[#This Row],[Sales]])</f>
        <v>0.29634009709946468</v>
      </c>
    </row>
    <row r="1700" spans="1:21" ht="12.75" customHeight="1">
      <c r="A1700">
        <v>0.03</v>
      </c>
      <c r="B1700">
        <v>5.98</v>
      </c>
      <c r="C1700">
        <v>5.35</v>
      </c>
      <c r="D1700" t="s">
        <v>33</v>
      </c>
      <c r="E1700" t="s">
        <v>19</v>
      </c>
      <c r="F1700" t="s">
        <v>20</v>
      </c>
      <c r="G1700" t="s">
        <v>62</v>
      </c>
      <c r="H1700" t="s">
        <v>40</v>
      </c>
      <c r="I1700" t="s">
        <v>611</v>
      </c>
      <c r="J1700">
        <v>0.4</v>
      </c>
      <c r="K1700" t="s">
        <v>37</v>
      </c>
      <c r="L1700" t="s">
        <v>121</v>
      </c>
      <c r="M1700" s="3">
        <v>42152</v>
      </c>
      <c r="N1700" s="3">
        <v>42153</v>
      </c>
      <c r="O1700" s="8" t="str">
        <f>TEXT(Table1[[#This Row],[Order Date]], "MMM")</f>
        <v>May</v>
      </c>
      <c r="P1700">
        <f>Table1[[#This Row],[Ship Date]]-Table1[[#This Row],[Order Date]]</f>
        <v>1</v>
      </c>
      <c r="Q1700" s="4">
        <v>-23.5</v>
      </c>
      <c r="R1700">
        <v>16</v>
      </c>
      <c r="S1700" s="4">
        <v>107.08</v>
      </c>
      <c r="T1700">
        <v>56486</v>
      </c>
      <c r="U1700" s="10">
        <f>(Table1[[#This Row],[Profit]]/Table1[[#This Row],[Sales]])</f>
        <v>-0.21946208442286141</v>
      </c>
    </row>
    <row r="1701" spans="1:21" ht="12.75" customHeight="1">
      <c r="A1701">
        <v>0.03</v>
      </c>
      <c r="B1701">
        <v>300.64999999999998</v>
      </c>
      <c r="C1701">
        <v>24.49</v>
      </c>
      <c r="D1701" t="s">
        <v>33</v>
      </c>
      <c r="E1701" t="s">
        <v>19</v>
      </c>
      <c r="F1701" t="s">
        <v>20</v>
      </c>
      <c r="G1701" t="s">
        <v>152</v>
      </c>
      <c r="H1701" t="s">
        <v>139</v>
      </c>
      <c r="I1701" t="s">
        <v>949</v>
      </c>
      <c r="J1701">
        <v>0.52</v>
      </c>
      <c r="K1701" t="s">
        <v>37</v>
      </c>
      <c r="L1701" t="s">
        <v>121</v>
      </c>
      <c r="M1701" s="3">
        <v>42122</v>
      </c>
      <c r="N1701" s="3">
        <v>42124</v>
      </c>
      <c r="O1701" s="8" t="str">
        <f>TEXT(Table1[[#This Row],[Order Date]], "MMM")</f>
        <v>Apr</v>
      </c>
      <c r="P1701">
        <f>Table1[[#This Row],[Ship Date]]-Table1[[#This Row],[Order Date]]</f>
        <v>2</v>
      </c>
      <c r="Q1701" s="4">
        <v>1282.4959999999999</v>
      </c>
      <c r="R1701">
        <v>32</v>
      </c>
      <c r="S1701" s="4">
        <v>9705.4599999999991</v>
      </c>
      <c r="T1701">
        <v>7623</v>
      </c>
      <c r="U1701" s="10">
        <f>(Table1[[#This Row],[Profit]]/Table1[[#This Row],[Sales]])</f>
        <v>0.13214170168132164</v>
      </c>
    </row>
    <row r="1702" spans="1:21" ht="12.75" customHeight="1">
      <c r="A1702">
        <v>0.06</v>
      </c>
      <c r="B1702">
        <v>49.99</v>
      </c>
      <c r="C1702">
        <v>19.989999999999998</v>
      </c>
      <c r="D1702" t="s">
        <v>33</v>
      </c>
      <c r="E1702" t="s">
        <v>19</v>
      </c>
      <c r="F1702" t="s">
        <v>53</v>
      </c>
      <c r="G1702" t="s">
        <v>113</v>
      </c>
      <c r="H1702" t="s">
        <v>40</v>
      </c>
      <c r="I1702" t="s">
        <v>702</v>
      </c>
      <c r="J1702">
        <v>0.45</v>
      </c>
      <c r="K1702" t="s">
        <v>37</v>
      </c>
      <c r="L1702" t="s">
        <v>121</v>
      </c>
      <c r="M1702" s="3">
        <v>42122</v>
      </c>
      <c r="N1702" s="3">
        <v>42124</v>
      </c>
      <c r="O1702" s="8" t="str">
        <f>TEXT(Table1[[#This Row],[Order Date]], "MMM")</f>
        <v>Apr</v>
      </c>
      <c r="P1702">
        <f>Table1[[#This Row],[Ship Date]]-Table1[[#This Row],[Order Date]]</f>
        <v>2</v>
      </c>
      <c r="Q1702" s="4">
        <v>17.2</v>
      </c>
      <c r="R1702">
        <v>67</v>
      </c>
      <c r="S1702" s="4">
        <v>3247.54</v>
      </c>
      <c r="T1702">
        <v>7623</v>
      </c>
      <c r="U1702" s="10">
        <f>(Table1[[#This Row],[Profit]]/Table1[[#This Row],[Sales]])</f>
        <v>5.2963165965623209E-3</v>
      </c>
    </row>
    <row r="1703" spans="1:21" ht="12.75" customHeight="1">
      <c r="A1703">
        <v>0.1</v>
      </c>
      <c r="B1703">
        <v>104.85</v>
      </c>
      <c r="C1703">
        <v>4.6500000000000004</v>
      </c>
      <c r="D1703" t="s">
        <v>33</v>
      </c>
      <c r="E1703" t="s">
        <v>19</v>
      </c>
      <c r="F1703" t="s">
        <v>20</v>
      </c>
      <c r="G1703" t="s">
        <v>62</v>
      </c>
      <c r="H1703" t="s">
        <v>40</v>
      </c>
      <c r="I1703" t="s">
        <v>950</v>
      </c>
      <c r="J1703">
        <v>0.37</v>
      </c>
      <c r="K1703" t="s">
        <v>37</v>
      </c>
      <c r="L1703" t="s">
        <v>121</v>
      </c>
      <c r="M1703" s="3">
        <v>42122</v>
      </c>
      <c r="N1703" s="3">
        <v>42123</v>
      </c>
      <c r="O1703" s="8" t="str">
        <f>TEXT(Table1[[#This Row],[Order Date]], "MMM")</f>
        <v>Apr</v>
      </c>
      <c r="P1703">
        <f>Table1[[#This Row],[Ship Date]]-Table1[[#This Row],[Order Date]]</f>
        <v>1</v>
      </c>
      <c r="Q1703" s="4">
        <v>1184.1200000000001</v>
      </c>
      <c r="R1703">
        <v>58</v>
      </c>
      <c r="S1703" s="4">
        <v>5582.63</v>
      </c>
      <c r="T1703">
        <v>7623</v>
      </c>
      <c r="U1703" s="10">
        <f>(Table1[[#This Row],[Profit]]/Table1[[#This Row],[Sales]])</f>
        <v>0.21210791329534648</v>
      </c>
    </row>
    <row r="1704" spans="1:21" ht="12.75" customHeight="1">
      <c r="A1704">
        <v>0.03</v>
      </c>
      <c r="B1704">
        <v>300.64999999999998</v>
      </c>
      <c r="C1704">
        <v>24.49</v>
      </c>
      <c r="D1704" t="s">
        <v>33</v>
      </c>
      <c r="E1704" t="s">
        <v>19</v>
      </c>
      <c r="F1704" t="s">
        <v>20</v>
      </c>
      <c r="G1704" t="s">
        <v>152</v>
      </c>
      <c r="H1704" t="s">
        <v>139</v>
      </c>
      <c r="I1704" t="s">
        <v>949</v>
      </c>
      <c r="J1704">
        <v>0.52</v>
      </c>
      <c r="K1704" t="s">
        <v>37</v>
      </c>
      <c r="L1704" t="s">
        <v>50</v>
      </c>
      <c r="M1704" s="3">
        <v>42122</v>
      </c>
      <c r="N1704" s="3">
        <v>42124</v>
      </c>
      <c r="O1704" s="8" t="str">
        <f>TEXT(Table1[[#This Row],[Order Date]], "MMM")</f>
        <v>Apr</v>
      </c>
      <c r="P1704">
        <f>Table1[[#This Row],[Ship Date]]-Table1[[#This Row],[Order Date]]</f>
        <v>2</v>
      </c>
      <c r="Q1704" s="4">
        <v>1474.8703999999998</v>
      </c>
      <c r="R1704">
        <v>8</v>
      </c>
      <c r="S1704" s="4">
        <v>2426.36</v>
      </c>
      <c r="T1704">
        <v>86346</v>
      </c>
      <c r="U1704" s="10">
        <f>(Table1[[#This Row],[Profit]]/Table1[[#This Row],[Sales]])</f>
        <v>0.60785308033432783</v>
      </c>
    </row>
    <row r="1705" spans="1:21" ht="12.75" customHeight="1">
      <c r="A1705">
        <v>0.06</v>
      </c>
      <c r="B1705">
        <v>49.99</v>
      </c>
      <c r="C1705">
        <v>19.989999999999998</v>
      </c>
      <c r="D1705" t="s">
        <v>33</v>
      </c>
      <c r="E1705" t="s">
        <v>19</v>
      </c>
      <c r="F1705" t="s">
        <v>53</v>
      </c>
      <c r="G1705" t="s">
        <v>113</v>
      </c>
      <c r="H1705" t="s">
        <v>40</v>
      </c>
      <c r="I1705" t="s">
        <v>702</v>
      </c>
      <c r="J1705">
        <v>0.45</v>
      </c>
      <c r="K1705" t="s">
        <v>37</v>
      </c>
      <c r="L1705" t="s">
        <v>50</v>
      </c>
      <c r="M1705" s="3">
        <v>42122</v>
      </c>
      <c r="N1705" s="3">
        <v>42124</v>
      </c>
      <c r="O1705" s="8" t="str">
        <f>TEXT(Table1[[#This Row],[Order Date]], "MMM")</f>
        <v>Apr</v>
      </c>
      <c r="P1705">
        <f>Table1[[#This Row],[Ship Date]]-Table1[[#This Row],[Order Date]]</f>
        <v>2</v>
      </c>
      <c r="Q1705" s="4">
        <v>19.78</v>
      </c>
      <c r="R1705">
        <v>17</v>
      </c>
      <c r="S1705" s="4">
        <v>824</v>
      </c>
      <c r="T1705">
        <v>86346</v>
      </c>
      <c r="U1705" s="10">
        <f>(Table1[[#This Row],[Profit]]/Table1[[#This Row],[Sales]])</f>
        <v>2.400485436893204E-2</v>
      </c>
    </row>
    <row r="1706" spans="1:21" ht="12.75" customHeight="1">
      <c r="A1706">
        <v>0.1</v>
      </c>
      <c r="B1706">
        <v>104.85</v>
      </c>
      <c r="C1706">
        <v>4.6500000000000004</v>
      </c>
      <c r="D1706" t="s">
        <v>33</v>
      </c>
      <c r="E1706" t="s">
        <v>19</v>
      </c>
      <c r="F1706" t="s">
        <v>20</v>
      </c>
      <c r="G1706" t="s">
        <v>62</v>
      </c>
      <c r="H1706" t="s">
        <v>40</v>
      </c>
      <c r="I1706" t="s">
        <v>950</v>
      </c>
      <c r="J1706">
        <v>0.37</v>
      </c>
      <c r="K1706" t="s">
        <v>37</v>
      </c>
      <c r="L1706" t="s">
        <v>50</v>
      </c>
      <c r="M1706" s="3">
        <v>42122</v>
      </c>
      <c r="N1706" s="3">
        <v>42123</v>
      </c>
      <c r="O1706" s="8" t="str">
        <f>TEXT(Table1[[#This Row],[Order Date]], "MMM")</f>
        <v>Apr</v>
      </c>
      <c r="P1706">
        <f>Table1[[#This Row],[Ship Date]]-Table1[[#This Row],[Order Date]]</f>
        <v>1</v>
      </c>
      <c r="Q1706" s="4">
        <v>929.7956999999999</v>
      </c>
      <c r="R1706">
        <v>14</v>
      </c>
      <c r="S1706" s="4">
        <v>1347.53</v>
      </c>
      <c r="T1706">
        <v>86346</v>
      </c>
      <c r="U1706" s="10">
        <f>(Table1[[#This Row],[Profit]]/Table1[[#This Row],[Sales]])</f>
        <v>0.69</v>
      </c>
    </row>
    <row r="1707" spans="1:21" ht="12.75" customHeight="1">
      <c r="A1707">
        <v>0.01</v>
      </c>
      <c r="B1707">
        <v>5.58</v>
      </c>
      <c r="C1707">
        <v>5.3</v>
      </c>
      <c r="D1707" t="s">
        <v>33</v>
      </c>
      <c r="E1707" t="s">
        <v>19</v>
      </c>
      <c r="F1707" t="s">
        <v>20</v>
      </c>
      <c r="G1707" t="s">
        <v>48</v>
      </c>
      <c r="H1707" t="s">
        <v>40</v>
      </c>
      <c r="I1707" t="s">
        <v>210</v>
      </c>
      <c r="J1707">
        <v>0.35</v>
      </c>
      <c r="K1707" t="s">
        <v>24</v>
      </c>
      <c r="L1707" t="s">
        <v>32</v>
      </c>
      <c r="M1707" s="3">
        <v>42013</v>
      </c>
      <c r="N1707" s="3">
        <v>42014</v>
      </c>
      <c r="O1707" s="8" t="str">
        <f>TEXT(Table1[[#This Row],[Order Date]], "MMM")</f>
        <v>Jan</v>
      </c>
      <c r="P1707">
        <f>Table1[[#This Row],[Ship Date]]-Table1[[#This Row],[Order Date]]</f>
        <v>1</v>
      </c>
      <c r="Q1707" s="4">
        <v>-7.25</v>
      </c>
      <c r="R1707">
        <v>1</v>
      </c>
      <c r="S1707" s="4">
        <v>11.16</v>
      </c>
      <c r="T1707">
        <v>89071</v>
      </c>
      <c r="U1707" s="10">
        <f>(Table1[[#This Row],[Profit]]/Table1[[#This Row],[Sales]])</f>
        <v>-0.64964157706093184</v>
      </c>
    </row>
    <row r="1708" spans="1:21" ht="12.75" customHeight="1">
      <c r="A1708">
        <v>0.03</v>
      </c>
      <c r="B1708">
        <v>3.98</v>
      </c>
      <c r="C1708">
        <v>0.7</v>
      </c>
      <c r="D1708" t="s">
        <v>33</v>
      </c>
      <c r="E1708" t="s">
        <v>19</v>
      </c>
      <c r="F1708" t="s">
        <v>20</v>
      </c>
      <c r="G1708" t="s">
        <v>21</v>
      </c>
      <c r="H1708" t="s">
        <v>22</v>
      </c>
      <c r="I1708" t="s">
        <v>951</v>
      </c>
      <c r="J1708">
        <v>0.52</v>
      </c>
      <c r="K1708" t="s">
        <v>24</v>
      </c>
      <c r="L1708" t="s">
        <v>32</v>
      </c>
      <c r="M1708" s="3">
        <v>42013</v>
      </c>
      <c r="N1708" s="3">
        <v>42014</v>
      </c>
      <c r="O1708" s="8" t="str">
        <f>TEXT(Table1[[#This Row],[Order Date]], "MMM")</f>
        <v>Jan</v>
      </c>
      <c r="P1708">
        <f>Table1[[#This Row],[Ship Date]]-Table1[[#This Row],[Order Date]]</f>
        <v>1</v>
      </c>
      <c r="Q1708" s="4">
        <v>31.201799999999995</v>
      </c>
      <c r="R1708">
        <v>11</v>
      </c>
      <c r="S1708" s="4">
        <v>45.22</v>
      </c>
      <c r="T1708">
        <v>89071</v>
      </c>
      <c r="U1708" s="10">
        <f>(Table1[[#This Row],[Profit]]/Table1[[#This Row],[Sales]])</f>
        <v>0.69</v>
      </c>
    </row>
    <row r="1709" spans="1:21" ht="12.75" customHeight="1">
      <c r="A1709">
        <v>0.01</v>
      </c>
      <c r="B1709">
        <v>4.9800000000000004</v>
      </c>
      <c r="C1709">
        <v>4.75</v>
      </c>
      <c r="D1709" t="s">
        <v>33</v>
      </c>
      <c r="E1709" t="s">
        <v>27</v>
      </c>
      <c r="F1709" t="s">
        <v>20</v>
      </c>
      <c r="G1709" t="s">
        <v>62</v>
      </c>
      <c r="H1709" t="s">
        <v>40</v>
      </c>
      <c r="I1709" t="s">
        <v>952</v>
      </c>
      <c r="J1709">
        <v>0.36</v>
      </c>
      <c r="K1709" t="s">
        <v>42</v>
      </c>
      <c r="L1709" t="s">
        <v>112</v>
      </c>
      <c r="M1709" s="3">
        <v>42019</v>
      </c>
      <c r="N1709" s="3">
        <v>42024</v>
      </c>
      <c r="O1709" s="8" t="str">
        <f>TEXT(Table1[[#This Row],[Order Date]], "MMM")</f>
        <v>Jan</v>
      </c>
      <c r="P1709">
        <f>Table1[[#This Row],[Ship Date]]-Table1[[#This Row],[Order Date]]</f>
        <v>5</v>
      </c>
      <c r="Q1709" s="4">
        <v>-75.900400000000005</v>
      </c>
      <c r="R1709">
        <v>10</v>
      </c>
      <c r="S1709" s="4">
        <v>52.93</v>
      </c>
      <c r="T1709">
        <v>89128</v>
      </c>
      <c r="U1709" s="10">
        <f>(Table1[[#This Row],[Profit]]/Table1[[#This Row],[Sales]])</f>
        <v>-1.4339769506895901</v>
      </c>
    </row>
    <row r="1710" spans="1:21" ht="12.75" customHeight="1">
      <c r="A1710">
        <v>0.04</v>
      </c>
      <c r="B1710">
        <v>6.35</v>
      </c>
      <c r="C1710">
        <v>1.02</v>
      </c>
      <c r="D1710" t="s">
        <v>33</v>
      </c>
      <c r="E1710" t="s">
        <v>27</v>
      </c>
      <c r="F1710" t="s">
        <v>20</v>
      </c>
      <c r="G1710" t="s">
        <v>62</v>
      </c>
      <c r="H1710" t="s">
        <v>22</v>
      </c>
      <c r="I1710" t="s">
        <v>411</v>
      </c>
      <c r="J1710">
        <v>0.39</v>
      </c>
      <c r="K1710" t="s">
        <v>42</v>
      </c>
      <c r="L1710" t="s">
        <v>112</v>
      </c>
      <c r="M1710" s="3">
        <v>42019</v>
      </c>
      <c r="N1710" s="3">
        <v>42024</v>
      </c>
      <c r="O1710" s="8" t="str">
        <f>TEXT(Table1[[#This Row],[Order Date]], "MMM")</f>
        <v>Jan</v>
      </c>
      <c r="P1710">
        <f>Table1[[#This Row],[Ship Date]]-Table1[[#This Row],[Order Date]]</f>
        <v>5</v>
      </c>
      <c r="Q1710" s="4">
        <v>52.170899999999996</v>
      </c>
      <c r="R1710">
        <v>12</v>
      </c>
      <c r="S1710" s="4">
        <v>75.61</v>
      </c>
      <c r="T1710">
        <v>89128</v>
      </c>
      <c r="U1710" s="10">
        <f>(Table1[[#This Row],[Profit]]/Table1[[#This Row],[Sales]])</f>
        <v>0.69</v>
      </c>
    </row>
    <row r="1711" spans="1:21" ht="12.75" customHeight="1">
      <c r="A1711">
        <v>0.02</v>
      </c>
      <c r="B1711">
        <v>12.99</v>
      </c>
      <c r="C1711">
        <v>14.37</v>
      </c>
      <c r="D1711" t="s">
        <v>33</v>
      </c>
      <c r="E1711" t="s">
        <v>27</v>
      </c>
      <c r="F1711" t="s">
        <v>28</v>
      </c>
      <c r="G1711" t="s">
        <v>34</v>
      </c>
      <c r="H1711" t="s">
        <v>139</v>
      </c>
      <c r="I1711" t="s">
        <v>282</v>
      </c>
      <c r="J1711">
        <v>0.73</v>
      </c>
      <c r="K1711" t="s">
        <v>42</v>
      </c>
      <c r="L1711" t="s">
        <v>938</v>
      </c>
      <c r="M1711" s="3">
        <v>42020</v>
      </c>
      <c r="N1711" s="3">
        <v>42022</v>
      </c>
      <c r="O1711" s="8" t="str">
        <f>TEXT(Table1[[#This Row],[Order Date]], "MMM")</f>
        <v>Jan</v>
      </c>
      <c r="P1711">
        <f>Table1[[#This Row],[Ship Date]]-Table1[[#This Row],[Order Date]]</f>
        <v>2</v>
      </c>
      <c r="Q1711" s="4">
        <v>-159.86000000000001</v>
      </c>
      <c r="R1711">
        <v>5</v>
      </c>
      <c r="S1711" s="4">
        <v>67.64</v>
      </c>
      <c r="T1711">
        <v>89129</v>
      </c>
      <c r="U1711" s="10">
        <f>(Table1[[#This Row],[Profit]]/Table1[[#This Row],[Sales]])</f>
        <v>-2.3633944411590777</v>
      </c>
    </row>
    <row r="1712" spans="1:21" ht="12.75" customHeight="1">
      <c r="A1712">
        <v>0.05</v>
      </c>
      <c r="B1712">
        <v>35.44</v>
      </c>
      <c r="C1712">
        <v>7.5</v>
      </c>
      <c r="D1712" t="s">
        <v>33</v>
      </c>
      <c r="E1712" t="s">
        <v>27</v>
      </c>
      <c r="F1712" t="s">
        <v>20</v>
      </c>
      <c r="G1712" t="s">
        <v>62</v>
      </c>
      <c r="H1712" t="s">
        <v>40</v>
      </c>
      <c r="I1712" t="s">
        <v>953</v>
      </c>
      <c r="J1712">
        <v>0.38</v>
      </c>
      <c r="K1712" t="s">
        <v>42</v>
      </c>
      <c r="L1712" t="s">
        <v>938</v>
      </c>
      <c r="M1712" s="3">
        <v>42020</v>
      </c>
      <c r="N1712" s="3">
        <v>42022</v>
      </c>
      <c r="O1712" s="8" t="str">
        <f>TEXT(Table1[[#This Row],[Order Date]], "MMM")</f>
        <v>Jan</v>
      </c>
      <c r="P1712">
        <f>Table1[[#This Row],[Ship Date]]-Table1[[#This Row],[Order Date]]</f>
        <v>2</v>
      </c>
      <c r="Q1712" s="4">
        <v>165.88979999999998</v>
      </c>
      <c r="R1712">
        <v>7</v>
      </c>
      <c r="S1712" s="4">
        <v>240.42</v>
      </c>
      <c r="T1712">
        <v>89129</v>
      </c>
      <c r="U1712" s="10">
        <f>(Table1[[#This Row],[Profit]]/Table1[[#This Row],[Sales]])</f>
        <v>0.69</v>
      </c>
    </row>
    <row r="1713" spans="1:21" ht="12.75" customHeight="1">
      <c r="A1713">
        <v>0.02</v>
      </c>
      <c r="B1713">
        <v>12.98</v>
      </c>
      <c r="C1713">
        <v>3.14</v>
      </c>
      <c r="D1713" t="s">
        <v>33</v>
      </c>
      <c r="E1713" t="s">
        <v>27</v>
      </c>
      <c r="F1713" t="s">
        <v>20</v>
      </c>
      <c r="G1713" t="s">
        <v>109</v>
      </c>
      <c r="H1713" t="s">
        <v>35</v>
      </c>
      <c r="I1713" t="s">
        <v>110</v>
      </c>
      <c r="J1713">
        <v>0.6</v>
      </c>
      <c r="K1713" t="s">
        <v>42</v>
      </c>
      <c r="L1713" t="s">
        <v>938</v>
      </c>
      <c r="M1713" s="3">
        <v>42020</v>
      </c>
      <c r="N1713" s="3">
        <v>42023</v>
      </c>
      <c r="O1713" s="8" t="str">
        <f>TEXT(Table1[[#This Row],[Order Date]], "MMM")</f>
        <v>Jan</v>
      </c>
      <c r="P1713">
        <f>Table1[[#This Row],[Ship Date]]-Table1[[#This Row],[Order Date]]</f>
        <v>3</v>
      </c>
      <c r="Q1713" s="4">
        <v>75.010000000000005</v>
      </c>
      <c r="R1713">
        <v>14</v>
      </c>
      <c r="S1713" s="4">
        <v>184.4</v>
      </c>
      <c r="T1713">
        <v>89129</v>
      </c>
      <c r="U1713" s="10">
        <f>(Table1[[#This Row],[Profit]]/Table1[[#This Row],[Sales]])</f>
        <v>0.40677874186550977</v>
      </c>
    </row>
    <row r="1714" spans="1:21" ht="12.75" customHeight="1">
      <c r="A1714">
        <v>0.08</v>
      </c>
      <c r="B1714">
        <v>178.47</v>
      </c>
      <c r="C1714">
        <v>19.989999999999998</v>
      </c>
      <c r="D1714" t="s">
        <v>33</v>
      </c>
      <c r="E1714" t="s">
        <v>27</v>
      </c>
      <c r="F1714" t="s">
        <v>20</v>
      </c>
      <c r="G1714" t="s">
        <v>90</v>
      </c>
      <c r="H1714" t="s">
        <v>40</v>
      </c>
      <c r="I1714" t="s">
        <v>267</v>
      </c>
      <c r="J1714">
        <v>0.55000000000000004</v>
      </c>
      <c r="K1714" t="s">
        <v>42</v>
      </c>
      <c r="L1714" t="s">
        <v>938</v>
      </c>
      <c r="M1714" s="3">
        <v>42076</v>
      </c>
      <c r="N1714" s="3">
        <v>42079</v>
      </c>
      <c r="O1714" s="8" t="str">
        <f>TEXT(Table1[[#This Row],[Order Date]], "MMM")</f>
        <v>Mar</v>
      </c>
      <c r="P1714">
        <f>Table1[[#This Row],[Ship Date]]-Table1[[#This Row],[Order Date]]</f>
        <v>3</v>
      </c>
      <c r="Q1714" s="4">
        <v>2267.2199999999998</v>
      </c>
      <c r="R1714">
        <v>22</v>
      </c>
      <c r="S1714" s="4">
        <v>3802.01</v>
      </c>
      <c r="T1714">
        <v>89130</v>
      </c>
      <c r="U1714" s="10">
        <f>(Table1[[#This Row],[Profit]]/Table1[[#This Row],[Sales]])</f>
        <v>0.59632141945970674</v>
      </c>
    </row>
    <row r="1715" spans="1:21" ht="12.75" customHeight="1">
      <c r="A1715">
        <v>0.08</v>
      </c>
      <c r="B1715">
        <v>73.98</v>
      </c>
      <c r="C1715">
        <v>4</v>
      </c>
      <c r="D1715" t="s">
        <v>33</v>
      </c>
      <c r="E1715" t="s">
        <v>19</v>
      </c>
      <c r="F1715" t="s">
        <v>53</v>
      </c>
      <c r="G1715" t="s">
        <v>113</v>
      </c>
      <c r="H1715" t="s">
        <v>40</v>
      </c>
      <c r="I1715" t="s">
        <v>207</v>
      </c>
      <c r="J1715">
        <v>0.77</v>
      </c>
      <c r="K1715" t="s">
        <v>42</v>
      </c>
      <c r="L1715" t="s">
        <v>115</v>
      </c>
      <c r="M1715" s="3">
        <v>42139</v>
      </c>
      <c r="N1715" s="3">
        <v>42142</v>
      </c>
      <c r="O1715" s="8" t="str">
        <f>TEXT(Table1[[#This Row],[Order Date]], "MMM")</f>
        <v>May</v>
      </c>
      <c r="P1715">
        <f>Table1[[#This Row],[Ship Date]]-Table1[[#This Row],[Order Date]]</f>
        <v>3</v>
      </c>
      <c r="Q1715" s="4">
        <v>97.159999999999926</v>
      </c>
      <c r="R1715">
        <v>17</v>
      </c>
      <c r="S1715" s="4">
        <v>1181.67</v>
      </c>
      <c r="T1715">
        <v>86102</v>
      </c>
      <c r="U1715" s="10">
        <f>(Table1[[#This Row],[Profit]]/Table1[[#This Row],[Sales]])</f>
        <v>8.2222617143534085E-2</v>
      </c>
    </row>
    <row r="1716" spans="1:21" ht="12.75" customHeight="1">
      <c r="A1716">
        <v>0.02</v>
      </c>
      <c r="B1716">
        <v>3.68</v>
      </c>
      <c r="C1716">
        <v>1.32</v>
      </c>
      <c r="D1716" t="s">
        <v>33</v>
      </c>
      <c r="E1716" t="s">
        <v>19</v>
      </c>
      <c r="F1716" t="s">
        <v>20</v>
      </c>
      <c r="G1716" t="s">
        <v>109</v>
      </c>
      <c r="H1716" t="s">
        <v>22</v>
      </c>
      <c r="I1716" t="s">
        <v>393</v>
      </c>
      <c r="J1716">
        <v>0.83</v>
      </c>
      <c r="K1716" t="s">
        <v>42</v>
      </c>
      <c r="L1716" t="s">
        <v>115</v>
      </c>
      <c r="M1716" s="3">
        <v>42139</v>
      </c>
      <c r="N1716" s="3">
        <v>42141</v>
      </c>
      <c r="O1716" s="8" t="str">
        <f>TEXT(Table1[[#This Row],[Order Date]], "MMM")</f>
        <v>May</v>
      </c>
      <c r="P1716">
        <f>Table1[[#This Row],[Ship Date]]-Table1[[#This Row],[Order Date]]</f>
        <v>2</v>
      </c>
      <c r="Q1716" s="4">
        <v>-20.65</v>
      </c>
      <c r="R1716">
        <v>8</v>
      </c>
      <c r="S1716" s="4">
        <v>29.93</v>
      </c>
      <c r="T1716">
        <v>86102</v>
      </c>
      <c r="U1716" s="10">
        <f>(Table1[[#This Row],[Profit]]/Table1[[#This Row],[Sales]])</f>
        <v>-0.68994320080187099</v>
      </c>
    </row>
    <row r="1717" spans="1:21" ht="12.75" customHeight="1">
      <c r="A1717">
        <v>7.0000000000000007E-2</v>
      </c>
      <c r="B1717">
        <v>14.48</v>
      </c>
      <c r="C1717">
        <v>6.46</v>
      </c>
      <c r="D1717" t="s">
        <v>33</v>
      </c>
      <c r="E1717" t="s">
        <v>39</v>
      </c>
      <c r="F1717" t="s">
        <v>20</v>
      </c>
      <c r="G1717" t="s">
        <v>71</v>
      </c>
      <c r="H1717" t="s">
        <v>40</v>
      </c>
      <c r="I1717" t="s">
        <v>954</v>
      </c>
      <c r="J1717">
        <v>0.38</v>
      </c>
      <c r="K1717" t="s">
        <v>42</v>
      </c>
      <c r="L1717" t="s">
        <v>115</v>
      </c>
      <c r="M1717" s="3">
        <v>42039</v>
      </c>
      <c r="N1717" s="3">
        <v>42040</v>
      </c>
      <c r="O1717" s="8" t="str">
        <f>TEXT(Table1[[#This Row],[Order Date]], "MMM")</f>
        <v>Feb</v>
      </c>
      <c r="P1717">
        <f>Table1[[#This Row],[Ship Date]]-Table1[[#This Row],[Order Date]]</f>
        <v>1</v>
      </c>
      <c r="Q1717" s="4">
        <v>67.864000000000004</v>
      </c>
      <c r="R1717">
        <v>12</v>
      </c>
      <c r="S1717" s="4">
        <v>171.33</v>
      </c>
      <c r="T1717">
        <v>86101</v>
      </c>
      <c r="U1717" s="10">
        <f>(Table1[[#This Row],[Profit]]/Table1[[#This Row],[Sales]])</f>
        <v>0.39610109146092337</v>
      </c>
    </row>
    <row r="1718" spans="1:21" ht="12.75" customHeight="1">
      <c r="A1718">
        <v>0</v>
      </c>
      <c r="B1718">
        <v>6.48</v>
      </c>
      <c r="C1718">
        <v>5.19</v>
      </c>
      <c r="D1718" t="s">
        <v>33</v>
      </c>
      <c r="E1718" t="s">
        <v>39</v>
      </c>
      <c r="F1718" t="s">
        <v>20</v>
      </c>
      <c r="G1718" t="s">
        <v>62</v>
      </c>
      <c r="H1718" t="s">
        <v>40</v>
      </c>
      <c r="I1718" t="s">
        <v>955</v>
      </c>
      <c r="J1718">
        <v>0.37</v>
      </c>
      <c r="K1718" t="s">
        <v>42</v>
      </c>
      <c r="L1718" t="s">
        <v>115</v>
      </c>
      <c r="M1718" s="3">
        <v>42161</v>
      </c>
      <c r="N1718" s="3">
        <v>42162</v>
      </c>
      <c r="O1718" s="8" t="str">
        <f>TEXT(Table1[[#This Row],[Order Date]], "MMM")</f>
        <v>Jun</v>
      </c>
      <c r="P1718">
        <f>Table1[[#This Row],[Ship Date]]-Table1[[#This Row],[Order Date]]</f>
        <v>1</v>
      </c>
      <c r="Q1718" s="4">
        <v>-14.074999999999999</v>
      </c>
      <c r="R1718">
        <v>12</v>
      </c>
      <c r="S1718" s="4">
        <v>84.04</v>
      </c>
      <c r="T1718">
        <v>86104</v>
      </c>
      <c r="U1718" s="10">
        <f>(Table1[[#This Row],[Profit]]/Table1[[#This Row],[Sales]])</f>
        <v>-0.16747977153736313</v>
      </c>
    </row>
    <row r="1719" spans="1:21" ht="12.75" customHeight="1">
      <c r="A1719">
        <v>0.05</v>
      </c>
      <c r="B1719">
        <v>120.98</v>
      </c>
      <c r="C1719">
        <v>30</v>
      </c>
      <c r="D1719" t="s">
        <v>26</v>
      </c>
      <c r="E1719" t="s">
        <v>39</v>
      </c>
      <c r="F1719" t="s">
        <v>28</v>
      </c>
      <c r="G1719" t="s">
        <v>29</v>
      </c>
      <c r="H1719" t="s">
        <v>30</v>
      </c>
      <c r="I1719" t="s">
        <v>575</v>
      </c>
      <c r="J1719">
        <v>0.64</v>
      </c>
      <c r="K1719" t="s">
        <v>42</v>
      </c>
      <c r="L1719" t="s">
        <v>115</v>
      </c>
      <c r="M1719" s="3">
        <v>42047</v>
      </c>
      <c r="N1719" s="3">
        <v>42049</v>
      </c>
      <c r="O1719" s="8" t="str">
        <f>TEXT(Table1[[#This Row],[Order Date]], "MMM")</f>
        <v>Feb</v>
      </c>
      <c r="P1719">
        <f>Table1[[#This Row],[Ship Date]]-Table1[[#This Row],[Order Date]]</f>
        <v>2</v>
      </c>
      <c r="Q1719" s="4">
        <v>-78.759200000000007</v>
      </c>
      <c r="R1719">
        <v>2</v>
      </c>
      <c r="S1719" s="4">
        <v>251.06</v>
      </c>
      <c r="T1719">
        <v>86103</v>
      </c>
      <c r="U1719" s="10">
        <f>(Table1[[#This Row],[Profit]]/Table1[[#This Row],[Sales]])</f>
        <v>-0.31370668366127619</v>
      </c>
    </row>
    <row r="1720" spans="1:21" ht="12.75" customHeight="1">
      <c r="A1720">
        <v>0.06</v>
      </c>
      <c r="B1720">
        <v>125.99</v>
      </c>
      <c r="C1720">
        <v>2.5</v>
      </c>
      <c r="D1720" t="s">
        <v>33</v>
      </c>
      <c r="E1720" t="s">
        <v>19</v>
      </c>
      <c r="F1720" t="s">
        <v>53</v>
      </c>
      <c r="G1720" t="s">
        <v>54</v>
      </c>
      <c r="H1720" t="s">
        <v>40</v>
      </c>
      <c r="I1720" t="s">
        <v>513</v>
      </c>
      <c r="J1720">
        <v>0.6</v>
      </c>
      <c r="K1720" t="s">
        <v>87</v>
      </c>
      <c r="L1720" t="s">
        <v>300</v>
      </c>
      <c r="M1720" s="3">
        <v>42038</v>
      </c>
      <c r="N1720" s="3">
        <v>42040</v>
      </c>
      <c r="O1720" s="8" t="str">
        <f>TEXT(Table1[[#This Row],[Order Date]], "MMM")</f>
        <v>Feb</v>
      </c>
      <c r="P1720">
        <f>Table1[[#This Row],[Ship Date]]-Table1[[#This Row],[Order Date]]</f>
        <v>2</v>
      </c>
      <c r="Q1720" s="4">
        <v>402.06599999999997</v>
      </c>
      <c r="R1720">
        <v>11</v>
      </c>
      <c r="S1720" s="4">
        <v>1173.76</v>
      </c>
      <c r="T1720">
        <v>86662</v>
      </c>
      <c r="U1720" s="10">
        <f>(Table1[[#This Row],[Profit]]/Table1[[#This Row],[Sales]])</f>
        <v>0.34254532442748092</v>
      </c>
    </row>
    <row r="1721" spans="1:21" ht="12.75" customHeight="1">
      <c r="A1721">
        <v>7.0000000000000007E-2</v>
      </c>
      <c r="B1721">
        <v>8.33</v>
      </c>
      <c r="C1721">
        <v>1.99</v>
      </c>
      <c r="D1721" t="s">
        <v>33</v>
      </c>
      <c r="E1721" t="s">
        <v>74</v>
      </c>
      <c r="F1721" t="s">
        <v>53</v>
      </c>
      <c r="G1721" t="s">
        <v>113</v>
      </c>
      <c r="H1721" t="s">
        <v>35</v>
      </c>
      <c r="I1721" t="s">
        <v>225</v>
      </c>
      <c r="J1721">
        <v>0.52</v>
      </c>
      <c r="K1721" t="s">
        <v>24</v>
      </c>
      <c r="L1721" t="s">
        <v>25</v>
      </c>
      <c r="M1721" s="3">
        <v>42061</v>
      </c>
      <c r="N1721" s="3">
        <v>42063</v>
      </c>
      <c r="O1721" s="8" t="str">
        <f>TEXT(Table1[[#This Row],[Order Date]], "MMM")</f>
        <v>Feb</v>
      </c>
      <c r="P1721">
        <f>Table1[[#This Row],[Ship Date]]-Table1[[#This Row],[Order Date]]</f>
        <v>2</v>
      </c>
      <c r="Q1721" s="4">
        <v>11.95</v>
      </c>
      <c r="R1721">
        <v>6</v>
      </c>
      <c r="S1721" s="4">
        <v>50.28</v>
      </c>
      <c r="T1721">
        <v>88447</v>
      </c>
      <c r="U1721" s="10">
        <f>(Table1[[#This Row],[Profit]]/Table1[[#This Row],[Sales]])</f>
        <v>0.23766905330151153</v>
      </c>
    </row>
    <row r="1722" spans="1:21" ht="12.75" customHeight="1">
      <c r="A1722">
        <v>0.03</v>
      </c>
      <c r="B1722">
        <v>499.99</v>
      </c>
      <c r="C1722">
        <v>24.49</v>
      </c>
      <c r="D1722" t="s">
        <v>33</v>
      </c>
      <c r="E1722" t="s">
        <v>74</v>
      </c>
      <c r="F1722" t="s">
        <v>53</v>
      </c>
      <c r="G1722" t="s">
        <v>288</v>
      </c>
      <c r="H1722" t="s">
        <v>139</v>
      </c>
      <c r="I1722" t="s">
        <v>956</v>
      </c>
      <c r="J1722">
        <v>0.36</v>
      </c>
      <c r="K1722" t="s">
        <v>24</v>
      </c>
      <c r="L1722" t="s">
        <v>25</v>
      </c>
      <c r="M1722" s="3">
        <v>42061</v>
      </c>
      <c r="N1722" s="3">
        <v>42062</v>
      </c>
      <c r="O1722" s="8" t="str">
        <f>TEXT(Table1[[#This Row],[Order Date]], "MMM")</f>
        <v>Feb</v>
      </c>
      <c r="P1722">
        <f>Table1[[#This Row],[Ship Date]]-Table1[[#This Row],[Order Date]]</f>
        <v>1</v>
      </c>
      <c r="Q1722" s="4">
        <v>1773.6104999999998</v>
      </c>
      <c r="R1722">
        <v>5</v>
      </c>
      <c r="S1722" s="4">
        <v>2570.4499999999998</v>
      </c>
      <c r="T1722">
        <v>88447</v>
      </c>
      <c r="U1722" s="10">
        <f>(Table1[[#This Row],[Profit]]/Table1[[#This Row],[Sales]])</f>
        <v>0.69</v>
      </c>
    </row>
    <row r="1723" spans="1:21" ht="12.75" customHeight="1">
      <c r="A1723">
        <v>0.03</v>
      </c>
      <c r="B1723">
        <v>20.99</v>
      </c>
      <c r="C1723">
        <v>0.99</v>
      </c>
      <c r="D1723" t="s">
        <v>33</v>
      </c>
      <c r="E1723" t="s">
        <v>74</v>
      </c>
      <c r="F1723" t="s">
        <v>53</v>
      </c>
      <c r="G1723" t="s">
        <v>54</v>
      </c>
      <c r="H1723" t="s">
        <v>22</v>
      </c>
      <c r="I1723" t="s">
        <v>291</v>
      </c>
      <c r="J1723">
        <v>0.56999999999999995</v>
      </c>
      <c r="K1723" t="s">
        <v>24</v>
      </c>
      <c r="L1723" t="s">
        <v>25</v>
      </c>
      <c r="M1723" s="3">
        <v>42148</v>
      </c>
      <c r="N1723" s="3">
        <v>42150</v>
      </c>
      <c r="O1723" s="8" t="str">
        <f>TEXT(Table1[[#This Row],[Order Date]], "MMM")</f>
        <v>May</v>
      </c>
      <c r="P1723">
        <f>Table1[[#This Row],[Ship Date]]-Table1[[#This Row],[Order Date]]</f>
        <v>2</v>
      </c>
      <c r="Q1723" s="4">
        <v>4.1822000000000052</v>
      </c>
      <c r="R1723">
        <v>9</v>
      </c>
      <c r="S1723" s="4">
        <v>158.87</v>
      </c>
      <c r="T1723">
        <v>88449</v>
      </c>
      <c r="U1723" s="10">
        <f>(Table1[[#This Row],[Profit]]/Table1[[#This Row],[Sales]])</f>
        <v>2.6324667967520646E-2</v>
      </c>
    </row>
    <row r="1724" spans="1:21" ht="12.75" customHeight="1">
      <c r="A1724">
        <v>0.03</v>
      </c>
      <c r="B1724">
        <v>6.45</v>
      </c>
      <c r="C1724">
        <v>1.34</v>
      </c>
      <c r="D1724" t="s">
        <v>33</v>
      </c>
      <c r="E1724" t="s">
        <v>74</v>
      </c>
      <c r="F1724" t="s">
        <v>20</v>
      </c>
      <c r="G1724" t="s">
        <v>62</v>
      </c>
      <c r="H1724" t="s">
        <v>22</v>
      </c>
      <c r="I1724" t="s">
        <v>957</v>
      </c>
      <c r="J1724">
        <v>0.36</v>
      </c>
      <c r="K1724" t="s">
        <v>24</v>
      </c>
      <c r="L1724" t="s">
        <v>25</v>
      </c>
      <c r="M1724" s="3">
        <v>42018</v>
      </c>
      <c r="N1724" s="3">
        <v>42023</v>
      </c>
      <c r="O1724" s="8" t="str">
        <f>TEXT(Table1[[#This Row],[Order Date]], "MMM")</f>
        <v>Jan</v>
      </c>
      <c r="P1724">
        <f>Table1[[#This Row],[Ship Date]]-Table1[[#This Row],[Order Date]]</f>
        <v>5</v>
      </c>
      <c r="Q1724" s="4">
        <v>39.129899999999999</v>
      </c>
      <c r="R1724">
        <v>9</v>
      </c>
      <c r="S1724" s="4">
        <v>56.71</v>
      </c>
      <c r="T1724">
        <v>88448</v>
      </c>
      <c r="U1724" s="10">
        <f>(Table1[[#This Row],[Profit]]/Table1[[#This Row],[Sales]])</f>
        <v>0.69</v>
      </c>
    </row>
    <row r="1725" spans="1:21" ht="12.75" customHeight="1">
      <c r="A1725">
        <v>0.06</v>
      </c>
      <c r="B1725">
        <v>355.98</v>
      </c>
      <c r="C1725">
        <v>58.92</v>
      </c>
      <c r="D1725" t="s">
        <v>26</v>
      </c>
      <c r="E1725" t="s">
        <v>74</v>
      </c>
      <c r="F1725" t="s">
        <v>28</v>
      </c>
      <c r="G1725" t="s">
        <v>29</v>
      </c>
      <c r="H1725" t="s">
        <v>30</v>
      </c>
      <c r="I1725" t="s">
        <v>561</v>
      </c>
      <c r="J1725">
        <v>0.64</v>
      </c>
      <c r="K1725" t="s">
        <v>37</v>
      </c>
      <c r="L1725" t="s">
        <v>98</v>
      </c>
      <c r="M1725" s="3">
        <v>42065</v>
      </c>
      <c r="N1725" s="3">
        <v>42066</v>
      </c>
      <c r="O1725" s="8" t="str">
        <f>TEXT(Table1[[#This Row],[Order Date]], "MMM")</f>
        <v>Mar</v>
      </c>
      <c r="P1725">
        <f>Table1[[#This Row],[Ship Date]]-Table1[[#This Row],[Order Date]]</f>
        <v>1</v>
      </c>
      <c r="Q1725" s="4">
        <v>1660.92</v>
      </c>
      <c r="R1725">
        <v>14</v>
      </c>
      <c r="S1725" s="4">
        <v>5086.08</v>
      </c>
      <c r="T1725">
        <v>91376</v>
      </c>
      <c r="U1725" s="10">
        <f>(Table1[[#This Row],[Profit]]/Table1[[#This Row],[Sales]])</f>
        <v>0.32656191015477543</v>
      </c>
    </row>
    <row r="1726" spans="1:21" ht="12.75" customHeight="1">
      <c r="A1726">
        <v>0.03</v>
      </c>
      <c r="B1726">
        <v>120.98</v>
      </c>
      <c r="C1726">
        <v>30</v>
      </c>
      <c r="D1726" t="s">
        <v>26</v>
      </c>
      <c r="E1726" t="s">
        <v>74</v>
      </c>
      <c r="F1726" t="s">
        <v>28</v>
      </c>
      <c r="G1726" t="s">
        <v>29</v>
      </c>
      <c r="H1726" t="s">
        <v>30</v>
      </c>
      <c r="I1726" t="s">
        <v>575</v>
      </c>
      <c r="J1726">
        <v>0.64</v>
      </c>
      <c r="K1726" t="s">
        <v>42</v>
      </c>
      <c r="L1726" t="s">
        <v>43</v>
      </c>
      <c r="M1726" s="3">
        <v>42156</v>
      </c>
      <c r="N1726" s="3">
        <v>42158</v>
      </c>
      <c r="O1726" s="8" t="str">
        <f>TEXT(Table1[[#This Row],[Order Date]], "MMM")</f>
        <v>Jun</v>
      </c>
      <c r="P1726">
        <f>Table1[[#This Row],[Ship Date]]-Table1[[#This Row],[Order Date]]</f>
        <v>2</v>
      </c>
      <c r="Q1726" s="4">
        <v>638.02800000000002</v>
      </c>
      <c r="R1726">
        <v>15</v>
      </c>
      <c r="S1726" s="4">
        <v>1894.45</v>
      </c>
      <c r="T1726">
        <v>88191</v>
      </c>
      <c r="U1726" s="10">
        <f>(Table1[[#This Row],[Profit]]/Table1[[#This Row],[Sales]])</f>
        <v>0.33678798595898546</v>
      </c>
    </row>
    <row r="1727" spans="1:21" ht="12.75" customHeight="1">
      <c r="A1727">
        <v>0.01</v>
      </c>
      <c r="B1727">
        <v>15.68</v>
      </c>
      <c r="C1727">
        <v>3.73</v>
      </c>
      <c r="D1727" t="s">
        <v>33</v>
      </c>
      <c r="E1727" t="s">
        <v>74</v>
      </c>
      <c r="F1727" t="s">
        <v>28</v>
      </c>
      <c r="G1727" t="s">
        <v>34</v>
      </c>
      <c r="H1727" t="s">
        <v>35</v>
      </c>
      <c r="I1727" t="s">
        <v>869</v>
      </c>
      <c r="J1727">
        <v>0.46</v>
      </c>
      <c r="K1727" t="s">
        <v>42</v>
      </c>
      <c r="L1727" t="s">
        <v>43</v>
      </c>
      <c r="M1727" s="3">
        <v>42156</v>
      </c>
      <c r="N1727" s="3">
        <v>42158</v>
      </c>
      <c r="O1727" s="8" t="str">
        <f>TEXT(Table1[[#This Row],[Order Date]], "MMM")</f>
        <v>Jun</v>
      </c>
      <c r="P1727">
        <f>Table1[[#This Row],[Ship Date]]-Table1[[#This Row],[Order Date]]</f>
        <v>2</v>
      </c>
      <c r="Q1727" s="4">
        <v>138.49679999999998</v>
      </c>
      <c r="R1727">
        <v>12</v>
      </c>
      <c r="S1727" s="4">
        <v>200.72</v>
      </c>
      <c r="T1727">
        <v>88191</v>
      </c>
      <c r="U1727" s="10">
        <f>(Table1[[#This Row],[Profit]]/Table1[[#This Row],[Sales]])</f>
        <v>0.69</v>
      </c>
    </row>
    <row r="1728" spans="1:21" ht="12.75" customHeight="1">
      <c r="A1728">
        <v>0.09</v>
      </c>
      <c r="B1728">
        <v>1.82</v>
      </c>
      <c r="C1728">
        <v>0.83</v>
      </c>
      <c r="D1728" t="s">
        <v>33</v>
      </c>
      <c r="E1728" t="s">
        <v>74</v>
      </c>
      <c r="F1728" t="s">
        <v>20</v>
      </c>
      <c r="G1728" t="s">
        <v>21</v>
      </c>
      <c r="H1728" t="s">
        <v>22</v>
      </c>
      <c r="I1728" t="s">
        <v>958</v>
      </c>
      <c r="J1728">
        <v>0.56999999999999995</v>
      </c>
      <c r="K1728" t="s">
        <v>42</v>
      </c>
      <c r="L1728" t="s">
        <v>43</v>
      </c>
      <c r="M1728" s="3">
        <v>42049</v>
      </c>
      <c r="N1728" s="3">
        <v>42050</v>
      </c>
      <c r="O1728" s="8" t="str">
        <f>TEXT(Table1[[#This Row],[Order Date]], "MMM")</f>
        <v>Feb</v>
      </c>
      <c r="P1728">
        <f>Table1[[#This Row],[Ship Date]]-Table1[[#This Row],[Order Date]]</f>
        <v>1</v>
      </c>
      <c r="Q1728" s="4">
        <v>-6.734</v>
      </c>
      <c r="R1728">
        <v>22</v>
      </c>
      <c r="S1728" s="4">
        <v>36.82</v>
      </c>
      <c r="T1728">
        <v>88192</v>
      </c>
      <c r="U1728" s="10">
        <f>(Table1[[#This Row],[Profit]]/Table1[[#This Row],[Sales]])</f>
        <v>-0.18288973384030419</v>
      </c>
    </row>
    <row r="1729" spans="1:21" ht="12.75" customHeight="1">
      <c r="A1729">
        <v>0.06</v>
      </c>
      <c r="B1729">
        <v>19.23</v>
      </c>
      <c r="C1729">
        <v>6.15</v>
      </c>
      <c r="D1729" t="s">
        <v>33</v>
      </c>
      <c r="E1729" t="s">
        <v>19</v>
      </c>
      <c r="F1729" t="s">
        <v>28</v>
      </c>
      <c r="G1729" t="s">
        <v>34</v>
      </c>
      <c r="H1729" t="s">
        <v>35</v>
      </c>
      <c r="I1729" t="s">
        <v>245</v>
      </c>
      <c r="J1729">
        <v>0.44</v>
      </c>
      <c r="K1729" t="s">
        <v>24</v>
      </c>
      <c r="L1729" t="s">
        <v>32</v>
      </c>
      <c r="M1729" s="3">
        <v>42063</v>
      </c>
      <c r="N1729" s="3">
        <v>42063</v>
      </c>
      <c r="O1729" s="8" t="str">
        <f>TEXT(Table1[[#This Row],[Order Date]], "MMM")</f>
        <v>Feb</v>
      </c>
      <c r="P1729">
        <f>Table1[[#This Row],[Ship Date]]-Table1[[#This Row],[Order Date]]</f>
        <v>0</v>
      </c>
      <c r="Q1729" s="4">
        <v>-25.38</v>
      </c>
      <c r="R1729">
        <v>4</v>
      </c>
      <c r="S1729" s="4">
        <v>84.6</v>
      </c>
      <c r="T1729">
        <v>14756</v>
      </c>
      <c r="U1729" s="10">
        <f>(Table1[[#This Row],[Profit]]/Table1[[#This Row],[Sales]])</f>
        <v>-0.3</v>
      </c>
    </row>
    <row r="1730" spans="1:21" ht="12.75" customHeight="1">
      <c r="A1730">
        <v>0</v>
      </c>
      <c r="B1730">
        <v>137.47999999999999</v>
      </c>
      <c r="C1730">
        <v>32.18</v>
      </c>
      <c r="D1730" t="s">
        <v>26</v>
      </c>
      <c r="E1730" t="s">
        <v>39</v>
      </c>
      <c r="F1730" t="s">
        <v>28</v>
      </c>
      <c r="G1730" t="s">
        <v>119</v>
      </c>
      <c r="H1730" t="s">
        <v>77</v>
      </c>
      <c r="I1730" t="s">
        <v>959</v>
      </c>
      <c r="J1730">
        <v>0.78</v>
      </c>
      <c r="K1730" t="s">
        <v>37</v>
      </c>
      <c r="L1730" t="s">
        <v>98</v>
      </c>
      <c r="M1730" s="3">
        <v>42011</v>
      </c>
      <c r="N1730" s="3">
        <v>42012</v>
      </c>
      <c r="O1730" s="8" t="str">
        <f>TEXT(Table1[[#This Row],[Order Date]], "MMM")</f>
        <v>Jan</v>
      </c>
      <c r="P1730">
        <f>Table1[[#This Row],[Ship Date]]-Table1[[#This Row],[Order Date]]</f>
        <v>1</v>
      </c>
      <c r="Q1730" s="4">
        <v>-203.27</v>
      </c>
      <c r="R1730">
        <v>2</v>
      </c>
      <c r="S1730" s="4">
        <v>296.75</v>
      </c>
      <c r="T1730">
        <v>88241</v>
      </c>
      <c r="U1730" s="10">
        <f>(Table1[[#This Row],[Profit]]/Table1[[#This Row],[Sales]])</f>
        <v>-0.68498736310025277</v>
      </c>
    </row>
    <row r="1731" spans="1:21" ht="12.75" customHeight="1">
      <c r="A1731">
        <v>7.0000000000000007E-2</v>
      </c>
      <c r="B1731">
        <v>300.97000000000003</v>
      </c>
      <c r="C1731">
        <v>7.18</v>
      </c>
      <c r="D1731" t="s">
        <v>33</v>
      </c>
      <c r="E1731" t="s">
        <v>39</v>
      </c>
      <c r="F1731" t="s">
        <v>53</v>
      </c>
      <c r="G1731" t="s">
        <v>113</v>
      </c>
      <c r="H1731" t="s">
        <v>40</v>
      </c>
      <c r="I1731" t="s">
        <v>489</v>
      </c>
      <c r="J1731">
        <v>0.48</v>
      </c>
      <c r="K1731" t="s">
        <v>37</v>
      </c>
      <c r="L1731" t="s">
        <v>98</v>
      </c>
      <c r="M1731" s="3">
        <v>42131</v>
      </c>
      <c r="N1731" s="3">
        <v>42133</v>
      </c>
      <c r="O1731" s="8" t="str">
        <f>TEXT(Table1[[#This Row],[Order Date]], "MMM")</f>
        <v>May</v>
      </c>
      <c r="P1731">
        <f>Table1[[#This Row],[Ship Date]]-Table1[[#This Row],[Order Date]]</f>
        <v>2</v>
      </c>
      <c r="Q1731" s="4">
        <v>-807.59</v>
      </c>
      <c r="R1731">
        <v>2</v>
      </c>
      <c r="S1731" s="4">
        <v>582.20000000000005</v>
      </c>
      <c r="T1731">
        <v>88239</v>
      </c>
      <c r="U1731" s="10">
        <f>(Table1[[#This Row],[Profit]]/Table1[[#This Row],[Sales]])</f>
        <v>-1.3871350051528684</v>
      </c>
    </row>
    <row r="1732" spans="1:21" ht="12.75" customHeight="1">
      <c r="A1732">
        <v>0.04</v>
      </c>
      <c r="B1732">
        <v>35.44</v>
      </c>
      <c r="C1732">
        <v>5.09</v>
      </c>
      <c r="D1732" t="s">
        <v>33</v>
      </c>
      <c r="E1732" t="s">
        <v>39</v>
      </c>
      <c r="F1732" t="s">
        <v>20</v>
      </c>
      <c r="G1732" t="s">
        <v>62</v>
      </c>
      <c r="H1732" t="s">
        <v>40</v>
      </c>
      <c r="I1732" t="s">
        <v>960</v>
      </c>
      <c r="J1732">
        <v>0.38</v>
      </c>
      <c r="K1732" t="s">
        <v>37</v>
      </c>
      <c r="L1732" t="s">
        <v>98</v>
      </c>
      <c r="M1732" s="3">
        <v>42166</v>
      </c>
      <c r="N1732" s="3">
        <v>42166</v>
      </c>
      <c r="O1732" s="8" t="str">
        <f>TEXT(Table1[[#This Row],[Order Date]], "MMM")</f>
        <v>Jun</v>
      </c>
      <c r="P1732">
        <f>Table1[[#This Row],[Ship Date]]-Table1[[#This Row],[Order Date]]</f>
        <v>0</v>
      </c>
      <c r="Q1732" s="4">
        <v>118.6317</v>
      </c>
      <c r="R1732">
        <v>5</v>
      </c>
      <c r="S1732" s="4">
        <v>171.93</v>
      </c>
      <c r="T1732">
        <v>88240</v>
      </c>
      <c r="U1732" s="10">
        <f>(Table1[[#This Row],[Profit]]/Table1[[#This Row],[Sales]])</f>
        <v>0.69</v>
      </c>
    </row>
    <row r="1733" spans="1:21" ht="12.75" customHeight="1">
      <c r="A1733">
        <v>0.08</v>
      </c>
      <c r="B1733">
        <v>3.98</v>
      </c>
      <c r="C1733">
        <v>0.7</v>
      </c>
      <c r="D1733" t="s">
        <v>33</v>
      </c>
      <c r="E1733" t="s">
        <v>39</v>
      </c>
      <c r="F1733" t="s">
        <v>20</v>
      </c>
      <c r="G1733" t="s">
        <v>21</v>
      </c>
      <c r="H1733" t="s">
        <v>22</v>
      </c>
      <c r="I1733" t="s">
        <v>951</v>
      </c>
      <c r="J1733">
        <v>0.52</v>
      </c>
      <c r="K1733" t="s">
        <v>37</v>
      </c>
      <c r="L1733" t="s">
        <v>98</v>
      </c>
      <c r="M1733" s="3">
        <v>42166</v>
      </c>
      <c r="N1733" s="3">
        <v>42169</v>
      </c>
      <c r="O1733" s="8" t="str">
        <f>TEXT(Table1[[#This Row],[Order Date]], "MMM")</f>
        <v>Jun</v>
      </c>
      <c r="P1733">
        <f>Table1[[#This Row],[Ship Date]]-Table1[[#This Row],[Order Date]]</f>
        <v>3</v>
      </c>
      <c r="Q1733" s="4">
        <v>23.304000000000002</v>
      </c>
      <c r="R1733">
        <v>9</v>
      </c>
      <c r="S1733" s="4">
        <v>35.19</v>
      </c>
      <c r="T1733">
        <v>88240</v>
      </c>
      <c r="U1733" s="10">
        <f>(Table1[[#This Row],[Profit]]/Table1[[#This Row],[Sales]])</f>
        <v>0.66223358908780916</v>
      </c>
    </row>
    <row r="1734" spans="1:21" ht="12.75" customHeight="1">
      <c r="A1734">
        <v>7.0000000000000007E-2</v>
      </c>
      <c r="B1734">
        <v>300.97000000000003</v>
      </c>
      <c r="C1734">
        <v>7.18</v>
      </c>
      <c r="D1734" t="s">
        <v>33</v>
      </c>
      <c r="E1734" t="s">
        <v>39</v>
      </c>
      <c r="F1734" t="s">
        <v>53</v>
      </c>
      <c r="G1734" t="s">
        <v>113</v>
      </c>
      <c r="H1734" t="s">
        <v>40</v>
      </c>
      <c r="I1734" t="s">
        <v>489</v>
      </c>
      <c r="J1734">
        <v>0.48</v>
      </c>
      <c r="K1734" t="s">
        <v>37</v>
      </c>
      <c r="L1734" t="s">
        <v>138</v>
      </c>
      <c r="M1734" s="3">
        <v>42131</v>
      </c>
      <c r="N1734" s="3">
        <v>42133</v>
      </c>
      <c r="O1734" s="8" t="str">
        <f>TEXT(Table1[[#This Row],[Order Date]], "MMM")</f>
        <v>May</v>
      </c>
      <c r="P1734">
        <f>Table1[[#This Row],[Ship Date]]-Table1[[#This Row],[Order Date]]</f>
        <v>2</v>
      </c>
      <c r="Q1734" s="4">
        <v>-807.59</v>
      </c>
      <c r="R1734">
        <v>7</v>
      </c>
      <c r="S1734" s="4">
        <v>2037.69</v>
      </c>
      <c r="T1734">
        <v>41253</v>
      </c>
      <c r="U1734" s="10">
        <f>(Table1[[#This Row],[Profit]]/Table1[[#This Row],[Sales]])</f>
        <v>-0.39632623215503832</v>
      </c>
    </row>
    <row r="1735" spans="1:21" ht="12.75" customHeight="1">
      <c r="A1735">
        <v>0.04</v>
      </c>
      <c r="B1735">
        <v>35.44</v>
      </c>
      <c r="C1735">
        <v>5.09</v>
      </c>
      <c r="D1735" t="s">
        <v>33</v>
      </c>
      <c r="E1735" t="s">
        <v>39</v>
      </c>
      <c r="F1735" t="s">
        <v>20</v>
      </c>
      <c r="G1735" t="s">
        <v>62</v>
      </c>
      <c r="H1735" t="s">
        <v>40</v>
      </c>
      <c r="I1735" t="s">
        <v>960</v>
      </c>
      <c r="J1735">
        <v>0.38</v>
      </c>
      <c r="K1735" t="s">
        <v>37</v>
      </c>
      <c r="L1735" t="s">
        <v>138</v>
      </c>
      <c r="M1735" s="3">
        <v>42166</v>
      </c>
      <c r="N1735" s="3">
        <v>42166</v>
      </c>
      <c r="O1735" s="8" t="str">
        <f>TEXT(Table1[[#This Row],[Order Date]], "MMM")</f>
        <v>Jun</v>
      </c>
      <c r="P1735">
        <f>Table1[[#This Row],[Ship Date]]-Table1[[#This Row],[Order Date]]</f>
        <v>0</v>
      </c>
      <c r="Q1735" s="4">
        <v>150.72</v>
      </c>
      <c r="R1735">
        <v>21</v>
      </c>
      <c r="S1735" s="4">
        <v>722.1</v>
      </c>
      <c r="T1735">
        <v>53476</v>
      </c>
      <c r="U1735" s="10">
        <f>(Table1[[#This Row],[Profit]]/Table1[[#This Row],[Sales]])</f>
        <v>0.20872455338595761</v>
      </c>
    </row>
    <row r="1736" spans="1:21" ht="12.75" customHeight="1">
      <c r="A1736">
        <v>0.08</v>
      </c>
      <c r="B1736">
        <v>3.98</v>
      </c>
      <c r="C1736">
        <v>0.7</v>
      </c>
      <c r="D1736" t="s">
        <v>33</v>
      </c>
      <c r="E1736" t="s">
        <v>39</v>
      </c>
      <c r="F1736" t="s">
        <v>20</v>
      </c>
      <c r="G1736" t="s">
        <v>21</v>
      </c>
      <c r="H1736" t="s">
        <v>22</v>
      </c>
      <c r="I1736" t="s">
        <v>951</v>
      </c>
      <c r="J1736">
        <v>0.52</v>
      </c>
      <c r="K1736" t="s">
        <v>37</v>
      </c>
      <c r="L1736" t="s">
        <v>138</v>
      </c>
      <c r="M1736" s="3">
        <v>42166</v>
      </c>
      <c r="N1736" s="3">
        <v>42169</v>
      </c>
      <c r="O1736" s="8" t="str">
        <f>TEXT(Table1[[#This Row],[Order Date]], "MMM")</f>
        <v>Jun</v>
      </c>
      <c r="P1736">
        <f>Table1[[#This Row],[Ship Date]]-Table1[[#This Row],[Order Date]]</f>
        <v>3</v>
      </c>
      <c r="Q1736" s="4">
        <v>19.420000000000002</v>
      </c>
      <c r="R1736">
        <v>36</v>
      </c>
      <c r="S1736" s="4">
        <v>140.78</v>
      </c>
      <c r="T1736">
        <v>53476</v>
      </c>
      <c r="U1736" s="10">
        <f>(Table1[[#This Row],[Profit]]/Table1[[#This Row],[Sales]])</f>
        <v>0.13794573092768861</v>
      </c>
    </row>
    <row r="1737" spans="1:21" ht="12.75" customHeight="1">
      <c r="A1737">
        <v>0.01</v>
      </c>
      <c r="B1737">
        <v>1.76</v>
      </c>
      <c r="C1737">
        <v>0.7</v>
      </c>
      <c r="D1737" t="s">
        <v>33</v>
      </c>
      <c r="E1737" t="s">
        <v>39</v>
      </c>
      <c r="F1737" t="s">
        <v>20</v>
      </c>
      <c r="G1737" t="s">
        <v>21</v>
      </c>
      <c r="H1737" t="s">
        <v>22</v>
      </c>
      <c r="I1737" t="s">
        <v>81</v>
      </c>
      <c r="J1737">
        <v>0.56000000000000005</v>
      </c>
      <c r="K1737" t="s">
        <v>37</v>
      </c>
      <c r="L1737" t="s">
        <v>138</v>
      </c>
      <c r="M1737" s="3">
        <v>42166</v>
      </c>
      <c r="N1737" s="3">
        <v>42167</v>
      </c>
      <c r="O1737" s="8" t="str">
        <f>TEXT(Table1[[#This Row],[Order Date]], "MMM")</f>
        <v>Jun</v>
      </c>
      <c r="P1737">
        <f>Table1[[#This Row],[Ship Date]]-Table1[[#This Row],[Order Date]]</f>
        <v>1</v>
      </c>
      <c r="Q1737" s="4">
        <v>3.13</v>
      </c>
      <c r="R1737">
        <v>71</v>
      </c>
      <c r="S1737" s="4">
        <v>129.72</v>
      </c>
      <c r="T1737">
        <v>53476</v>
      </c>
      <c r="U1737" s="10">
        <f>(Table1[[#This Row],[Profit]]/Table1[[#This Row],[Sales]])</f>
        <v>2.4128893000308356E-2</v>
      </c>
    </row>
    <row r="1738" spans="1:21" ht="12.75" customHeight="1">
      <c r="A1738">
        <v>0.01</v>
      </c>
      <c r="B1738">
        <v>193.17</v>
      </c>
      <c r="C1738">
        <v>19.989999999999998</v>
      </c>
      <c r="D1738" t="s">
        <v>18</v>
      </c>
      <c r="E1738" t="s">
        <v>39</v>
      </c>
      <c r="F1738" t="s">
        <v>20</v>
      </c>
      <c r="G1738" t="s">
        <v>90</v>
      </c>
      <c r="H1738" t="s">
        <v>40</v>
      </c>
      <c r="I1738" t="s">
        <v>634</v>
      </c>
      <c r="J1738">
        <v>0.71</v>
      </c>
      <c r="K1738" t="s">
        <v>37</v>
      </c>
      <c r="L1738" t="s">
        <v>138</v>
      </c>
      <c r="M1738" s="3">
        <v>42166</v>
      </c>
      <c r="N1738" s="3">
        <v>42166</v>
      </c>
      <c r="O1738" s="8" t="str">
        <f>TEXT(Table1[[#This Row],[Order Date]], "MMM")</f>
        <v>Jun</v>
      </c>
      <c r="P1738">
        <f>Table1[[#This Row],[Ship Date]]-Table1[[#This Row],[Order Date]]</f>
        <v>0</v>
      </c>
      <c r="Q1738" s="4">
        <v>1141.07</v>
      </c>
      <c r="R1738">
        <v>63</v>
      </c>
      <c r="S1738" s="4">
        <v>12190.98</v>
      </c>
      <c r="T1738">
        <v>53476</v>
      </c>
      <c r="U1738" s="10">
        <f>(Table1[[#This Row],[Profit]]/Table1[[#This Row],[Sales]])</f>
        <v>9.3599530144418241E-2</v>
      </c>
    </row>
    <row r="1739" spans="1:21" ht="12.75" customHeight="1">
      <c r="A1739">
        <v>0</v>
      </c>
      <c r="B1739">
        <v>137.47999999999999</v>
      </c>
      <c r="C1739">
        <v>32.18</v>
      </c>
      <c r="D1739" t="s">
        <v>26</v>
      </c>
      <c r="E1739" t="s">
        <v>39</v>
      </c>
      <c r="F1739" t="s">
        <v>28</v>
      </c>
      <c r="G1739" t="s">
        <v>119</v>
      </c>
      <c r="H1739" t="s">
        <v>77</v>
      </c>
      <c r="I1739" t="s">
        <v>959</v>
      </c>
      <c r="J1739">
        <v>0.78</v>
      </c>
      <c r="K1739" t="s">
        <v>37</v>
      </c>
      <c r="L1739" t="s">
        <v>138</v>
      </c>
      <c r="M1739" s="3">
        <v>42011</v>
      </c>
      <c r="N1739" s="3">
        <v>42012</v>
      </c>
      <c r="O1739" s="8" t="str">
        <f>TEXT(Table1[[#This Row],[Order Date]], "MMM")</f>
        <v>Jan</v>
      </c>
      <c r="P1739">
        <f>Table1[[#This Row],[Ship Date]]-Table1[[#This Row],[Order Date]]</f>
        <v>1</v>
      </c>
      <c r="Q1739" s="4">
        <v>-203.27</v>
      </c>
      <c r="R1739">
        <v>10</v>
      </c>
      <c r="S1739" s="4">
        <v>1483.76</v>
      </c>
      <c r="T1739">
        <v>12480</v>
      </c>
      <c r="U1739" s="10">
        <f>(Table1[[#This Row],[Profit]]/Table1[[#This Row],[Sales]])</f>
        <v>-0.13699654930716559</v>
      </c>
    </row>
    <row r="1740" spans="1:21" ht="12.75" customHeight="1">
      <c r="A1740">
        <v>0</v>
      </c>
      <c r="B1740">
        <v>2.21</v>
      </c>
      <c r="C1740">
        <v>1</v>
      </c>
      <c r="D1740" t="s">
        <v>18</v>
      </c>
      <c r="E1740" t="s">
        <v>39</v>
      </c>
      <c r="F1740" t="s">
        <v>20</v>
      </c>
      <c r="G1740" t="s">
        <v>21</v>
      </c>
      <c r="H1740" t="s">
        <v>22</v>
      </c>
      <c r="I1740" t="s">
        <v>961</v>
      </c>
      <c r="J1740">
        <v>0.38</v>
      </c>
      <c r="K1740" t="s">
        <v>37</v>
      </c>
      <c r="L1740" t="s">
        <v>138</v>
      </c>
      <c r="M1740" s="3">
        <v>42165</v>
      </c>
      <c r="N1740" s="3">
        <v>42166</v>
      </c>
      <c r="O1740" s="8" t="str">
        <f>TEXT(Table1[[#This Row],[Order Date]], "MMM")</f>
        <v>Jun</v>
      </c>
      <c r="P1740">
        <f>Table1[[#This Row],[Ship Date]]-Table1[[#This Row],[Order Date]]</f>
        <v>1</v>
      </c>
      <c r="Q1740" s="4">
        <v>10.01</v>
      </c>
      <c r="R1740">
        <v>33</v>
      </c>
      <c r="S1740" s="4">
        <v>87.18</v>
      </c>
      <c r="T1740">
        <v>48483</v>
      </c>
      <c r="U1740" s="10">
        <f>(Table1[[#This Row],[Profit]]/Table1[[#This Row],[Sales]])</f>
        <v>0.11481991282404221</v>
      </c>
    </row>
    <row r="1741" spans="1:21" ht="12.75" customHeight="1">
      <c r="A1741">
        <v>0</v>
      </c>
      <c r="B1741">
        <v>65.989999999999995</v>
      </c>
      <c r="C1741">
        <v>5.99</v>
      </c>
      <c r="D1741" t="s">
        <v>18</v>
      </c>
      <c r="E1741" t="s">
        <v>39</v>
      </c>
      <c r="F1741" t="s">
        <v>53</v>
      </c>
      <c r="G1741" t="s">
        <v>54</v>
      </c>
      <c r="H1741" t="s">
        <v>40</v>
      </c>
      <c r="I1741" t="s">
        <v>887</v>
      </c>
      <c r="J1741">
        <v>0.57999999999999996</v>
      </c>
      <c r="K1741" t="s">
        <v>24</v>
      </c>
      <c r="L1741" t="s">
        <v>25</v>
      </c>
      <c r="M1741" s="3">
        <v>42114</v>
      </c>
      <c r="N1741" s="3">
        <v>42116</v>
      </c>
      <c r="O1741" s="8" t="str">
        <f>TEXT(Table1[[#This Row],[Order Date]], "MMM")</f>
        <v>Apr</v>
      </c>
      <c r="P1741">
        <f>Table1[[#This Row],[Ship Date]]-Table1[[#This Row],[Order Date]]</f>
        <v>2</v>
      </c>
      <c r="Q1741" s="4">
        <v>313.81200000000001</v>
      </c>
      <c r="R1741">
        <v>14</v>
      </c>
      <c r="S1741" s="4">
        <v>798.89</v>
      </c>
      <c r="T1741">
        <v>89879</v>
      </c>
      <c r="U1741" s="10">
        <f>(Table1[[#This Row],[Profit]]/Table1[[#This Row],[Sales]])</f>
        <v>0.3928100239081726</v>
      </c>
    </row>
    <row r="1742" spans="1:21" ht="12.75" customHeight="1">
      <c r="A1742">
        <v>0.01</v>
      </c>
      <c r="B1742">
        <v>7.1</v>
      </c>
      <c r="C1742">
        <v>6.05</v>
      </c>
      <c r="D1742" t="s">
        <v>33</v>
      </c>
      <c r="E1742" t="s">
        <v>39</v>
      </c>
      <c r="F1742" t="s">
        <v>20</v>
      </c>
      <c r="G1742" t="s">
        <v>71</v>
      </c>
      <c r="H1742" t="s">
        <v>40</v>
      </c>
      <c r="I1742" t="s">
        <v>318</v>
      </c>
      <c r="J1742">
        <v>0.39</v>
      </c>
      <c r="K1742" t="s">
        <v>24</v>
      </c>
      <c r="L1742" t="s">
        <v>25</v>
      </c>
      <c r="M1742" s="3">
        <v>42179</v>
      </c>
      <c r="N1742" s="3">
        <v>42180</v>
      </c>
      <c r="O1742" s="8" t="str">
        <f>TEXT(Table1[[#This Row],[Order Date]], "MMM")</f>
        <v>Jun</v>
      </c>
      <c r="P1742">
        <f>Table1[[#This Row],[Ship Date]]-Table1[[#This Row],[Order Date]]</f>
        <v>1</v>
      </c>
      <c r="Q1742" s="4">
        <v>-39.186250000000001</v>
      </c>
      <c r="R1742">
        <v>18</v>
      </c>
      <c r="S1742" s="4">
        <v>133.19</v>
      </c>
      <c r="T1742">
        <v>89880</v>
      </c>
      <c r="U1742" s="10">
        <f>(Table1[[#This Row],[Profit]]/Table1[[#This Row],[Sales]])</f>
        <v>-0.29421315414070126</v>
      </c>
    </row>
    <row r="1743" spans="1:21" ht="12.75" customHeight="1">
      <c r="A1743">
        <v>0.05</v>
      </c>
      <c r="B1743">
        <v>18.97</v>
      </c>
      <c r="C1743">
        <v>9.0299999999999994</v>
      </c>
      <c r="D1743" t="s">
        <v>33</v>
      </c>
      <c r="E1743" t="s">
        <v>39</v>
      </c>
      <c r="F1743" t="s">
        <v>20</v>
      </c>
      <c r="G1743" t="s">
        <v>62</v>
      </c>
      <c r="H1743" t="s">
        <v>40</v>
      </c>
      <c r="I1743" t="s">
        <v>366</v>
      </c>
      <c r="J1743">
        <v>0.37</v>
      </c>
      <c r="K1743" t="s">
        <v>24</v>
      </c>
      <c r="L1743" t="s">
        <v>25</v>
      </c>
      <c r="M1743" s="3">
        <v>42179</v>
      </c>
      <c r="N1743" s="3">
        <v>42180</v>
      </c>
      <c r="O1743" s="8" t="str">
        <f>TEXT(Table1[[#This Row],[Order Date]], "MMM")</f>
        <v>Jun</v>
      </c>
      <c r="P1743">
        <f>Table1[[#This Row],[Ship Date]]-Table1[[#This Row],[Order Date]]</f>
        <v>1</v>
      </c>
      <c r="Q1743" s="4">
        <v>-1.89</v>
      </c>
      <c r="R1743">
        <v>5</v>
      </c>
      <c r="S1743" s="4">
        <v>97.33</v>
      </c>
      <c r="T1743">
        <v>89880</v>
      </c>
      <c r="U1743" s="10">
        <f>(Table1[[#This Row],[Profit]]/Table1[[#This Row],[Sales]])</f>
        <v>-1.9418473235384773E-2</v>
      </c>
    </row>
    <row r="1744" spans="1:21" ht="12.75" customHeight="1">
      <c r="A1744">
        <v>0.05</v>
      </c>
      <c r="B1744">
        <v>39.99</v>
      </c>
      <c r="C1744">
        <v>10.25</v>
      </c>
      <c r="D1744" t="s">
        <v>18</v>
      </c>
      <c r="E1744" t="s">
        <v>74</v>
      </c>
      <c r="F1744" t="s">
        <v>53</v>
      </c>
      <c r="G1744" t="s">
        <v>113</v>
      </c>
      <c r="H1744" t="s">
        <v>40</v>
      </c>
      <c r="I1744" t="s">
        <v>962</v>
      </c>
      <c r="J1744">
        <v>0.55000000000000004</v>
      </c>
      <c r="K1744" t="s">
        <v>87</v>
      </c>
      <c r="L1744" t="s">
        <v>203</v>
      </c>
      <c r="M1744" s="3">
        <v>42142</v>
      </c>
      <c r="N1744" s="3">
        <v>42143</v>
      </c>
      <c r="O1744" s="8" t="str">
        <f>TEXT(Table1[[#This Row],[Order Date]], "MMM")</f>
        <v>May</v>
      </c>
      <c r="P1744">
        <f>Table1[[#This Row],[Ship Date]]-Table1[[#This Row],[Order Date]]</f>
        <v>1</v>
      </c>
      <c r="Q1744" s="4">
        <v>4.29</v>
      </c>
      <c r="R1744">
        <v>3</v>
      </c>
      <c r="S1744" s="4">
        <v>130.91</v>
      </c>
      <c r="T1744">
        <v>88380</v>
      </c>
      <c r="U1744" s="10">
        <f>(Table1[[#This Row],[Profit]]/Table1[[#This Row],[Sales]])</f>
        <v>3.2770605759682228E-2</v>
      </c>
    </row>
    <row r="1745" spans="1:21" ht="12.75" customHeight="1">
      <c r="A1745">
        <v>7.0000000000000007E-2</v>
      </c>
      <c r="B1745">
        <v>49.43</v>
      </c>
      <c r="C1745">
        <v>19.989999999999998</v>
      </c>
      <c r="D1745" t="s">
        <v>33</v>
      </c>
      <c r="E1745" t="s">
        <v>19</v>
      </c>
      <c r="F1745" t="s">
        <v>20</v>
      </c>
      <c r="G1745" t="s">
        <v>152</v>
      </c>
      <c r="H1745" t="s">
        <v>40</v>
      </c>
      <c r="I1745" t="s">
        <v>963</v>
      </c>
      <c r="J1745">
        <v>0.56999999999999995</v>
      </c>
      <c r="K1745" t="s">
        <v>42</v>
      </c>
      <c r="L1745" t="s">
        <v>115</v>
      </c>
      <c r="M1745" s="3">
        <v>42028</v>
      </c>
      <c r="N1745" s="3">
        <v>42033</v>
      </c>
      <c r="O1745" s="8" t="str">
        <f>TEXT(Table1[[#This Row],[Order Date]], "MMM")</f>
        <v>Jan</v>
      </c>
      <c r="P1745">
        <f>Table1[[#This Row],[Ship Date]]-Table1[[#This Row],[Order Date]]</f>
        <v>5</v>
      </c>
      <c r="Q1745" s="4">
        <v>-122.77</v>
      </c>
      <c r="R1745">
        <v>6</v>
      </c>
      <c r="S1745" s="4">
        <v>281.82</v>
      </c>
      <c r="T1745">
        <v>91219</v>
      </c>
      <c r="U1745" s="10">
        <f>(Table1[[#This Row],[Profit]]/Table1[[#This Row],[Sales]])</f>
        <v>-0.43563267333759137</v>
      </c>
    </row>
    <row r="1746" spans="1:21" ht="12.75" customHeight="1">
      <c r="A1746">
        <v>0.09</v>
      </c>
      <c r="B1746">
        <v>207.48</v>
      </c>
      <c r="C1746">
        <v>0.99</v>
      </c>
      <c r="D1746" t="s">
        <v>33</v>
      </c>
      <c r="E1746" t="s">
        <v>74</v>
      </c>
      <c r="F1746" t="s">
        <v>20</v>
      </c>
      <c r="G1746" t="s">
        <v>152</v>
      </c>
      <c r="H1746" t="s">
        <v>40</v>
      </c>
      <c r="I1746" t="s">
        <v>815</v>
      </c>
      <c r="J1746">
        <v>0.55000000000000004</v>
      </c>
      <c r="K1746" t="s">
        <v>37</v>
      </c>
      <c r="L1746" t="s">
        <v>98</v>
      </c>
      <c r="M1746" s="3">
        <v>42023</v>
      </c>
      <c r="N1746" s="3">
        <v>42025</v>
      </c>
      <c r="O1746" s="8" t="str">
        <f>TEXT(Table1[[#This Row],[Order Date]], "MMM")</f>
        <v>Jan</v>
      </c>
      <c r="P1746">
        <f>Table1[[#This Row],[Ship Date]]-Table1[[#This Row],[Order Date]]</f>
        <v>2</v>
      </c>
      <c r="Q1746" s="4">
        <v>683.9556</v>
      </c>
      <c r="R1746">
        <v>5</v>
      </c>
      <c r="S1746" s="4">
        <v>991.24</v>
      </c>
      <c r="T1746">
        <v>86220</v>
      </c>
      <c r="U1746" s="10">
        <f>(Table1[[#This Row],[Profit]]/Table1[[#This Row],[Sales]])</f>
        <v>0.69</v>
      </c>
    </row>
    <row r="1747" spans="1:21" ht="12.75" customHeight="1">
      <c r="A1747">
        <v>0.08</v>
      </c>
      <c r="B1747">
        <v>40.98</v>
      </c>
      <c r="C1747">
        <v>7.2</v>
      </c>
      <c r="D1747" t="s">
        <v>18</v>
      </c>
      <c r="E1747" t="s">
        <v>74</v>
      </c>
      <c r="F1747" t="s">
        <v>20</v>
      </c>
      <c r="G1747" t="s">
        <v>152</v>
      </c>
      <c r="H1747" t="s">
        <v>40</v>
      </c>
      <c r="I1747" t="s">
        <v>964</v>
      </c>
      <c r="J1747">
        <v>0.6</v>
      </c>
      <c r="K1747" t="s">
        <v>37</v>
      </c>
      <c r="L1747" t="s">
        <v>98</v>
      </c>
      <c r="M1747" s="3">
        <v>42148</v>
      </c>
      <c r="N1747" s="3">
        <v>42149</v>
      </c>
      <c r="O1747" s="8" t="str">
        <f>TEXT(Table1[[#This Row],[Order Date]], "MMM")</f>
        <v>May</v>
      </c>
      <c r="P1747">
        <f>Table1[[#This Row],[Ship Date]]-Table1[[#This Row],[Order Date]]</f>
        <v>1</v>
      </c>
      <c r="Q1747" s="4">
        <v>-16.64</v>
      </c>
      <c r="R1747">
        <v>3</v>
      </c>
      <c r="S1747" s="4">
        <v>119.86</v>
      </c>
      <c r="T1747">
        <v>86221</v>
      </c>
      <c r="U1747" s="10">
        <f>(Table1[[#This Row],[Profit]]/Table1[[#This Row],[Sales]])</f>
        <v>-0.13882863340563992</v>
      </c>
    </row>
    <row r="1748" spans="1:21" ht="12.75" customHeight="1">
      <c r="A1748">
        <v>0.08</v>
      </c>
      <c r="B1748">
        <v>8.1199999999999992</v>
      </c>
      <c r="C1748">
        <v>2.83</v>
      </c>
      <c r="D1748" t="s">
        <v>18</v>
      </c>
      <c r="E1748" t="s">
        <v>74</v>
      </c>
      <c r="F1748" t="s">
        <v>53</v>
      </c>
      <c r="G1748" t="s">
        <v>113</v>
      </c>
      <c r="H1748" t="s">
        <v>35</v>
      </c>
      <c r="I1748" t="s">
        <v>386</v>
      </c>
      <c r="J1748">
        <v>0.77</v>
      </c>
      <c r="K1748" t="s">
        <v>37</v>
      </c>
      <c r="L1748" t="s">
        <v>98</v>
      </c>
      <c r="M1748" s="3">
        <v>42148</v>
      </c>
      <c r="N1748" s="3">
        <v>42149</v>
      </c>
      <c r="O1748" s="8" t="str">
        <f>TEXT(Table1[[#This Row],[Order Date]], "MMM")</f>
        <v>May</v>
      </c>
      <c r="P1748">
        <f>Table1[[#This Row],[Ship Date]]-Table1[[#This Row],[Order Date]]</f>
        <v>1</v>
      </c>
      <c r="Q1748" s="4">
        <v>-59.73</v>
      </c>
      <c r="R1748">
        <v>12</v>
      </c>
      <c r="S1748" s="4">
        <v>98.77</v>
      </c>
      <c r="T1748">
        <v>86221</v>
      </c>
      <c r="U1748" s="10">
        <f>(Table1[[#This Row],[Profit]]/Table1[[#This Row],[Sales]])</f>
        <v>-0.60473828085451042</v>
      </c>
    </row>
    <row r="1749" spans="1:21" ht="12.75" customHeight="1">
      <c r="A1749">
        <v>0.02</v>
      </c>
      <c r="B1749">
        <v>262.11</v>
      </c>
      <c r="C1749">
        <v>62.74</v>
      </c>
      <c r="D1749" t="s">
        <v>26</v>
      </c>
      <c r="E1749" t="s">
        <v>74</v>
      </c>
      <c r="F1749" t="s">
        <v>28</v>
      </c>
      <c r="G1749" t="s">
        <v>96</v>
      </c>
      <c r="H1749" t="s">
        <v>77</v>
      </c>
      <c r="I1749" t="s">
        <v>965</v>
      </c>
      <c r="J1749">
        <v>0.75</v>
      </c>
      <c r="K1749" t="s">
        <v>37</v>
      </c>
      <c r="L1749" t="s">
        <v>98</v>
      </c>
      <c r="M1749" s="3">
        <v>42148</v>
      </c>
      <c r="N1749" s="3">
        <v>42149</v>
      </c>
      <c r="O1749" s="8" t="str">
        <f>TEXT(Table1[[#This Row],[Order Date]], "MMM")</f>
        <v>May</v>
      </c>
      <c r="P1749">
        <f>Table1[[#This Row],[Ship Date]]-Table1[[#This Row],[Order Date]]</f>
        <v>1</v>
      </c>
      <c r="Q1749" s="4">
        <v>-633.44123700000023</v>
      </c>
      <c r="R1749">
        <v>9</v>
      </c>
      <c r="S1749" s="4">
        <v>2495.35</v>
      </c>
      <c r="T1749">
        <v>86221</v>
      </c>
      <c r="U1749" s="10">
        <f>(Table1[[#This Row],[Profit]]/Table1[[#This Row],[Sales]])</f>
        <v>-0.25384865329512907</v>
      </c>
    </row>
    <row r="1750" spans="1:21" ht="12.75" customHeight="1">
      <c r="A1750">
        <v>0.04</v>
      </c>
      <c r="B1750">
        <v>33.89</v>
      </c>
      <c r="C1750">
        <v>5.0999999999999996</v>
      </c>
      <c r="D1750" t="s">
        <v>18</v>
      </c>
      <c r="E1750" t="s">
        <v>74</v>
      </c>
      <c r="F1750" t="s">
        <v>20</v>
      </c>
      <c r="G1750" t="s">
        <v>90</v>
      </c>
      <c r="H1750" t="s">
        <v>40</v>
      </c>
      <c r="I1750" t="s">
        <v>966</v>
      </c>
      <c r="J1750">
        <v>0.6</v>
      </c>
      <c r="K1750" t="s">
        <v>37</v>
      </c>
      <c r="L1750" t="s">
        <v>98</v>
      </c>
      <c r="M1750" s="3">
        <v>42172</v>
      </c>
      <c r="N1750" s="3">
        <v>42173</v>
      </c>
      <c r="O1750" s="8" t="str">
        <f>TEXT(Table1[[#This Row],[Order Date]], "MMM")</f>
        <v>Jun</v>
      </c>
      <c r="P1750">
        <f>Table1[[#This Row],[Ship Date]]-Table1[[#This Row],[Order Date]]</f>
        <v>1</v>
      </c>
      <c r="Q1750" s="4">
        <v>72.984000000000009</v>
      </c>
      <c r="R1750">
        <v>6</v>
      </c>
      <c r="S1750" s="4">
        <v>200.83</v>
      </c>
      <c r="T1750">
        <v>86222</v>
      </c>
      <c r="U1750" s="10">
        <f>(Table1[[#This Row],[Profit]]/Table1[[#This Row],[Sales]])</f>
        <v>0.36341184086042921</v>
      </c>
    </row>
    <row r="1751" spans="1:21" ht="12.75" customHeight="1">
      <c r="A1751">
        <v>0.05</v>
      </c>
      <c r="B1751">
        <v>35.44</v>
      </c>
      <c r="C1751">
        <v>5.09</v>
      </c>
      <c r="D1751" t="s">
        <v>33</v>
      </c>
      <c r="E1751" t="s">
        <v>74</v>
      </c>
      <c r="F1751" t="s">
        <v>20</v>
      </c>
      <c r="G1751" t="s">
        <v>62</v>
      </c>
      <c r="H1751" t="s">
        <v>40</v>
      </c>
      <c r="I1751" t="s">
        <v>960</v>
      </c>
      <c r="J1751">
        <v>0.38</v>
      </c>
      <c r="K1751" t="s">
        <v>37</v>
      </c>
      <c r="L1751" t="s">
        <v>50</v>
      </c>
      <c r="M1751" s="3">
        <v>42102</v>
      </c>
      <c r="N1751" s="3">
        <v>42103</v>
      </c>
      <c r="O1751" s="8" t="str">
        <f>TEXT(Table1[[#This Row],[Order Date]], "MMM")</f>
        <v>Apr</v>
      </c>
      <c r="P1751">
        <f>Table1[[#This Row],[Ship Date]]-Table1[[#This Row],[Order Date]]</f>
        <v>1</v>
      </c>
      <c r="Q1751" s="4">
        <v>240.17519999999996</v>
      </c>
      <c r="R1751">
        <v>10</v>
      </c>
      <c r="S1751" s="4">
        <v>348.08</v>
      </c>
      <c r="T1751">
        <v>89314</v>
      </c>
      <c r="U1751" s="10">
        <f>(Table1[[#This Row],[Profit]]/Table1[[#This Row],[Sales]])</f>
        <v>0.69</v>
      </c>
    </row>
    <row r="1752" spans="1:21" ht="12.75" customHeight="1">
      <c r="A1752">
        <v>0</v>
      </c>
      <c r="B1752">
        <v>11.7</v>
      </c>
      <c r="C1752">
        <v>6.96</v>
      </c>
      <c r="D1752" t="s">
        <v>18</v>
      </c>
      <c r="E1752" t="s">
        <v>74</v>
      </c>
      <c r="F1752" t="s">
        <v>20</v>
      </c>
      <c r="G1752" t="s">
        <v>152</v>
      </c>
      <c r="H1752" t="s">
        <v>59</v>
      </c>
      <c r="I1752" t="s">
        <v>556</v>
      </c>
      <c r="J1752">
        <v>0.5</v>
      </c>
      <c r="K1752" t="s">
        <v>37</v>
      </c>
      <c r="L1752" t="s">
        <v>50</v>
      </c>
      <c r="M1752" s="3">
        <v>42172</v>
      </c>
      <c r="N1752" s="3">
        <v>42174</v>
      </c>
      <c r="O1752" s="8" t="str">
        <f>TEXT(Table1[[#This Row],[Order Date]], "MMM")</f>
        <v>Jun</v>
      </c>
      <c r="P1752">
        <f>Table1[[#This Row],[Ship Date]]-Table1[[#This Row],[Order Date]]</f>
        <v>2</v>
      </c>
      <c r="Q1752" s="4">
        <v>-11.248000000000001</v>
      </c>
      <c r="R1752">
        <v>10</v>
      </c>
      <c r="S1752" s="4">
        <v>131.69</v>
      </c>
      <c r="T1752">
        <v>89315</v>
      </c>
      <c r="U1752" s="10">
        <f>(Table1[[#This Row],[Profit]]/Table1[[#This Row],[Sales]])</f>
        <v>-8.5412711671349395E-2</v>
      </c>
    </row>
    <row r="1753" spans="1:21" ht="12.75" customHeight="1">
      <c r="A1753">
        <v>0.06</v>
      </c>
      <c r="B1753">
        <v>2.89</v>
      </c>
      <c r="C1753">
        <v>0.5</v>
      </c>
      <c r="D1753" t="s">
        <v>33</v>
      </c>
      <c r="E1753" t="s">
        <v>74</v>
      </c>
      <c r="F1753" t="s">
        <v>20</v>
      </c>
      <c r="G1753" t="s">
        <v>85</v>
      </c>
      <c r="H1753" t="s">
        <v>40</v>
      </c>
      <c r="I1753" t="s">
        <v>370</v>
      </c>
      <c r="J1753">
        <v>0.38</v>
      </c>
      <c r="K1753" t="s">
        <v>37</v>
      </c>
      <c r="L1753" t="s">
        <v>50</v>
      </c>
      <c r="M1753" s="3">
        <v>42063</v>
      </c>
      <c r="N1753" s="3">
        <v>42063</v>
      </c>
      <c r="O1753" s="8" t="str">
        <f>TEXT(Table1[[#This Row],[Order Date]], "MMM")</f>
        <v>Feb</v>
      </c>
      <c r="P1753">
        <f>Table1[[#This Row],[Ship Date]]-Table1[[#This Row],[Order Date]]</f>
        <v>0</v>
      </c>
      <c r="Q1753" s="4">
        <v>9.611699999999999</v>
      </c>
      <c r="R1753">
        <v>5</v>
      </c>
      <c r="S1753" s="4">
        <v>13.93</v>
      </c>
      <c r="T1753">
        <v>89316</v>
      </c>
      <c r="U1753" s="10">
        <f>(Table1[[#This Row],[Profit]]/Table1[[#This Row],[Sales]])</f>
        <v>0.69</v>
      </c>
    </row>
    <row r="1754" spans="1:21" ht="12.75" customHeight="1">
      <c r="A1754">
        <v>7.0000000000000007E-2</v>
      </c>
      <c r="B1754">
        <v>35.99</v>
      </c>
      <c r="C1754">
        <v>5</v>
      </c>
      <c r="D1754" t="s">
        <v>33</v>
      </c>
      <c r="E1754" t="s">
        <v>74</v>
      </c>
      <c r="F1754" t="s">
        <v>53</v>
      </c>
      <c r="G1754" t="s">
        <v>54</v>
      </c>
      <c r="H1754" t="s">
        <v>22</v>
      </c>
      <c r="I1754" t="s">
        <v>712</v>
      </c>
      <c r="J1754">
        <v>0.82</v>
      </c>
      <c r="K1754" t="s">
        <v>87</v>
      </c>
      <c r="L1754" t="s">
        <v>203</v>
      </c>
      <c r="M1754" s="3">
        <v>42088</v>
      </c>
      <c r="N1754" s="3">
        <v>42090</v>
      </c>
      <c r="O1754" s="8" t="str">
        <f>TEXT(Table1[[#This Row],[Order Date]], "MMM")</f>
        <v>Mar</v>
      </c>
      <c r="P1754">
        <f>Table1[[#This Row],[Ship Date]]-Table1[[#This Row],[Order Date]]</f>
        <v>2</v>
      </c>
      <c r="Q1754" s="4">
        <v>-299.81420000000003</v>
      </c>
      <c r="R1754">
        <v>1</v>
      </c>
      <c r="S1754" s="4">
        <v>31.71</v>
      </c>
      <c r="T1754">
        <v>89988</v>
      </c>
      <c r="U1754" s="10">
        <f>(Table1[[#This Row],[Profit]]/Table1[[#This Row],[Sales]])</f>
        <v>-9.4548785871964682</v>
      </c>
    </row>
    <row r="1755" spans="1:21" ht="12.75" customHeight="1">
      <c r="A1755">
        <v>0.04</v>
      </c>
      <c r="B1755">
        <v>3.08</v>
      </c>
      <c r="C1755">
        <v>0.99</v>
      </c>
      <c r="D1755" t="s">
        <v>33</v>
      </c>
      <c r="E1755" t="s">
        <v>27</v>
      </c>
      <c r="F1755" t="s">
        <v>20</v>
      </c>
      <c r="G1755" t="s">
        <v>85</v>
      </c>
      <c r="H1755" t="s">
        <v>40</v>
      </c>
      <c r="I1755" t="s">
        <v>773</v>
      </c>
      <c r="J1755">
        <v>0.37</v>
      </c>
      <c r="K1755" t="s">
        <v>87</v>
      </c>
      <c r="L1755" t="s">
        <v>300</v>
      </c>
      <c r="M1755" s="3">
        <v>42083</v>
      </c>
      <c r="N1755" s="3">
        <v>42084</v>
      </c>
      <c r="O1755" s="8" t="str">
        <f>TEXT(Table1[[#This Row],[Order Date]], "MMM")</f>
        <v>Mar</v>
      </c>
      <c r="P1755">
        <f>Table1[[#This Row],[Ship Date]]-Table1[[#This Row],[Order Date]]</f>
        <v>1</v>
      </c>
      <c r="Q1755" s="4">
        <v>13.799999999999999</v>
      </c>
      <c r="R1755">
        <v>19</v>
      </c>
      <c r="S1755" s="4">
        <v>60.01</v>
      </c>
      <c r="T1755">
        <v>86327</v>
      </c>
      <c r="U1755" s="10">
        <f>(Table1[[#This Row],[Profit]]/Table1[[#This Row],[Sales]])</f>
        <v>0.22996167305449092</v>
      </c>
    </row>
    <row r="1756" spans="1:21" ht="12.75" customHeight="1">
      <c r="A1756">
        <v>0.02</v>
      </c>
      <c r="B1756">
        <v>6.48</v>
      </c>
      <c r="C1756">
        <v>5.9</v>
      </c>
      <c r="D1756" t="s">
        <v>33</v>
      </c>
      <c r="E1756" t="s">
        <v>27</v>
      </c>
      <c r="F1756" t="s">
        <v>20</v>
      </c>
      <c r="G1756" t="s">
        <v>62</v>
      </c>
      <c r="H1756" t="s">
        <v>40</v>
      </c>
      <c r="I1756" t="s">
        <v>343</v>
      </c>
      <c r="J1756">
        <v>0.37</v>
      </c>
      <c r="K1756" t="s">
        <v>87</v>
      </c>
      <c r="L1756" t="s">
        <v>300</v>
      </c>
      <c r="M1756" s="3">
        <v>42083</v>
      </c>
      <c r="N1756" s="3">
        <v>42084</v>
      </c>
      <c r="O1756" s="8" t="str">
        <f>TEXT(Table1[[#This Row],[Order Date]], "MMM")</f>
        <v>Mar</v>
      </c>
      <c r="P1756">
        <f>Table1[[#This Row],[Ship Date]]-Table1[[#This Row],[Order Date]]</f>
        <v>1</v>
      </c>
      <c r="Q1756" s="4">
        <v>4.3919999999999995</v>
      </c>
      <c r="R1756">
        <v>13</v>
      </c>
      <c r="S1756" s="4">
        <v>90.98</v>
      </c>
      <c r="T1756">
        <v>86327</v>
      </c>
      <c r="U1756" s="10">
        <f>(Table1[[#This Row],[Profit]]/Table1[[#This Row],[Sales]])</f>
        <v>4.8274346010112101E-2</v>
      </c>
    </row>
    <row r="1757" spans="1:21" ht="12.75" customHeight="1">
      <c r="A1757">
        <v>0.04</v>
      </c>
      <c r="B1757">
        <v>125.99</v>
      </c>
      <c r="C1757">
        <v>4.2</v>
      </c>
      <c r="D1757" t="s">
        <v>33</v>
      </c>
      <c r="E1757" t="s">
        <v>27</v>
      </c>
      <c r="F1757" t="s">
        <v>53</v>
      </c>
      <c r="G1757" t="s">
        <v>54</v>
      </c>
      <c r="H1757" t="s">
        <v>40</v>
      </c>
      <c r="I1757" t="s">
        <v>967</v>
      </c>
      <c r="J1757">
        <v>0.59</v>
      </c>
      <c r="K1757" t="s">
        <v>87</v>
      </c>
      <c r="L1757" t="s">
        <v>300</v>
      </c>
      <c r="M1757" s="3">
        <v>42083</v>
      </c>
      <c r="N1757" s="3">
        <v>42085</v>
      </c>
      <c r="O1757" s="8" t="str">
        <f>TEXT(Table1[[#This Row],[Order Date]], "MMM")</f>
        <v>Mar</v>
      </c>
      <c r="P1757">
        <f>Table1[[#This Row],[Ship Date]]-Table1[[#This Row],[Order Date]]</f>
        <v>2</v>
      </c>
      <c r="Q1757" s="4">
        <v>-236.25</v>
      </c>
      <c r="R1757">
        <v>12</v>
      </c>
      <c r="S1757" s="4">
        <v>1270.7</v>
      </c>
      <c r="T1757">
        <v>86327</v>
      </c>
      <c r="U1757" s="10">
        <f>(Table1[[#This Row],[Profit]]/Table1[[#This Row],[Sales]])</f>
        <v>-0.18592114582513575</v>
      </c>
    </row>
    <row r="1758" spans="1:21" ht="12.75" customHeight="1">
      <c r="A1758">
        <v>0.04</v>
      </c>
      <c r="B1758">
        <v>3.08</v>
      </c>
      <c r="C1758">
        <v>0.99</v>
      </c>
      <c r="D1758" t="s">
        <v>33</v>
      </c>
      <c r="E1758" t="s">
        <v>27</v>
      </c>
      <c r="F1758" t="s">
        <v>20</v>
      </c>
      <c r="G1758" t="s">
        <v>85</v>
      </c>
      <c r="H1758" t="s">
        <v>40</v>
      </c>
      <c r="I1758" t="s">
        <v>773</v>
      </c>
      <c r="J1758">
        <v>0.37</v>
      </c>
      <c r="K1758" t="s">
        <v>42</v>
      </c>
      <c r="L1758" t="s">
        <v>83</v>
      </c>
      <c r="M1758" s="3">
        <v>42083</v>
      </c>
      <c r="N1758" s="3">
        <v>42084</v>
      </c>
      <c r="O1758" s="8" t="str">
        <f>TEXT(Table1[[#This Row],[Order Date]], "MMM")</f>
        <v>Mar</v>
      </c>
      <c r="P1758">
        <f>Table1[[#This Row],[Ship Date]]-Table1[[#This Row],[Order Date]]</f>
        <v>1</v>
      </c>
      <c r="Q1758" s="4">
        <v>36.020000000000003</v>
      </c>
      <c r="R1758">
        <v>75</v>
      </c>
      <c r="S1758" s="4">
        <v>236.87</v>
      </c>
      <c r="T1758">
        <v>548</v>
      </c>
      <c r="U1758" s="10">
        <f>(Table1[[#This Row],[Profit]]/Table1[[#This Row],[Sales]])</f>
        <v>0.15206653438595011</v>
      </c>
    </row>
    <row r="1759" spans="1:21" ht="12.75" customHeight="1">
      <c r="A1759">
        <v>0.02</v>
      </c>
      <c r="B1759">
        <v>6.48</v>
      </c>
      <c r="C1759">
        <v>5.9</v>
      </c>
      <c r="D1759" t="s">
        <v>33</v>
      </c>
      <c r="E1759" t="s">
        <v>27</v>
      </c>
      <c r="F1759" t="s">
        <v>20</v>
      </c>
      <c r="G1759" t="s">
        <v>62</v>
      </c>
      <c r="H1759" t="s">
        <v>40</v>
      </c>
      <c r="I1759" t="s">
        <v>343</v>
      </c>
      <c r="J1759">
        <v>0.37</v>
      </c>
      <c r="K1759" t="s">
        <v>42</v>
      </c>
      <c r="L1759" t="s">
        <v>83</v>
      </c>
      <c r="M1759" s="3">
        <v>42083</v>
      </c>
      <c r="N1759" s="3">
        <v>42084</v>
      </c>
      <c r="O1759" s="8" t="str">
        <f>TEXT(Table1[[#This Row],[Order Date]], "MMM")</f>
        <v>Mar</v>
      </c>
      <c r="P1759">
        <f>Table1[[#This Row],[Ship Date]]-Table1[[#This Row],[Order Date]]</f>
        <v>1</v>
      </c>
      <c r="Q1759" s="4">
        <v>-50.64</v>
      </c>
      <c r="R1759">
        <v>53</v>
      </c>
      <c r="S1759" s="4">
        <v>370.91</v>
      </c>
      <c r="T1759">
        <v>548</v>
      </c>
      <c r="U1759" s="10">
        <f>(Table1[[#This Row],[Profit]]/Table1[[#This Row],[Sales]])</f>
        <v>-0.13652907713461485</v>
      </c>
    </row>
    <row r="1760" spans="1:21" ht="12.75" customHeight="1">
      <c r="A1760">
        <v>0.04</v>
      </c>
      <c r="B1760">
        <v>125.99</v>
      </c>
      <c r="C1760">
        <v>4.2</v>
      </c>
      <c r="D1760" t="s">
        <v>33</v>
      </c>
      <c r="E1760" t="s">
        <v>27</v>
      </c>
      <c r="F1760" t="s">
        <v>53</v>
      </c>
      <c r="G1760" t="s">
        <v>54</v>
      </c>
      <c r="H1760" t="s">
        <v>40</v>
      </c>
      <c r="I1760" t="s">
        <v>967</v>
      </c>
      <c r="J1760">
        <v>0.59</v>
      </c>
      <c r="K1760" t="s">
        <v>42</v>
      </c>
      <c r="L1760" t="s">
        <v>83</v>
      </c>
      <c r="M1760" s="3">
        <v>42083</v>
      </c>
      <c r="N1760" s="3">
        <v>42085</v>
      </c>
      <c r="O1760" s="8" t="str">
        <f>TEXT(Table1[[#This Row],[Order Date]], "MMM")</f>
        <v>Mar</v>
      </c>
      <c r="P1760">
        <f>Table1[[#This Row],[Ship Date]]-Table1[[#This Row],[Order Date]]</f>
        <v>2</v>
      </c>
      <c r="Q1760" s="4">
        <v>510.48900000000003</v>
      </c>
      <c r="R1760">
        <v>47</v>
      </c>
      <c r="S1760" s="4">
        <v>4976.92</v>
      </c>
      <c r="T1760">
        <v>548</v>
      </c>
      <c r="U1760" s="10">
        <f>(Table1[[#This Row],[Profit]]/Table1[[#This Row],[Sales]])</f>
        <v>0.1025712689776006</v>
      </c>
    </row>
    <row r="1761" spans="1:21" ht="12.75" customHeight="1">
      <c r="A1761">
        <v>7.0000000000000007E-2</v>
      </c>
      <c r="B1761">
        <v>34.54</v>
      </c>
      <c r="C1761">
        <v>14.72</v>
      </c>
      <c r="D1761" t="s">
        <v>33</v>
      </c>
      <c r="E1761" t="s">
        <v>19</v>
      </c>
      <c r="F1761" t="s">
        <v>20</v>
      </c>
      <c r="G1761" t="s">
        <v>71</v>
      </c>
      <c r="H1761" t="s">
        <v>40</v>
      </c>
      <c r="I1761" t="s">
        <v>968</v>
      </c>
      <c r="J1761">
        <v>0.37</v>
      </c>
      <c r="K1761" t="s">
        <v>87</v>
      </c>
      <c r="L1761" t="s">
        <v>107</v>
      </c>
      <c r="M1761" s="3">
        <v>42141</v>
      </c>
      <c r="N1761" s="3">
        <v>42142</v>
      </c>
      <c r="O1761" s="8" t="str">
        <f>TEXT(Table1[[#This Row],[Order Date]], "MMM")</f>
        <v>May</v>
      </c>
      <c r="P1761">
        <f>Table1[[#This Row],[Ship Date]]-Table1[[#This Row],[Order Date]]</f>
        <v>1</v>
      </c>
      <c r="Q1761" s="4">
        <v>-20.182259999999999</v>
      </c>
      <c r="R1761">
        <v>17</v>
      </c>
      <c r="S1761" s="4">
        <v>574.97</v>
      </c>
      <c r="T1761">
        <v>86860</v>
      </c>
      <c r="U1761" s="10">
        <f>(Table1[[#This Row],[Profit]]/Table1[[#This Row],[Sales]])</f>
        <v>-3.5101413986816703E-2</v>
      </c>
    </row>
    <row r="1762" spans="1:21" ht="12.75" customHeight="1">
      <c r="A1762">
        <v>0.02</v>
      </c>
      <c r="B1762">
        <v>12.28</v>
      </c>
      <c r="C1762">
        <v>6.47</v>
      </c>
      <c r="D1762" t="s">
        <v>33</v>
      </c>
      <c r="E1762" t="s">
        <v>19</v>
      </c>
      <c r="F1762" t="s">
        <v>20</v>
      </c>
      <c r="G1762" t="s">
        <v>62</v>
      </c>
      <c r="H1762" t="s">
        <v>40</v>
      </c>
      <c r="I1762" t="s">
        <v>948</v>
      </c>
      <c r="J1762">
        <v>0.38</v>
      </c>
      <c r="K1762" t="s">
        <v>87</v>
      </c>
      <c r="L1762" t="s">
        <v>107</v>
      </c>
      <c r="M1762" s="3">
        <v>42141</v>
      </c>
      <c r="N1762" s="3">
        <v>42141</v>
      </c>
      <c r="O1762" s="8" t="str">
        <f>TEXT(Table1[[#This Row],[Order Date]], "MMM")</f>
        <v>May</v>
      </c>
      <c r="P1762">
        <f>Table1[[#This Row],[Ship Date]]-Table1[[#This Row],[Order Date]]</f>
        <v>0</v>
      </c>
      <c r="Q1762" s="4">
        <v>-156.97220000000002</v>
      </c>
      <c r="R1762">
        <v>9</v>
      </c>
      <c r="S1762" s="4">
        <v>115.22</v>
      </c>
      <c r="T1762">
        <v>86860</v>
      </c>
      <c r="U1762" s="10">
        <f>(Table1[[#This Row],[Profit]]/Table1[[#This Row],[Sales]])</f>
        <v>-1.3623693803159176</v>
      </c>
    </row>
    <row r="1763" spans="1:21" ht="12.75" customHeight="1">
      <c r="A1763">
        <v>0.06</v>
      </c>
      <c r="B1763">
        <v>34.58</v>
      </c>
      <c r="C1763">
        <v>8.99</v>
      </c>
      <c r="D1763" t="s">
        <v>18</v>
      </c>
      <c r="E1763" t="s">
        <v>19</v>
      </c>
      <c r="F1763" t="s">
        <v>20</v>
      </c>
      <c r="G1763" t="s">
        <v>21</v>
      </c>
      <c r="H1763" t="s">
        <v>35</v>
      </c>
      <c r="I1763" t="s">
        <v>969</v>
      </c>
      <c r="J1763">
        <v>0.56000000000000005</v>
      </c>
      <c r="K1763" t="s">
        <v>87</v>
      </c>
      <c r="L1763" t="s">
        <v>107</v>
      </c>
      <c r="M1763" s="3">
        <v>42141</v>
      </c>
      <c r="N1763" s="3">
        <v>42143</v>
      </c>
      <c r="O1763" s="8" t="str">
        <f>TEXT(Table1[[#This Row],[Order Date]], "MMM")</f>
        <v>May</v>
      </c>
      <c r="P1763">
        <f>Table1[[#This Row],[Ship Date]]-Table1[[#This Row],[Order Date]]</f>
        <v>2</v>
      </c>
      <c r="Q1763" s="4">
        <v>384.5043</v>
      </c>
      <c r="R1763">
        <v>13</v>
      </c>
      <c r="S1763" s="4">
        <v>456.58</v>
      </c>
      <c r="T1763">
        <v>86860</v>
      </c>
      <c r="U1763" s="10">
        <f>(Table1[[#This Row],[Profit]]/Table1[[#This Row],[Sales]])</f>
        <v>0.84214004117569763</v>
      </c>
    </row>
    <row r="1764" spans="1:21" ht="12.75" customHeight="1">
      <c r="A1764">
        <v>0.08</v>
      </c>
      <c r="B1764">
        <v>315.98</v>
      </c>
      <c r="C1764">
        <v>19.989999999999998</v>
      </c>
      <c r="D1764" t="s">
        <v>33</v>
      </c>
      <c r="E1764" t="s">
        <v>27</v>
      </c>
      <c r="F1764" t="s">
        <v>20</v>
      </c>
      <c r="G1764" t="s">
        <v>71</v>
      </c>
      <c r="H1764" t="s">
        <v>40</v>
      </c>
      <c r="I1764" t="s">
        <v>970</v>
      </c>
      <c r="J1764">
        <v>0.38</v>
      </c>
      <c r="K1764" t="s">
        <v>87</v>
      </c>
      <c r="L1764" t="s">
        <v>107</v>
      </c>
      <c r="M1764" s="3">
        <v>42169</v>
      </c>
      <c r="N1764" s="3">
        <v>42169</v>
      </c>
      <c r="O1764" s="8" t="str">
        <f>TEXT(Table1[[#This Row],[Order Date]], "MMM")</f>
        <v>Jun</v>
      </c>
      <c r="P1764">
        <f>Table1[[#This Row],[Ship Date]]-Table1[[#This Row],[Order Date]]</f>
        <v>0</v>
      </c>
      <c r="Q1764" s="4">
        <v>44.519999999999996</v>
      </c>
      <c r="R1764">
        <v>9</v>
      </c>
      <c r="S1764" s="4">
        <v>2642.48</v>
      </c>
      <c r="T1764">
        <v>90160</v>
      </c>
      <c r="U1764" s="10">
        <f>(Table1[[#This Row],[Profit]]/Table1[[#This Row],[Sales]])</f>
        <v>1.6847809633374709E-2</v>
      </c>
    </row>
    <row r="1765" spans="1:21" ht="12.75" customHeight="1">
      <c r="A1765">
        <v>0.02</v>
      </c>
      <c r="B1765">
        <v>7.1</v>
      </c>
      <c r="C1765">
        <v>6.05</v>
      </c>
      <c r="D1765" t="s">
        <v>33</v>
      </c>
      <c r="E1765" t="s">
        <v>27</v>
      </c>
      <c r="F1765" t="s">
        <v>20</v>
      </c>
      <c r="G1765" t="s">
        <v>71</v>
      </c>
      <c r="H1765" t="s">
        <v>40</v>
      </c>
      <c r="I1765" t="s">
        <v>318</v>
      </c>
      <c r="J1765">
        <v>0.39</v>
      </c>
      <c r="K1765" t="s">
        <v>42</v>
      </c>
      <c r="L1765" t="s">
        <v>112</v>
      </c>
      <c r="M1765" s="3">
        <v>42011</v>
      </c>
      <c r="N1765" s="3">
        <v>42013</v>
      </c>
      <c r="O1765" s="8" t="str">
        <f>TEXT(Table1[[#This Row],[Order Date]], "MMM")</f>
        <v>Jan</v>
      </c>
      <c r="P1765">
        <f>Table1[[#This Row],[Ship Date]]-Table1[[#This Row],[Order Date]]</f>
        <v>2</v>
      </c>
      <c r="Q1765" s="4">
        <v>-48.875</v>
      </c>
      <c r="R1765">
        <v>8</v>
      </c>
      <c r="S1765" s="4">
        <v>61.5</v>
      </c>
      <c r="T1765">
        <v>87287</v>
      </c>
      <c r="U1765" s="10">
        <f>(Table1[[#This Row],[Profit]]/Table1[[#This Row],[Sales]])</f>
        <v>-0.79471544715447151</v>
      </c>
    </row>
    <row r="1766" spans="1:21" ht="12.75" customHeight="1">
      <c r="A1766">
        <v>0.05</v>
      </c>
      <c r="B1766">
        <v>120.98</v>
      </c>
      <c r="C1766">
        <v>9.07</v>
      </c>
      <c r="D1766" t="s">
        <v>33</v>
      </c>
      <c r="E1766" t="s">
        <v>27</v>
      </c>
      <c r="F1766" t="s">
        <v>20</v>
      </c>
      <c r="G1766" t="s">
        <v>71</v>
      </c>
      <c r="H1766" t="s">
        <v>40</v>
      </c>
      <c r="I1766" t="s">
        <v>567</v>
      </c>
      <c r="J1766">
        <v>0.35</v>
      </c>
      <c r="K1766" t="s">
        <v>42</v>
      </c>
      <c r="L1766" t="s">
        <v>112</v>
      </c>
      <c r="M1766" s="3">
        <v>42154</v>
      </c>
      <c r="N1766" s="3">
        <v>42155</v>
      </c>
      <c r="O1766" s="8" t="str">
        <f>TEXT(Table1[[#This Row],[Order Date]], "MMM")</f>
        <v>May</v>
      </c>
      <c r="P1766">
        <f>Table1[[#This Row],[Ship Date]]-Table1[[#This Row],[Order Date]]</f>
        <v>1</v>
      </c>
      <c r="Q1766" s="4">
        <v>881.04719999999998</v>
      </c>
      <c r="R1766">
        <v>11</v>
      </c>
      <c r="S1766" s="4">
        <v>1276.8800000000001</v>
      </c>
      <c r="T1766">
        <v>87286</v>
      </c>
      <c r="U1766" s="10">
        <f>(Table1[[#This Row],[Profit]]/Table1[[#This Row],[Sales]])</f>
        <v>0.69</v>
      </c>
    </row>
    <row r="1767" spans="1:21" ht="12.75" customHeight="1">
      <c r="A1767">
        <v>0.08</v>
      </c>
      <c r="B1767">
        <v>120.97</v>
      </c>
      <c r="C1767">
        <v>26.3</v>
      </c>
      <c r="D1767" t="s">
        <v>26</v>
      </c>
      <c r="E1767" t="s">
        <v>27</v>
      </c>
      <c r="F1767" t="s">
        <v>53</v>
      </c>
      <c r="G1767" t="s">
        <v>58</v>
      </c>
      <c r="H1767" t="s">
        <v>30</v>
      </c>
      <c r="I1767" t="s">
        <v>971</v>
      </c>
      <c r="J1767">
        <v>0.38</v>
      </c>
      <c r="K1767" t="s">
        <v>42</v>
      </c>
      <c r="L1767" t="s">
        <v>112</v>
      </c>
      <c r="M1767" s="3">
        <v>42009</v>
      </c>
      <c r="N1767" s="3">
        <v>42011</v>
      </c>
      <c r="O1767" s="8" t="str">
        <f>TEXT(Table1[[#This Row],[Order Date]], "MMM")</f>
        <v>Jan</v>
      </c>
      <c r="P1767">
        <f>Table1[[#This Row],[Ship Date]]-Table1[[#This Row],[Order Date]]</f>
        <v>2</v>
      </c>
      <c r="Q1767" s="4">
        <v>-233.840688</v>
      </c>
      <c r="R1767">
        <v>2</v>
      </c>
      <c r="S1767" s="4">
        <v>233.58</v>
      </c>
      <c r="T1767">
        <v>87285</v>
      </c>
      <c r="U1767" s="10">
        <f>(Table1[[#This Row],[Profit]]/Table1[[#This Row],[Sales]])</f>
        <v>-1.001116054456717</v>
      </c>
    </row>
    <row r="1768" spans="1:21" ht="12.75" customHeight="1">
      <c r="A1768">
        <v>0.08</v>
      </c>
      <c r="B1768">
        <v>3.69</v>
      </c>
      <c r="C1768">
        <v>2.5</v>
      </c>
      <c r="D1768" t="s">
        <v>33</v>
      </c>
      <c r="E1768" t="s">
        <v>39</v>
      </c>
      <c r="F1768" t="s">
        <v>20</v>
      </c>
      <c r="G1768" t="s">
        <v>48</v>
      </c>
      <c r="H1768" t="s">
        <v>40</v>
      </c>
      <c r="I1768" t="s">
        <v>585</v>
      </c>
      <c r="J1768">
        <v>0.39</v>
      </c>
      <c r="K1768" t="s">
        <v>87</v>
      </c>
      <c r="L1768" t="s">
        <v>107</v>
      </c>
      <c r="M1768" s="3">
        <v>42180</v>
      </c>
      <c r="N1768" s="3">
        <v>42185</v>
      </c>
      <c r="O1768" s="8" t="str">
        <f>TEXT(Table1[[#This Row],[Order Date]], "MMM")</f>
        <v>Jun</v>
      </c>
      <c r="P1768">
        <f>Table1[[#This Row],[Ship Date]]-Table1[[#This Row],[Order Date]]</f>
        <v>5</v>
      </c>
      <c r="Q1768" s="4">
        <v>-139.07600000000002</v>
      </c>
      <c r="R1768">
        <v>9</v>
      </c>
      <c r="S1768" s="4">
        <v>31.98</v>
      </c>
      <c r="T1768">
        <v>89810</v>
      </c>
      <c r="U1768" s="10">
        <f>(Table1[[#This Row],[Profit]]/Table1[[#This Row],[Sales]])</f>
        <v>-4.3488430268918083</v>
      </c>
    </row>
    <row r="1769" spans="1:21" ht="12.75" customHeight="1">
      <c r="A1769">
        <v>0.1</v>
      </c>
      <c r="B1769">
        <v>180.98</v>
      </c>
      <c r="C1769">
        <v>26.2</v>
      </c>
      <c r="D1769" t="s">
        <v>26</v>
      </c>
      <c r="E1769" t="s">
        <v>19</v>
      </c>
      <c r="F1769" t="s">
        <v>28</v>
      </c>
      <c r="G1769" t="s">
        <v>29</v>
      </c>
      <c r="H1769" t="s">
        <v>30</v>
      </c>
      <c r="I1769" t="s">
        <v>142</v>
      </c>
      <c r="J1769">
        <v>0.59</v>
      </c>
      <c r="K1769" t="s">
        <v>42</v>
      </c>
      <c r="L1769" t="s">
        <v>112</v>
      </c>
      <c r="M1769" s="3">
        <v>42177</v>
      </c>
      <c r="N1769" s="3">
        <v>42178</v>
      </c>
      <c r="O1769" s="8" t="str">
        <f>TEXT(Table1[[#This Row],[Order Date]], "MMM")</f>
        <v>Jun</v>
      </c>
      <c r="P1769">
        <f>Table1[[#This Row],[Ship Date]]-Table1[[#This Row],[Order Date]]</f>
        <v>1</v>
      </c>
      <c r="Q1769" s="4">
        <v>-64.664000000000001</v>
      </c>
      <c r="R1769">
        <v>3</v>
      </c>
      <c r="S1769" s="4">
        <v>519.41999999999996</v>
      </c>
      <c r="T1769">
        <v>86790</v>
      </c>
      <c r="U1769" s="10">
        <f>(Table1[[#This Row],[Profit]]/Table1[[#This Row],[Sales]])</f>
        <v>-0.1244927033999461</v>
      </c>
    </row>
    <row r="1770" spans="1:21" ht="12.75" customHeight="1">
      <c r="A1770">
        <v>0.04</v>
      </c>
      <c r="B1770">
        <v>62.05</v>
      </c>
      <c r="C1770">
        <v>3.99</v>
      </c>
      <c r="D1770" t="s">
        <v>33</v>
      </c>
      <c r="E1770" t="s">
        <v>19</v>
      </c>
      <c r="F1770" t="s">
        <v>20</v>
      </c>
      <c r="G1770" t="s">
        <v>152</v>
      </c>
      <c r="H1770" t="s">
        <v>40</v>
      </c>
      <c r="I1770" t="s">
        <v>972</v>
      </c>
      <c r="J1770">
        <v>0.55000000000000004</v>
      </c>
      <c r="K1770" t="s">
        <v>42</v>
      </c>
      <c r="L1770" t="s">
        <v>112</v>
      </c>
      <c r="M1770" s="3">
        <v>42141</v>
      </c>
      <c r="N1770" s="3">
        <v>42142</v>
      </c>
      <c r="O1770" s="8" t="str">
        <f>TEXT(Table1[[#This Row],[Order Date]], "MMM")</f>
        <v>May</v>
      </c>
      <c r="P1770">
        <f>Table1[[#This Row],[Ship Date]]-Table1[[#This Row],[Order Date]]</f>
        <v>1</v>
      </c>
      <c r="Q1770" s="4">
        <v>1644.0767999999998</v>
      </c>
      <c r="R1770">
        <v>40</v>
      </c>
      <c r="S1770" s="4">
        <v>2382.7199999999998</v>
      </c>
      <c r="T1770">
        <v>86794</v>
      </c>
      <c r="U1770" s="10">
        <f>(Table1[[#This Row],[Profit]]/Table1[[#This Row],[Sales]])</f>
        <v>0.69</v>
      </c>
    </row>
    <row r="1771" spans="1:21" ht="12.75" customHeight="1">
      <c r="A1771">
        <v>0.1</v>
      </c>
      <c r="B1771">
        <v>5.81</v>
      </c>
      <c r="C1771">
        <v>8.49</v>
      </c>
      <c r="D1771" t="s">
        <v>33</v>
      </c>
      <c r="E1771" t="s">
        <v>19</v>
      </c>
      <c r="F1771" t="s">
        <v>20</v>
      </c>
      <c r="G1771" t="s">
        <v>71</v>
      </c>
      <c r="H1771" t="s">
        <v>40</v>
      </c>
      <c r="I1771" t="s">
        <v>184</v>
      </c>
      <c r="J1771">
        <v>0.39</v>
      </c>
      <c r="K1771" t="s">
        <v>42</v>
      </c>
      <c r="L1771" t="s">
        <v>112</v>
      </c>
      <c r="M1771" s="3">
        <v>42020</v>
      </c>
      <c r="N1771" s="3">
        <v>42021</v>
      </c>
      <c r="O1771" s="8" t="str">
        <f>TEXT(Table1[[#This Row],[Order Date]], "MMM")</f>
        <v>Jan</v>
      </c>
      <c r="P1771">
        <f>Table1[[#This Row],[Ship Date]]-Table1[[#This Row],[Order Date]]</f>
        <v>1</v>
      </c>
      <c r="Q1771" s="4">
        <v>-350.43950000000001</v>
      </c>
      <c r="R1771">
        <v>12</v>
      </c>
      <c r="S1771" s="4">
        <v>64.959999999999994</v>
      </c>
      <c r="T1771">
        <v>86789</v>
      </c>
      <c r="U1771" s="10">
        <f>(Table1[[#This Row],[Profit]]/Table1[[#This Row],[Sales]])</f>
        <v>-5.394696736453203</v>
      </c>
    </row>
    <row r="1772" spans="1:21" ht="12.75" customHeight="1">
      <c r="A1772">
        <v>0.03</v>
      </c>
      <c r="B1772">
        <v>1.81</v>
      </c>
      <c r="C1772">
        <v>0.75</v>
      </c>
      <c r="D1772" t="s">
        <v>33</v>
      </c>
      <c r="E1772" t="s">
        <v>19</v>
      </c>
      <c r="F1772" t="s">
        <v>20</v>
      </c>
      <c r="G1772" t="s">
        <v>46</v>
      </c>
      <c r="H1772" t="s">
        <v>22</v>
      </c>
      <c r="I1772" t="s">
        <v>973</v>
      </c>
      <c r="J1772">
        <v>0.52</v>
      </c>
      <c r="K1772" t="s">
        <v>42</v>
      </c>
      <c r="L1772" t="s">
        <v>112</v>
      </c>
      <c r="M1772" s="3">
        <v>42020</v>
      </c>
      <c r="N1772" s="3">
        <v>42021</v>
      </c>
      <c r="O1772" s="8" t="str">
        <f>TEXT(Table1[[#This Row],[Order Date]], "MMM")</f>
        <v>Jan</v>
      </c>
      <c r="P1772">
        <f>Table1[[#This Row],[Ship Date]]-Table1[[#This Row],[Order Date]]</f>
        <v>1</v>
      </c>
      <c r="Q1772" s="4">
        <v>4.2027999999999999</v>
      </c>
      <c r="R1772">
        <v>10</v>
      </c>
      <c r="S1772" s="4">
        <v>19.14</v>
      </c>
      <c r="T1772">
        <v>86789</v>
      </c>
      <c r="U1772" s="10">
        <f>(Table1[[#This Row],[Profit]]/Table1[[#This Row],[Sales]])</f>
        <v>0.21958202716823405</v>
      </c>
    </row>
    <row r="1773" spans="1:21" ht="12.75" customHeight="1">
      <c r="A1773">
        <v>0.08</v>
      </c>
      <c r="B1773">
        <v>5.4</v>
      </c>
      <c r="C1773">
        <v>7.78</v>
      </c>
      <c r="D1773" t="s">
        <v>33</v>
      </c>
      <c r="E1773" t="s">
        <v>19</v>
      </c>
      <c r="F1773" t="s">
        <v>20</v>
      </c>
      <c r="G1773" t="s">
        <v>71</v>
      </c>
      <c r="H1773" t="s">
        <v>40</v>
      </c>
      <c r="I1773" t="s">
        <v>176</v>
      </c>
      <c r="J1773">
        <v>0.37</v>
      </c>
      <c r="K1773" t="s">
        <v>42</v>
      </c>
      <c r="L1773" t="s">
        <v>112</v>
      </c>
      <c r="M1773" s="3">
        <v>42067</v>
      </c>
      <c r="N1773" s="3">
        <v>42067</v>
      </c>
      <c r="O1773" s="8" t="str">
        <f>TEXT(Table1[[#This Row],[Order Date]], "MMM")</f>
        <v>Mar</v>
      </c>
      <c r="P1773">
        <f>Table1[[#This Row],[Ship Date]]-Table1[[#This Row],[Order Date]]</f>
        <v>0</v>
      </c>
      <c r="Q1773" s="4">
        <v>-44.067999999999998</v>
      </c>
      <c r="R1773">
        <v>4</v>
      </c>
      <c r="S1773" s="4">
        <v>25.35</v>
      </c>
      <c r="T1773">
        <v>86792</v>
      </c>
      <c r="U1773" s="10">
        <f>(Table1[[#This Row],[Profit]]/Table1[[#This Row],[Sales]])</f>
        <v>-1.7383826429980274</v>
      </c>
    </row>
    <row r="1774" spans="1:21" ht="12.75" customHeight="1">
      <c r="A1774">
        <v>0.09</v>
      </c>
      <c r="B1774">
        <v>8.4600000000000009</v>
      </c>
      <c r="C1774">
        <v>8.99</v>
      </c>
      <c r="D1774" t="s">
        <v>18</v>
      </c>
      <c r="E1774" t="s">
        <v>19</v>
      </c>
      <c r="F1774" t="s">
        <v>53</v>
      </c>
      <c r="G1774" t="s">
        <v>113</v>
      </c>
      <c r="H1774" t="s">
        <v>35</v>
      </c>
      <c r="I1774" t="s">
        <v>974</v>
      </c>
      <c r="J1774">
        <v>0.79</v>
      </c>
      <c r="K1774" t="s">
        <v>42</v>
      </c>
      <c r="L1774" t="s">
        <v>112</v>
      </c>
      <c r="M1774" s="3">
        <v>42067</v>
      </c>
      <c r="N1774" s="3">
        <v>42070</v>
      </c>
      <c r="O1774" s="8" t="str">
        <f>TEXT(Table1[[#This Row],[Order Date]], "MMM")</f>
        <v>Mar</v>
      </c>
      <c r="P1774">
        <f>Table1[[#This Row],[Ship Date]]-Table1[[#This Row],[Order Date]]</f>
        <v>3</v>
      </c>
      <c r="Q1774" s="4">
        <v>-100.51</v>
      </c>
      <c r="R1774">
        <v>5</v>
      </c>
      <c r="S1774" s="4">
        <v>45.03</v>
      </c>
      <c r="T1774">
        <v>86792</v>
      </c>
      <c r="U1774" s="10">
        <f>(Table1[[#This Row],[Profit]]/Table1[[#This Row],[Sales]])</f>
        <v>-2.2320675105485233</v>
      </c>
    </row>
    <row r="1775" spans="1:21" ht="12.75" customHeight="1">
      <c r="A1775">
        <v>0.21</v>
      </c>
      <c r="B1775">
        <v>14.98</v>
      </c>
      <c r="C1775">
        <v>8.99</v>
      </c>
      <c r="D1775" t="s">
        <v>33</v>
      </c>
      <c r="E1775" t="s">
        <v>19</v>
      </c>
      <c r="F1775" t="s">
        <v>28</v>
      </c>
      <c r="G1775" t="s">
        <v>34</v>
      </c>
      <c r="H1775" t="s">
        <v>35</v>
      </c>
      <c r="I1775" t="s">
        <v>924</v>
      </c>
      <c r="J1775">
        <v>0.39</v>
      </c>
      <c r="K1775" t="s">
        <v>42</v>
      </c>
      <c r="L1775" t="s">
        <v>112</v>
      </c>
      <c r="M1775" s="3">
        <v>42067</v>
      </c>
      <c r="N1775" s="3">
        <v>42068</v>
      </c>
      <c r="O1775" s="8" t="str">
        <f>TEXT(Table1[[#This Row],[Order Date]], "MMM")</f>
        <v>Mar</v>
      </c>
      <c r="P1775">
        <f>Table1[[#This Row],[Ship Date]]-Table1[[#This Row],[Order Date]]</f>
        <v>1</v>
      </c>
      <c r="Q1775" s="4">
        <v>-17.75</v>
      </c>
      <c r="R1775">
        <v>10</v>
      </c>
      <c r="S1775" s="4">
        <v>153.87</v>
      </c>
      <c r="T1775">
        <v>86792</v>
      </c>
      <c r="U1775" s="10">
        <f>(Table1[[#This Row],[Profit]]/Table1[[#This Row],[Sales]])</f>
        <v>-0.1153571196464548</v>
      </c>
    </row>
    <row r="1776" spans="1:21" ht="12.75" customHeight="1">
      <c r="A1776">
        <v>0.04</v>
      </c>
      <c r="B1776">
        <v>155.99</v>
      </c>
      <c r="C1776">
        <v>8.08</v>
      </c>
      <c r="D1776" t="s">
        <v>33</v>
      </c>
      <c r="E1776" t="s">
        <v>19</v>
      </c>
      <c r="F1776" t="s">
        <v>53</v>
      </c>
      <c r="G1776" t="s">
        <v>54</v>
      </c>
      <c r="H1776" t="s">
        <v>40</v>
      </c>
      <c r="I1776" t="s">
        <v>975</v>
      </c>
      <c r="J1776">
        <v>0.6</v>
      </c>
      <c r="K1776" t="s">
        <v>42</v>
      </c>
      <c r="L1776" t="s">
        <v>112</v>
      </c>
      <c r="M1776" s="3">
        <v>42067</v>
      </c>
      <c r="N1776" s="3">
        <v>42068</v>
      </c>
      <c r="O1776" s="8" t="str">
        <f>TEXT(Table1[[#This Row],[Order Date]], "MMM")</f>
        <v>Mar</v>
      </c>
      <c r="P1776">
        <f>Table1[[#This Row],[Ship Date]]-Table1[[#This Row],[Order Date]]</f>
        <v>1</v>
      </c>
      <c r="Q1776" s="4">
        <v>1374.9480000000001</v>
      </c>
      <c r="R1776">
        <v>22</v>
      </c>
      <c r="S1776" s="4">
        <v>2800.33</v>
      </c>
      <c r="T1776">
        <v>86792</v>
      </c>
      <c r="U1776" s="10">
        <f>(Table1[[#This Row],[Profit]]/Table1[[#This Row],[Sales]])</f>
        <v>0.49099498987619322</v>
      </c>
    </row>
    <row r="1777" spans="1:21" ht="12.75" customHeight="1">
      <c r="A1777">
        <v>0.03</v>
      </c>
      <c r="B1777">
        <v>150.88999999999999</v>
      </c>
      <c r="C1777">
        <v>60.2</v>
      </c>
      <c r="D1777" t="s">
        <v>26</v>
      </c>
      <c r="E1777" t="s">
        <v>74</v>
      </c>
      <c r="F1777" t="s">
        <v>28</v>
      </c>
      <c r="G1777" t="s">
        <v>29</v>
      </c>
      <c r="H1777" t="s">
        <v>30</v>
      </c>
      <c r="I1777" t="s">
        <v>529</v>
      </c>
      <c r="J1777">
        <v>0.77</v>
      </c>
      <c r="K1777" t="s">
        <v>37</v>
      </c>
      <c r="L1777" t="s">
        <v>118</v>
      </c>
      <c r="M1777" s="3">
        <v>42057</v>
      </c>
      <c r="N1777" s="3">
        <v>42057</v>
      </c>
      <c r="O1777" s="8" t="str">
        <f>TEXT(Table1[[#This Row],[Order Date]], "MMM")</f>
        <v>Feb</v>
      </c>
      <c r="P1777">
        <f>Table1[[#This Row],[Ship Date]]-Table1[[#This Row],[Order Date]]</f>
        <v>0</v>
      </c>
      <c r="Q1777" s="4">
        <v>-677.87199999999996</v>
      </c>
      <c r="R1777">
        <v>23</v>
      </c>
      <c r="S1777" s="4">
        <v>3596.03</v>
      </c>
      <c r="T1777">
        <v>86791</v>
      </c>
      <c r="U1777" s="10">
        <f>(Table1[[#This Row],[Profit]]/Table1[[#This Row],[Sales]])</f>
        <v>-0.18850565762799529</v>
      </c>
    </row>
    <row r="1778" spans="1:21" ht="12.75" customHeight="1">
      <c r="A1778">
        <v>0.09</v>
      </c>
      <c r="B1778">
        <v>304.99</v>
      </c>
      <c r="C1778">
        <v>19.989999999999998</v>
      </c>
      <c r="D1778" t="s">
        <v>33</v>
      </c>
      <c r="E1778" t="s">
        <v>19</v>
      </c>
      <c r="F1778" t="s">
        <v>20</v>
      </c>
      <c r="G1778" t="s">
        <v>71</v>
      </c>
      <c r="H1778" t="s">
        <v>40</v>
      </c>
      <c r="I1778" t="s">
        <v>929</v>
      </c>
      <c r="J1778">
        <v>0.4</v>
      </c>
      <c r="K1778" t="s">
        <v>37</v>
      </c>
      <c r="L1778" t="s">
        <v>123</v>
      </c>
      <c r="M1778" s="3">
        <v>42163</v>
      </c>
      <c r="N1778" s="3">
        <v>42164</v>
      </c>
      <c r="O1778" s="8" t="str">
        <f>TEXT(Table1[[#This Row],[Order Date]], "MMM")</f>
        <v>Jun</v>
      </c>
      <c r="P1778">
        <f>Table1[[#This Row],[Ship Date]]-Table1[[#This Row],[Order Date]]</f>
        <v>1</v>
      </c>
      <c r="Q1778" s="4">
        <v>1623.9494999999999</v>
      </c>
      <c r="R1778">
        <v>8</v>
      </c>
      <c r="S1778" s="4">
        <v>2353.5500000000002</v>
      </c>
      <c r="T1778">
        <v>86795</v>
      </c>
      <c r="U1778" s="10">
        <f>(Table1[[#This Row],[Profit]]/Table1[[#This Row],[Sales]])</f>
        <v>0.69</v>
      </c>
    </row>
    <row r="1779" spans="1:21" ht="12.75" customHeight="1">
      <c r="A1779">
        <v>0.05</v>
      </c>
      <c r="B1779">
        <v>4.0599999999999996</v>
      </c>
      <c r="C1779">
        <v>6.89</v>
      </c>
      <c r="D1779" t="s">
        <v>18</v>
      </c>
      <c r="E1779" t="s">
        <v>19</v>
      </c>
      <c r="F1779" t="s">
        <v>20</v>
      </c>
      <c r="G1779" t="s">
        <v>152</v>
      </c>
      <c r="H1779" t="s">
        <v>40</v>
      </c>
      <c r="I1779" t="s">
        <v>419</v>
      </c>
      <c r="J1779">
        <v>0.6</v>
      </c>
      <c r="K1779" t="s">
        <v>37</v>
      </c>
      <c r="L1779" t="s">
        <v>123</v>
      </c>
      <c r="M1779" s="3">
        <v>42174</v>
      </c>
      <c r="N1779" s="3">
        <v>42176</v>
      </c>
      <c r="O1779" s="8" t="str">
        <f>TEXT(Table1[[#This Row],[Order Date]], "MMM")</f>
        <v>Jun</v>
      </c>
      <c r="P1779">
        <f>Table1[[#This Row],[Ship Date]]-Table1[[#This Row],[Order Date]]</f>
        <v>2</v>
      </c>
      <c r="Q1779" s="4">
        <v>-122.83499999999999</v>
      </c>
      <c r="R1779">
        <v>22</v>
      </c>
      <c r="S1779" s="4">
        <v>92.57</v>
      </c>
      <c r="T1779">
        <v>86796</v>
      </c>
      <c r="U1779" s="10">
        <f>(Table1[[#This Row],[Profit]]/Table1[[#This Row],[Sales]])</f>
        <v>-1.3269417737928055</v>
      </c>
    </row>
    <row r="1780" spans="1:21" ht="12.75" customHeight="1">
      <c r="A1780">
        <v>0.09</v>
      </c>
      <c r="B1780">
        <v>280.98</v>
      </c>
      <c r="C1780">
        <v>57</v>
      </c>
      <c r="D1780" t="s">
        <v>26</v>
      </c>
      <c r="E1780" t="s">
        <v>27</v>
      </c>
      <c r="F1780" t="s">
        <v>28</v>
      </c>
      <c r="G1780" t="s">
        <v>29</v>
      </c>
      <c r="H1780" t="s">
        <v>30</v>
      </c>
      <c r="I1780" t="s">
        <v>325</v>
      </c>
      <c r="J1780">
        <v>0.78</v>
      </c>
      <c r="K1780" t="s">
        <v>37</v>
      </c>
      <c r="L1780" t="s">
        <v>38</v>
      </c>
      <c r="M1780" s="3">
        <v>42126</v>
      </c>
      <c r="N1780" s="3">
        <v>42129</v>
      </c>
      <c r="O1780" s="8" t="str">
        <f>TEXT(Table1[[#This Row],[Order Date]], "MMM")</f>
        <v>May</v>
      </c>
      <c r="P1780">
        <f>Table1[[#This Row],[Ship Date]]-Table1[[#This Row],[Order Date]]</f>
        <v>3</v>
      </c>
      <c r="Q1780" s="4">
        <v>252.48800000000028</v>
      </c>
      <c r="R1780">
        <v>31</v>
      </c>
      <c r="S1780" s="4">
        <v>7974.21</v>
      </c>
      <c r="T1780">
        <v>86793</v>
      </c>
      <c r="U1780" s="10">
        <f>(Table1[[#This Row],[Profit]]/Table1[[#This Row],[Sales]])</f>
        <v>3.1663073834273275E-2</v>
      </c>
    </row>
    <row r="1781" spans="1:21" ht="12.75" customHeight="1">
      <c r="A1781">
        <v>0.09</v>
      </c>
      <c r="B1781">
        <v>6.84</v>
      </c>
      <c r="C1781">
        <v>8.3699999999999992</v>
      </c>
      <c r="D1781" t="s">
        <v>33</v>
      </c>
      <c r="E1781" t="s">
        <v>74</v>
      </c>
      <c r="F1781" t="s">
        <v>20</v>
      </c>
      <c r="G1781" t="s">
        <v>109</v>
      </c>
      <c r="H1781" t="s">
        <v>35</v>
      </c>
      <c r="I1781" t="s">
        <v>693</v>
      </c>
      <c r="J1781">
        <v>0.57999999999999996</v>
      </c>
      <c r="K1781" t="s">
        <v>42</v>
      </c>
      <c r="L1781" t="s">
        <v>83</v>
      </c>
      <c r="M1781" s="3">
        <v>42156</v>
      </c>
      <c r="N1781" s="3">
        <v>42163</v>
      </c>
      <c r="O1781" s="8" t="str">
        <f>TEXT(Table1[[#This Row],[Order Date]], "MMM")</f>
        <v>Jun</v>
      </c>
      <c r="P1781">
        <f>Table1[[#This Row],[Ship Date]]-Table1[[#This Row],[Order Date]]</f>
        <v>7</v>
      </c>
      <c r="Q1781" s="4">
        <v>-88.584999999999994</v>
      </c>
      <c r="R1781">
        <v>13</v>
      </c>
      <c r="S1781" s="4">
        <v>87.1</v>
      </c>
      <c r="T1781">
        <v>86369</v>
      </c>
      <c r="U1781" s="10">
        <f>(Table1[[#This Row],[Profit]]/Table1[[#This Row],[Sales]])</f>
        <v>-1.0170493685419058</v>
      </c>
    </row>
    <row r="1782" spans="1:21" ht="12.75" customHeight="1">
      <c r="A1782">
        <v>7.0000000000000007E-2</v>
      </c>
      <c r="B1782">
        <v>48.91</v>
      </c>
      <c r="C1782">
        <v>35</v>
      </c>
      <c r="D1782" t="s">
        <v>18</v>
      </c>
      <c r="E1782" t="s">
        <v>74</v>
      </c>
      <c r="F1782" t="s">
        <v>20</v>
      </c>
      <c r="G1782" t="s">
        <v>90</v>
      </c>
      <c r="H1782" t="s">
        <v>139</v>
      </c>
      <c r="I1782" t="s">
        <v>691</v>
      </c>
      <c r="J1782">
        <v>0.83</v>
      </c>
      <c r="K1782" t="s">
        <v>42</v>
      </c>
      <c r="L1782" t="s">
        <v>83</v>
      </c>
      <c r="M1782" s="3">
        <v>42156</v>
      </c>
      <c r="N1782" s="3">
        <v>42158</v>
      </c>
      <c r="O1782" s="8" t="str">
        <f>TEXT(Table1[[#This Row],[Order Date]], "MMM")</f>
        <v>Jun</v>
      </c>
      <c r="P1782">
        <f>Table1[[#This Row],[Ship Date]]-Table1[[#This Row],[Order Date]]</f>
        <v>2</v>
      </c>
      <c r="Q1782" s="4">
        <v>-485.68</v>
      </c>
      <c r="R1782">
        <v>15</v>
      </c>
      <c r="S1782" s="4">
        <v>736.86</v>
      </c>
      <c r="T1782">
        <v>86369</v>
      </c>
      <c r="U1782" s="10">
        <f>(Table1[[#This Row],[Profit]]/Table1[[#This Row],[Sales]])</f>
        <v>-0.65912113562956332</v>
      </c>
    </row>
    <row r="1783" spans="1:21" ht="12.75" customHeight="1">
      <c r="A1783">
        <v>0.02</v>
      </c>
      <c r="B1783">
        <v>15.42</v>
      </c>
      <c r="C1783">
        <v>5.41</v>
      </c>
      <c r="D1783" t="s">
        <v>33</v>
      </c>
      <c r="E1783" t="s">
        <v>74</v>
      </c>
      <c r="F1783" t="s">
        <v>20</v>
      </c>
      <c r="G1783" t="s">
        <v>90</v>
      </c>
      <c r="H1783" t="s">
        <v>40</v>
      </c>
      <c r="I1783" t="s">
        <v>976</v>
      </c>
      <c r="J1783">
        <v>0.59</v>
      </c>
      <c r="K1783" t="s">
        <v>42</v>
      </c>
      <c r="L1783" t="s">
        <v>83</v>
      </c>
      <c r="M1783" s="3">
        <v>42087</v>
      </c>
      <c r="N1783" s="3">
        <v>42088</v>
      </c>
      <c r="O1783" s="8" t="str">
        <f>TEXT(Table1[[#This Row],[Order Date]], "MMM")</f>
        <v>Mar</v>
      </c>
      <c r="P1783">
        <f>Table1[[#This Row],[Ship Date]]-Table1[[#This Row],[Order Date]]</f>
        <v>1</v>
      </c>
      <c r="Q1783" s="4">
        <v>-16.37</v>
      </c>
      <c r="R1783">
        <v>2</v>
      </c>
      <c r="S1783" s="4">
        <v>33.840000000000003</v>
      </c>
      <c r="T1783">
        <v>86368</v>
      </c>
      <c r="U1783" s="10">
        <f>(Table1[[#This Row],[Profit]]/Table1[[#This Row],[Sales]])</f>
        <v>-0.48374704491725767</v>
      </c>
    </row>
    <row r="1784" spans="1:21" ht="12.75" customHeight="1">
      <c r="A1784">
        <v>0.03</v>
      </c>
      <c r="B1784">
        <v>3.36</v>
      </c>
      <c r="C1784">
        <v>6.27</v>
      </c>
      <c r="D1784" t="s">
        <v>33</v>
      </c>
      <c r="E1784" t="s">
        <v>19</v>
      </c>
      <c r="F1784" t="s">
        <v>20</v>
      </c>
      <c r="G1784" t="s">
        <v>71</v>
      </c>
      <c r="H1784" t="s">
        <v>40</v>
      </c>
      <c r="I1784" t="s">
        <v>287</v>
      </c>
      <c r="J1784">
        <v>0.4</v>
      </c>
      <c r="K1784" t="s">
        <v>42</v>
      </c>
      <c r="L1784" t="s">
        <v>83</v>
      </c>
      <c r="M1784" s="3">
        <v>42008</v>
      </c>
      <c r="N1784" s="3">
        <v>42009</v>
      </c>
      <c r="O1784" s="8" t="str">
        <f>TEXT(Table1[[#This Row],[Order Date]], "MMM")</f>
        <v>Jan</v>
      </c>
      <c r="P1784">
        <f>Table1[[#This Row],[Ship Date]]-Table1[[#This Row],[Order Date]]</f>
        <v>1</v>
      </c>
      <c r="Q1784" s="4">
        <v>-94.258600000000001</v>
      </c>
      <c r="R1784">
        <v>4</v>
      </c>
      <c r="S1784" s="4">
        <v>14.9</v>
      </c>
      <c r="T1784">
        <v>85850</v>
      </c>
      <c r="U1784" s="10">
        <f>(Table1[[#This Row],[Profit]]/Table1[[#This Row],[Sales]])</f>
        <v>-6.3260805369127517</v>
      </c>
    </row>
    <row r="1785" spans="1:21" ht="12.75" customHeight="1">
      <c r="A1785">
        <v>7.0000000000000007E-2</v>
      </c>
      <c r="B1785">
        <v>3.71</v>
      </c>
      <c r="C1785">
        <v>1.93</v>
      </c>
      <c r="D1785" t="s">
        <v>18</v>
      </c>
      <c r="E1785" t="s">
        <v>19</v>
      </c>
      <c r="F1785" t="s">
        <v>20</v>
      </c>
      <c r="G1785" t="s">
        <v>62</v>
      </c>
      <c r="H1785" t="s">
        <v>22</v>
      </c>
      <c r="I1785" t="s">
        <v>977</v>
      </c>
      <c r="J1785">
        <v>0.35</v>
      </c>
      <c r="K1785" t="s">
        <v>42</v>
      </c>
      <c r="L1785" t="s">
        <v>83</v>
      </c>
      <c r="M1785" s="3">
        <v>42008</v>
      </c>
      <c r="N1785" s="3">
        <v>42010</v>
      </c>
      <c r="O1785" s="8" t="str">
        <f>TEXT(Table1[[#This Row],[Order Date]], "MMM")</f>
        <v>Jan</v>
      </c>
      <c r="P1785">
        <f>Table1[[#This Row],[Ship Date]]-Table1[[#This Row],[Order Date]]</f>
        <v>2</v>
      </c>
      <c r="Q1785" s="4">
        <v>6.3308</v>
      </c>
      <c r="R1785">
        <v>11</v>
      </c>
      <c r="S1785" s="4">
        <v>39.64</v>
      </c>
      <c r="T1785">
        <v>85850</v>
      </c>
      <c r="U1785" s="10">
        <f>(Table1[[#This Row],[Profit]]/Table1[[#This Row],[Sales]])</f>
        <v>0.15970736629667004</v>
      </c>
    </row>
    <row r="1786" spans="1:21" ht="12.75" customHeight="1">
      <c r="A1786">
        <v>0.06</v>
      </c>
      <c r="B1786">
        <v>19.989999999999998</v>
      </c>
      <c r="C1786">
        <v>11.17</v>
      </c>
      <c r="D1786" t="s">
        <v>33</v>
      </c>
      <c r="E1786" t="s">
        <v>19</v>
      </c>
      <c r="F1786" t="s">
        <v>28</v>
      </c>
      <c r="G1786" t="s">
        <v>34</v>
      </c>
      <c r="H1786" t="s">
        <v>139</v>
      </c>
      <c r="I1786" t="s">
        <v>260</v>
      </c>
      <c r="J1786">
        <v>0.6</v>
      </c>
      <c r="K1786" t="s">
        <v>24</v>
      </c>
      <c r="L1786" t="s">
        <v>704</v>
      </c>
      <c r="M1786" s="3">
        <v>42018</v>
      </c>
      <c r="N1786" s="3">
        <v>42018</v>
      </c>
      <c r="O1786" s="8" t="str">
        <f>TEXT(Table1[[#This Row],[Order Date]], "MMM")</f>
        <v>Jan</v>
      </c>
      <c r="P1786">
        <f>Table1[[#This Row],[Ship Date]]-Table1[[#This Row],[Order Date]]</f>
        <v>0</v>
      </c>
      <c r="Q1786" s="4">
        <v>-66.823599999999999</v>
      </c>
      <c r="R1786">
        <v>7</v>
      </c>
      <c r="S1786" s="4">
        <v>139.49</v>
      </c>
      <c r="T1786">
        <v>89716</v>
      </c>
      <c r="U1786" s="10">
        <f>(Table1[[#This Row],[Profit]]/Table1[[#This Row],[Sales]])</f>
        <v>-0.47905656319449419</v>
      </c>
    </row>
    <row r="1787" spans="1:21" ht="12.75" customHeight="1">
      <c r="A1787">
        <v>0.06</v>
      </c>
      <c r="B1787">
        <v>320.98</v>
      </c>
      <c r="C1787">
        <v>58.95</v>
      </c>
      <c r="D1787" t="s">
        <v>26</v>
      </c>
      <c r="E1787" t="s">
        <v>19</v>
      </c>
      <c r="F1787" t="s">
        <v>28</v>
      </c>
      <c r="G1787" t="s">
        <v>29</v>
      </c>
      <c r="H1787" t="s">
        <v>30</v>
      </c>
      <c r="I1787" t="s">
        <v>978</v>
      </c>
      <c r="J1787">
        <v>0.56999999999999995</v>
      </c>
      <c r="K1787" t="s">
        <v>24</v>
      </c>
      <c r="L1787" t="s">
        <v>704</v>
      </c>
      <c r="M1787" s="3">
        <v>42018</v>
      </c>
      <c r="N1787" s="3">
        <v>42020</v>
      </c>
      <c r="O1787" s="8" t="str">
        <f>TEXT(Table1[[#This Row],[Order Date]], "MMM")</f>
        <v>Jan</v>
      </c>
      <c r="P1787">
        <f>Table1[[#This Row],[Ship Date]]-Table1[[#This Row],[Order Date]]</f>
        <v>2</v>
      </c>
      <c r="Q1787" s="4">
        <v>971.62200000000007</v>
      </c>
      <c r="R1787">
        <v>6</v>
      </c>
      <c r="S1787" s="4">
        <v>1952.43</v>
      </c>
      <c r="T1787">
        <v>89716</v>
      </c>
      <c r="U1787" s="10">
        <f>(Table1[[#This Row],[Profit]]/Table1[[#This Row],[Sales]])</f>
        <v>0.49764754690309004</v>
      </c>
    </row>
    <row r="1788" spans="1:21" ht="12.75" customHeight="1">
      <c r="A1788">
        <v>0.01</v>
      </c>
      <c r="B1788">
        <v>145.97999999999999</v>
      </c>
      <c r="C1788">
        <v>46.2</v>
      </c>
      <c r="D1788" t="s">
        <v>26</v>
      </c>
      <c r="E1788" t="s">
        <v>19</v>
      </c>
      <c r="F1788" t="s">
        <v>28</v>
      </c>
      <c r="G1788" t="s">
        <v>96</v>
      </c>
      <c r="H1788" t="s">
        <v>77</v>
      </c>
      <c r="I1788" t="s">
        <v>979</v>
      </c>
      <c r="J1788">
        <v>0.69</v>
      </c>
      <c r="K1788" t="s">
        <v>24</v>
      </c>
      <c r="L1788" t="s">
        <v>32</v>
      </c>
      <c r="M1788" s="3">
        <v>42158</v>
      </c>
      <c r="N1788" s="3">
        <v>42158</v>
      </c>
      <c r="O1788" s="8" t="str">
        <f>TEXT(Table1[[#This Row],[Order Date]], "MMM")</f>
        <v>Jun</v>
      </c>
      <c r="P1788">
        <f>Table1[[#This Row],[Ship Date]]-Table1[[#This Row],[Order Date]]</f>
        <v>0</v>
      </c>
      <c r="Q1788" s="4">
        <v>-134.512</v>
      </c>
      <c r="R1788">
        <v>9</v>
      </c>
      <c r="S1788" s="4">
        <v>1370.79</v>
      </c>
      <c r="T1788">
        <v>88543</v>
      </c>
      <c r="U1788" s="10">
        <f>(Table1[[#This Row],[Profit]]/Table1[[#This Row],[Sales]])</f>
        <v>-9.8127357217371008E-2</v>
      </c>
    </row>
    <row r="1789" spans="1:21" ht="12.75" customHeight="1">
      <c r="A1789">
        <v>0.01</v>
      </c>
      <c r="B1789">
        <v>3502.14</v>
      </c>
      <c r="C1789">
        <v>8.73</v>
      </c>
      <c r="D1789" t="s">
        <v>26</v>
      </c>
      <c r="E1789" t="s">
        <v>19</v>
      </c>
      <c r="F1789" t="s">
        <v>53</v>
      </c>
      <c r="G1789" t="s">
        <v>58</v>
      </c>
      <c r="H1789" t="s">
        <v>77</v>
      </c>
      <c r="I1789" t="s">
        <v>78</v>
      </c>
      <c r="J1789">
        <v>0.56999999999999995</v>
      </c>
      <c r="K1789" t="s">
        <v>24</v>
      </c>
      <c r="L1789" t="s">
        <v>32</v>
      </c>
      <c r="M1789" s="3">
        <v>42039</v>
      </c>
      <c r="N1789" s="3">
        <v>42040</v>
      </c>
      <c r="O1789" s="8" t="str">
        <f>TEXT(Table1[[#This Row],[Order Date]], "MMM")</f>
        <v>Feb</v>
      </c>
      <c r="P1789">
        <f>Table1[[#This Row],[Ship Date]]-Table1[[#This Row],[Order Date]]</f>
        <v>1</v>
      </c>
      <c r="Q1789" s="4">
        <v>-4075.9339920000002</v>
      </c>
      <c r="R1789">
        <v>1</v>
      </c>
      <c r="S1789" s="4">
        <v>3501.79</v>
      </c>
      <c r="T1789">
        <v>88544</v>
      </c>
      <c r="U1789" s="10">
        <f>(Table1[[#This Row],[Profit]]/Table1[[#This Row],[Sales]])</f>
        <v>-1.1639572881297851</v>
      </c>
    </row>
    <row r="1790" spans="1:21" ht="12.75" customHeight="1">
      <c r="A1790">
        <v>0.06</v>
      </c>
      <c r="B1790">
        <v>15.73</v>
      </c>
      <c r="C1790">
        <v>7.42</v>
      </c>
      <c r="D1790" t="s">
        <v>33</v>
      </c>
      <c r="E1790" t="s">
        <v>19</v>
      </c>
      <c r="F1790" t="s">
        <v>20</v>
      </c>
      <c r="G1790" t="s">
        <v>109</v>
      </c>
      <c r="H1790" t="s">
        <v>35</v>
      </c>
      <c r="I1790" t="s">
        <v>819</v>
      </c>
      <c r="J1790">
        <v>0.56000000000000005</v>
      </c>
      <c r="K1790" t="s">
        <v>24</v>
      </c>
      <c r="L1790" t="s">
        <v>32</v>
      </c>
      <c r="M1790" s="3">
        <v>42039</v>
      </c>
      <c r="N1790" s="3">
        <v>42040</v>
      </c>
      <c r="O1790" s="8" t="str">
        <f>TEXT(Table1[[#This Row],[Order Date]], "MMM")</f>
        <v>Feb</v>
      </c>
      <c r="P1790">
        <f>Table1[[#This Row],[Ship Date]]-Table1[[#This Row],[Order Date]]</f>
        <v>1</v>
      </c>
      <c r="Q1790" s="4">
        <v>-18.558799999999998</v>
      </c>
      <c r="R1790">
        <v>4</v>
      </c>
      <c r="S1790" s="4">
        <v>63.04</v>
      </c>
      <c r="T1790">
        <v>88544</v>
      </c>
      <c r="U1790" s="10">
        <f>(Table1[[#This Row],[Profit]]/Table1[[#This Row],[Sales]])</f>
        <v>-0.2943972081218274</v>
      </c>
    </row>
    <row r="1791" spans="1:21" ht="12.75" customHeight="1">
      <c r="A1791">
        <v>0.05</v>
      </c>
      <c r="B1791">
        <v>25.99</v>
      </c>
      <c r="C1791">
        <v>5.37</v>
      </c>
      <c r="D1791" t="s">
        <v>18</v>
      </c>
      <c r="E1791" t="s">
        <v>19</v>
      </c>
      <c r="F1791" t="s">
        <v>20</v>
      </c>
      <c r="G1791" t="s">
        <v>21</v>
      </c>
      <c r="H1791" t="s">
        <v>40</v>
      </c>
      <c r="I1791" t="s">
        <v>673</v>
      </c>
      <c r="J1791">
        <v>0.56000000000000005</v>
      </c>
      <c r="K1791" t="s">
        <v>24</v>
      </c>
      <c r="L1791" t="s">
        <v>32</v>
      </c>
      <c r="M1791" s="3">
        <v>42051</v>
      </c>
      <c r="N1791" s="3">
        <v>42053</v>
      </c>
      <c r="O1791" s="8" t="str">
        <f>TEXT(Table1[[#This Row],[Order Date]], "MMM")</f>
        <v>Feb</v>
      </c>
      <c r="P1791">
        <f>Table1[[#This Row],[Ship Date]]-Table1[[#This Row],[Order Date]]</f>
        <v>2</v>
      </c>
      <c r="Q1791" s="4">
        <v>220.35719999999998</v>
      </c>
      <c r="R1791">
        <v>18</v>
      </c>
      <c r="S1791" s="4">
        <v>451.35</v>
      </c>
      <c r="T1791">
        <v>88545</v>
      </c>
      <c r="U1791" s="10">
        <f>(Table1[[#This Row],[Profit]]/Table1[[#This Row],[Sales]])</f>
        <v>0.48821801262878023</v>
      </c>
    </row>
    <row r="1792" spans="1:21" ht="12.75" customHeight="1">
      <c r="A1792">
        <v>0.04</v>
      </c>
      <c r="B1792">
        <v>17.239999999999998</v>
      </c>
      <c r="C1792">
        <v>3.26</v>
      </c>
      <c r="D1792" t="s">
        <v>33</v>
      </c>
      <c r="E1792" t="s">
        <v>27</v>
      </c>
      <c r="F1792" t="s">
        <v>20</v>
      </c>
      <c r="G1792" t="s">
        <v>109</v>
      </c>
      <c r="H1792" t="s">
        <v>35</v>
      </c>
      <c r="I1792" t="s">
        <v>980</v>
      </c>
      <c r="J1792">
        <v>0.56000000000000005</v>
      </c>
      <c r="K1792" t="s">
        <v>24</v>
      </c>
      <c r="L1792" t="s">
        <v>32</v>
      </c>
      <c r="M1792" s="3">
        <v>42063</v>
      </c>
      <c r="N1792" s="3">
        <v>42063</v>
      </c>
      <c r="O1792" s="8" t="str">
        <f>TEXT(Table1[[#This Row],[Order Date]], "MMM")</f>
        <v>Feb</v>
      </c>
      <c r="P1792">
        <f>Table1[[#This Row],[Ship Date]]-Table1[[#This Row],[Order Date]]</f>
        <v>0</v>
      </c>
      <c r="Q1792" s="4">
        <v>47.73</v>
      </c>
      <c r="R1792">
        <v>7</v>
      </c>
      <c r="S1792" s="4">
        <v>119.6</v>
      </c>
      <c r="T1792">
        <v>88546</v>
      </c>
      <c r="U1792" s="10">
        <f>(Table1[[#This Row],[Profit]]/Table1[[#This Row],[Sales]])</f>
        <v>0.39908026755852843</v>
      </c>
    </row>
    <row r="1793" spans="1:21" ht="12.75" customHeight="1">
      <c r="A1793">
        <v>0.02</v>
      </c>
      <c r="B1793">
        <v>5.98</v>
      </c>
      <c r="C1793">
        <v>1.49</v>
      </c>
      <c r="D1793" t="s">
        <v>33</v>
      </c>
      <c r="E1793" t="s">
        <v>19</v>
      </c>
      <c r="F1793" t="s">
        <v>20</v>
      </c>
      <c r="G1793" t="s">
        <v>71</v>
      </c>
      <c r="H1793" t="s">
        <v>40</v>
      </c>
      <c r="I1793" t="s">
        <v>465</v>
      </c>
      <c r="J1793">
        <v>0.39</v>
      </c>
      <c r="K1793" t="s">
        <v>24</v>
      </c>
      <c r="L1793" t="s">
        <v>32</v>
      </c>
      <c r="M1793" s="3">
        <v>42074</v>
      </c>
      <c r="N1793" s="3">
        <v>42075</v>
      </c>
      <c r="O1793" s="8" t="str">
        <f>TEXT(Table1[[#This Row],[Order Date]], "MMM")</f>
        <v>Mar</v>
      </c>
      <c r="P1793">
        <f>Table1[[#This Row],[Ship Date]]-Table1[[#This Row],[Order Date]]</f>
        <v>1</v>
      </c>
      <c r="Q1793" s="4">
        <v>28.526000000000003</v>
      </c>
      <c r="R1793">
        <v>10</v>
      </c>
      <c r="S1793" s="4">
        <v>59.9</v>
      </c>
      <c r="T1793">
        <v>88547</v>
      </c>
      <c r="U1793" s="10">
        <f>(Table1[[#This Row],[Profit]]/Table1[[#This Row],[Sales]])</f>
        <v>0.47622704507512525</v>
      </c>
    </row>
    <row r="1794" spans="1:21" ht="12.75" customHeight="1">
      <c r="A1794">
        <v>0.01</v>
      </c>
      <c r="B1794">
        <v>99.23</v>
      </c>
      <c r="C1794">
        <v>8.99</v>
      </c>
      <c r="D1794" t="s">
        <v>33</v>
      </c>
      <c r="E1794" t="s">
        <v>19</v>
      </c>
      <c r="F1794" t="s">
        <v>28</v>
      </c>
      <c r="G1794" t="s">
        <v>34</v>
      </c>
      <c r="H1794" t="s">
        <v>35</v>
      </c>
      <c r="I1794" t="s">
        <v>238</v>
      </c>
      <c r="J1794">
        <v>0.35</v>
      </c>
      <c r="K1794" t="s">
        <v>24</v>
      </c>
      <c r="L1794" t="s">
        <v>32</v>
      </c>
      <c r="M1794" s="3">
        <v>42092</v>
      </c>
      <c r="N1794" s="3">
        <v>42096</v>
      </c>
      <c r="O1794" s="8" t="str">
        <f>TEXT(Table1[[#This Row],[Order Date]], "MMM")</f>
        <v>Mar</v>
      </c>
      <c r="P1794">
        <f>Table1[[#This Row],[Ship Date]]-Table1[[#This Row],[Order Date]]</f>
        <v>4</v>
      </c>
      <c r="Q1794" s="4">
        <v>-87.46</v>
      </c>
      <c r="R1794">
        <v>1</v>
      </c>
      <c r="S1794" s="4">
        <v>99.22</v>
      </c>
      <c r="T1794">
        <v>88548</v>
      </c>
      <c r="U1794" s="10">
        <f>(Table1[[#This Row],[Profit]]/Table1[[#This Row],[Sales]])</f>
        <v>-0.88147550896996563</v>
      </c>
    </row>
    <row r="1795" spans="1:21" ht="12.75" customHeight="1">
      <c r="A1795">
        <v>0.08</v>
      </c>
      <c r="B1795">
        <v>150.97999999999999</v>
      </c>
      <c r="C1795">
        <v>13.99</v>
      </c>
      <c r="D1795" t="s">
        <v>18</v>
      </c>
      <c r="E1795" t="s">
        <v>19</v>
      </c>
      <c r="F1795" t="s">
        <v>53</v>
      </c>
      <c r="G1795" t="s">
        <v>58</v>
      </c>
      <c r="H1795" t="s">
        <v>59</v>
      </c>
      <c r="I1795" t="s">
        <v>306</v>
      </c>
      <c r="J1795">
        <v>0.38</v>
      </c>
      <c r="K1795" t="s">
        <v>87</v>
      </c>
      <c r="L1795" t="s">
        <v>203</v>
      </c>
      <c r="M1795" s="3">
        <v>42030</v>
      </c>
      <c r="N1795" s="3">
        <v>42031</v>
      </c>
      <c r="O1795" s="8" t="str">
        <f>TEXT(Table1[[#This Row],[Order Date]], "MMM")</f>
        <v>Jan</v>
      </c>
      <c r="P1795">
        <f>Table1[[#This Row],[Ship Date]]-Table1[[#This Row],[Order Date]]</f>
        <v>1</v>
      </c>
      <c r="Q1795" s="4">
        <v>-3.9479999999999995</v>
      </c>
      <c r="R1795">
        <v>8</v>
      </c>
      <c r="S1795" s="4">
        <v>1183.82</v>
      </c>
      <c r="T1795">
        <v>86899</v>
      </c>
      <c r="U1795" s="10">
        <f>(Table1[[#This Row],[Profit]]/Table1[[#This Row],[Sales]])</f>
        <v>-3.3349664644962912E-3</v>
      </c>
    </row>
    <row r="1796" spans="1:21" ht="12.75" customHeight="1">
      <c r="A1796">
        <v>0.03</v>
      </c>
      <c r="B1796">
        <v>17.7</v>
      </c>
      <c r="C1796">
        <v>9.4700000000000006</v>
      </c>
      <c r="D1796" t="s">
        <v>33</v>
      </c>
      <c r="E1796" t="s">
        <v>74</v>
      </c>
      <c r="F1796" t="s">
        <v>20</v>
      </c>
      <c r="G1796" t="s">
        <v>90</v>
      </c>
      <c r="H1796" t="s">
        <v>40</v>
      </c>
      <c r="I1796" t="s">
        <v>648</v>
      </c>
      <c r="J1796">
        <v>0.59</v>
      </c>
      <c r="K1796" t="s">
        <v>87</v>
      </c>
      <c r="L1796" t="s">
        <v>203</v>
      </c>
      <c r="M1796" s="3">
        <v>42152</v>
      </c>
      <c r="N1796" s="3">
        <v>42154</v>
      </c>
      <c r="O1796" s="8" t="str">
        <f>TEXT(Table1[[#This Row],[Order Date]], "MMM")</f>
        <v>May</v>
      </c>
      <c r="P1796">
        <f>Table1[[#This Row],[Ship Date]]-Table1[[#This Row],[Order Date]]</f>
        <v>2</v>
      </c>
      <c r="Q1796" s="4">
        <v>28.182599999999997</v>
      </c>
      <c r="R1796">
        <v>11</v>
      </c>
      <c r="S1796" s="4">
        <v>201.77</v>
      </c>
      <c r="T1796">
        <v>86900</v>
      </c>
      <c r="U1796" s="10">
        <f>(Table1[[#This Row],[Profit]]/Table1[[#This Row],[Sales]])</f>
        <v>0.13967685979085095</v>
      </c>
    </row>
    <row r="1797" spans="1:21" ht="12.75" customHeight="1">
      <c r="A1797">
        <v>0.04</v>
      </c>
      <c r="B1797">
        <v>21.38</v>
      </c>
      <c r="C1797">
        <v>8.99</v>
      </c>
      <c r="D1797" t="s">
        <v>33</v>
      </c>
      <c r="E1797" t="s">
        <v>19</v>
      </c>
      <c r="F1797" t="s">
        <v>20</v>
      </c>
      <c r="G1797" t="s">
        <v>21</v>
      </c>
      <c r="H1797" t="s">
        <v>35</v>
      </c>
      <c r="I1797" t="s">
        <v>829</v>
      </c>
      <c r="J1797">
        <v>0.59</v>
      </c>
      <c r="K1797" t="s">
        <v>87</v>
      </c>
      <c r="L1797" t="s">
        <v>203</v>
      </c>
      <c r="M1797" s="3">
        <v>42093</v>
      </c>
      <c r="N1797" s="3">
        <v>42093</v>
      </c>
      <c r="O1797" s="8" t="str">
        <f>TEXT(Table1[[#This Row],[Order Date]], "MMM")</f>
        <v>Mar</v>
      </c>
      <c r="P1797">
        <f>Table1[[#This Row],[Ship Date]]-Table1[[#This Row],[Order Date]]</f>
        <v>0</v>
      </c>
      <c r="Q1797" s="4">
        <v>-51.66</v>
      </c>
      <c r="R1797">
        <v>21</v>
      </c>
      <c r="S1797" s="4">
        <v>443.66</v>
      </c>
      <c r="T1797">
        <v>86901</v>
      </c>
      <c r="U1797" s="10">
        <f>(Table1[[#This Row],[Profit]]/Table1[[#This Row],[Sales]])</f>
        <v>-0.11644051751341115</v>
      </c>
    </row>
    <row r="1798" spans="1:21" ht="12.75" customHeight="1">
      <c r="A1798">
        <v>0.02</v>
      </c>
      <c r="B1798">
        <v>60.22</v>
      </c>
      <c r="C1798">
        <v>3.5</v>
      </c>
      <c r="D1798" t="s">
        <v>33</v>
      </c>
      <c r="E1798" t="s">
        <v>19</v>
      </c>
      <c r="F1798" t="s">
        <v>20</v>
      </c>
      <c r="G1798" t="s">
        <v>152</v>
      </c>
      <c r="H1798" t="s">
        <v>40</v>
      </c>
      <c r="I1798" t="s">
        <v>981</v>
      </c>
      <c r="J1798">
        <v>0.56999999999999995</v>
      </c>
      <c r="K1798" t="s">
        <v>87</v>
      </c>
      <c r="L1798" t="s">
        <v>203</v>
      </c>
      <c r="M1798" s="3">
        <v>42024</v>
      </c>
      <c r="N1798" s="3">
        <v>42025</v>
      </c>
      <c r="O1798" s="8" t="str">
        <f>TEXT(Table1[[#This Row],[Order Date]], "MMM")</f>
        <v>Jan</v>
      </c>
      <c r="P1798">
        <f>Table1[[#This Row],[Ship Date]]-Table1[[#This Row],[Order Date]]</f>
        <v>1</v>
      </c>
      <c r="Q1798" s="4">
        <v>-193.91399999999999</v>
      </c>
      <c r="R1798">
        <v>9</v>
      </c>
      <c r="S1798" s="4">
        <v>541.76</v>
      </c>
      <c r="T1798">
        <v>86898</v>
      </c>
      <c r="U1798" s="10">
        <f>(Table1[[#This Row],[Profit]]/Table1[[#This Row],[Sales]])</f>
        <v>-0.35793340224453629</v>
      </c>
    </row>
    <row r="1799" spans="1:21" ht="12.75" customHeight="1">
      <c r="A1799">
        <v>0.03</v>
      </c>
      <c r="B1799">
        <v>25.98</v>
      </c>
      <c r="C1799">
        <v>14.36</v>
      </c>
      <c r="D1799" t="s">
        <v>26</v>
      </c>
      <c r="E1799" t="s">
        <v>19</v>
      </c>
      <c r="F1799" t="s">
        <v>28</v>
      </c>
      <c r="G1799" t="s">
        <v>29</v>
      </c>
      <c r="H1799" t="s">
        <v>30</v>
      </c>
      <c r="I1799" t="s">
        <v>455</v>
      </c>
      <c r="J1799">
        <v>0.6</v>
      </c>
      <c r="K1799" t="s">
        <v>87</v>
      </c>
      <c r="L1799" t="s">
        <v>203</v>
      </c>
      <c r="M1799" s="3">
        <v>42030</v>
      </c>
      <c r="N1799" s="3">
        <v>42031</v>
      </c>
      <c r="O1799" s="8" t="str">
        <f>TEXT(Table1[[#This Row],[Order Date]], "MMM")</f>
        <v>Jan</v>
      </c>
      <c r="P1799">
        <f>Table1[[#This Row],[Ship Date]]-Table1[[#This Row],[Order Date]]</f>
        <v>1</v>
      </c>
      <c r="Q1799" s="4">
        <v>57.545999999999999</v>
      </c>
      <c r="R1799">
        <v>4</v>
      </c>
      <c r="S1799" s="4">
        <v>107.66</v>
      </c>
      <c r="T1799">
        <v>86899</v>
      </c>
      <c r="U1799" s="10">
        <f>(Table1[[#This Row],[Profit]]/Table1[[#This Row],[Sales]])</f>
        <v>0.53451606910644622</v>
      </c>
    </row>
    <row r="1800" spans="1:21" ht="12.75" customHeight="1">
      <c r="A1800">
        <v>0.1</v>
      </c>
      <c r="B1800">
        <v>32.479999999999997</v>
      </c>
      <c r="C1800">
        <v>35</v>
      </c>
      <c r="D1800" t="s">
        <v>33</v>
      </c>
      <c r="E1800" t="s">
        <v>19</v>
      </c>
      <c r="F1800" t="s">
        <v>20</v>
      </c>
      <c r="G1800" t="s">
        <v>90</v>
      </c>
      <c r="H1800" t="s">
        <v>139</v>
      </c>
      <c r="I1800" t="s">
        <v>324</v>
      </c>
      <c r="J1800">
        <v>0.81</v>
      </c>
      <c r="K1800" t="s">
        <v>87</v>
      </c>
      <c r="L1800" t="s">
        <v>203</v>
      </c>
      <c r="M1800" s="3">
        <v>42030</v>
      </c>
      <c r="N1800" s="3">
        <v>42031</v>
      </c>
      <c r="O1800" s="8" t="str">
        <f>TEXT(Table1[[#This Row],[Order Date]], "MMM")</f>
        <v>Jan</v>
      </c>
      <c r="P1800">
        <f>Table1[[#This Row],[Ship Date]]-Table1[[#This Row],[Order Date]]</f>
        <v>1</v>
      </c>
      <c r="Q1800" s="4">
        <v>-333.42540000000002</v>
      </c>
      <c r="R1800">
        <v>10</v>
      </c>
      <c r="S1800" s="4">
        <v>318.83</v>
      </c>
      <c r="T1800">
        <v>86899</v>
      </c>
      <c r="U1800" s="10">
        <f>(Table1[[#This Row],[Profit]]/Table1[[#This Row],[Sales]])</f>
        <v>-1.0457780008154818</v>
      </c>
    </row>
    <row r="1801" spans="1:21" ht="12.75" customHeight="1">
      <c r="A1801">
        <v>0.05</v>
      </c>
      <c r="B1801">
        <v>159.99</v>
      </c>
      <c r="C1801">
        <v>5.5</v>
      </c>
      <c r="D1801" t="s">
        <v>33</v>
      </c>
      <c r="E1801" t="s">
        <v>74</v>
      </c>
      <c r="F1801" t="s">
        <v>53</v>
      </c>
      <c r="G1801" t="s">
        <v>113</v>
      </c>
      <c r="H1801" t="s">
        <v>40</v>
      </c>
      <c r="I1801" t="s">
        <v>982</v>
      </c>
      <c r="J1801">
        <v>0.49</v>
      </c>
      <c r="K1801" t="s">
        <v>87</v>
      </c>
      <c r="L1801" t="s">
        <v>203</v>
      </c>
      <c r="M1801" s="3">
        <v>42113</v>
      </c>
      <c r="N1801" s="3">
        <v>42115</v>
      </c>
      <c r="O1801" s="8" t="str">
        <f>TEXT(Table1[[#This Row],[Order Date]], "MMM")</f>
        <v>Apr</v>
      </c>
      <c r="P1801">
        <f>Table1[[#This Row],[Ship Date]]-Table1[[#This Row],[Order Date]]</f>
        <v>2</v>
      </c>
      <c r="Q1801" s="4">
        <v>12.264000000000001</v>
      </c>
      <c r="R1801">
        <v>23</v>
      </c>
      <c r="S1801" s="4">
        <v>3600.65</v>
      </c>
      <c r="T1801">
        <v>86902</v>
      </c>
      <c r="U1801" s="10">
        <f>(Table1[[#This Row],[Profit]]/Table1[[#This Row],[Sales]])</f>
        <v>3.4060516851124106E-3</v>
      </c>
    </row>
    <row r="1802" spans="1:21" ht="12.75" customHeight="1">
      <c r="A1802">
        <v>7.0000000000000007E-2</v>
      </c>
      <c r="B1802">
        <v>280.98</v>
      </c>
      <c r="C1802">
        <v>57</v>
      </c>
      <c r="D1802" t="s">
        <v>26</v>
      </c>
      <c r="E1802" t="s">
        <v>19</v>
      </c>
      <c r="F1802" t="s">
        <v>28</v>
      </c>
      <c r="G1802" t="s">
        <v>29</v>
      </c>
      <c r="H1802" t="s">
        <v>30</v>
      </c>
      <c r="I1802" t="s">
        <v>325</v>
      </c>
      <c r="J1802">
        <v>0.78</v>
      </c>
      <c r="K1802" t="s">
        <v>87</v>
      </c>
      <c r="L1802" t="s">
        <v>203</v>
      </c>
      <c r="M1802" s="3">
        <v>42174</v>
      </c>
      <c r="N1802" s="3">
        <v>42175</v>
      </c>
      <c r="O1802" s="8" t="str">
        <f>TEXT(Table1[[#This Row],[Order Date]], "MMM")</f>
        <v>Jun</v>
      </c>
      <c r="P1802">
        <f>Table1[[#This Row],[Ship Date]]-Table1[[#This Row],[Order Date]]</f>
        <v>1</v>
      </c>
      <c r="Q1802" s="4">
        <v>-283.9914</v>
      </c>
      <c r="R1802">
        <v>14</v>
      </c>
      <c r="S1802" s="4">
        <v>3936.61</v>
      </c>
      <c r="T1802">
        <v>86491</v>
      </c>
      <c r="U1802" s="10">
        <f>(Table1[[#This Row],[Profit]]/Table1[[#This Row],[Sales]])</f>
        <v>-7.2141106180190567E-2</v>
      </c>
    </row>
    <row r="1803" spans="1:21" ht="12.75" customHeight="1">
      <c r="A1803">
        <v>0</v>
      </c>
      <c r="B1803">
        <v>4.9800000000000004</v>
      </c>
      <c r="C1803">
        <v>7.44</v>
      </c>
      <c r="D1803" t="s">
        <v>33</v>
      </c>
      <c r="E1803" t="s">
        <v>19</v>
      </c>
      <c r="F1803" t="s">
        <v>20</v>
      </c>
      <c r="G1803" t="s">
        <v>62</v>
      </c>
      <c r="H1803" t="s">
        <v>40</v>
      </c>
      <c r="I1803" t="s">
        <v>214</v>
      </c>
      <c r="J1803">
        <v>0.36</v>
      </c>
      <c r="K1803" t="s">
        <v>87</v>
      </c>
      <c r="L1803" t="s">
        <v>203</v>
      </c>
      <c r="M1803" s="3">
        <v>42174</v>
      </c>
      <c r="N1803" s="3">
        <v>42176</v>
      </c>
      <c r="O1803" s="8" t="str">
        <f>TEXT(Table1[[#This Row],[Order Date]], "MMM")</f>
        <v>Jun</v>
      </c>
      <c r="P1803">
        <f>Table1[[#This Row],[Ship Date]]-Table1[[#This Row],[Order Date]]</f>
        <v>2</v>
      </c>
      <c r="Q1803" s="4">
        <v>-195.34200000000001</v>
      </c>
      <c r="R1803">
        <v>15</v>
      </c>
      <c r="S1803" s="4">
        <v>78.31</v>
      </c>
      <c r="T1803">
        <v>86491</v>
      </c>
      <c r="U1803" s="10">
        <f>(Table1[[#This Row],[Profit]]/Table1[[#This Row],[Sales]])</f>
        <v>-2.4944706933980334</v>
      </c>
    </row>
    <row r="1804" spans="1:21" ht="12.75" customHeight="1">
      <c r="A1804">
        <v>0.1</v>
      </c>
      <c r="B1804">
        <v>3.98</v>
      </c>
      <c r="C1804">
        <v>0.83</v>
      </c>
      <c r="D1804" t="s">
        <v>33</v>
      </c>
      <c r="E1804" t="s">
        <v>19</v>
      </c>
      <c r="F1804" t="s">
        <v>20</v>
      </c>
      <c r="G1804" t="s">
        <v>21</v>
      </c>
      <c r="H1804" t="s">
        <v>22</v>
      </c>
      <c r="I1804" t="s">
        <v>599</v>
      </c>
      <c r="J1804">
        <v>0.51</v>
      </c>
      <c r="K1804" t="s">
        <v>87</v>
      </c>
      <c r="L1804" t="s">
        <v>203</v>
      </c>
      <c r="M1804" s="3">
        <v>42174</v>
      </c>
      <c r="N1804" s="3">
        <v>42176</v>
      </c>
      <c r="O1804" s="8" t="str">
        <f>TEXT(Table1[[#This Row],[Order Date]], "MMM")</f>
        <v>Jun</v>
      </c>
      <c r="P1804">
        <f>Table1[[#This Row],[Ship Date]]-Table1[[#This Row],[Order Date]]</f>
        <v>2</v>
      </c>
      <c r="Q1804" s="4">
        <v>-89.70920000000001</v>
      </c>
      <c r="R1804">
        <v>11</v>
      </c>
      <c r="S1804" s="4">
        <v>42.46</v>
      </c>
      <c r="T1804">
        <v>86491</v>
      </c>
      <c r="U1804" s="10">
        <f>(Table1[[#This Row],[Profit]]/Table1[[#This Row],[Sales]])</f>
        <v>-2.112793217145549</v>
      </c>
    </row>
    <row r="1805" spans="1:21" ht="12.75" customHeight="1">
      <c r="A1805">
        <v>0.08</v>
      </c>
      <c r="B1805">
        <v>7.28</v>
      </c>
      <c r="C1805">
        <v>11.15</v>
      </c>
      <c r="D1805" t="s">
        <v>18</v>
      </c>
      <c r="E1805" t="s">
        <v>39</v>
      </c>
      <c r="F1805" t="s">
        <v>20</v>
      </c>
      <c r="G1805" t="s">
        <v>62</v>
      </c>
      <c r="H1805" t="s">
        <v>40</v>
      </c>
      <c r="I1805" t="s">
        <v>399</v>
      </c>
      <c r="J1805">
        <v>0.37</v>
      </c>
      <c r="K1805" t="s">
        <v>87</v>
      </c>
      <c r="L1805" t="s">
        <v>203</v>
      </c>
      <c r="M1805" s="3">
        <v>42107</v>
      </c>
      <c r="N1805" s="3">
        <v>42108</v>
      </c>
      <c r="O1805" s="8" t="str">
        <f>TEXT(Table1[[#This Row],[Order Date]], "MMM")</f>
        <v>Apr</v>
      </c>
      <c r="P1805">
        <f>Table1[[#This Row],[Ship Date]]-Table1[[#This Row],[Order Date]]</f>
        <v>1</v>
      </c>
      <c r="Q1805" s="4">
        <v>-44.415000000000006</v>
      </c>
      <c r="R1805">
        <v>1</v>
      </c>
      <c r="S1805" s="4">
        <v>14.66</v>
      </c>
      <c r="T1805">
        <v>86490</v>
      </c>
      <c r="U1805" s="10">
        <f>(Table1[[#This Row],[Profit]]/Table1[[#This Row],[Sales]])</f>
        <v>-3.0296725784447478</v>
      </c>
    </row>
    <row r="1806" spans="1:21" ht="12.75" customHeight="1">
      <c r="A1806">
        <v>0.1</v>
      </c>
      <c r="B1806">
        <v>7.28</v>
      </c>
      <c r="C1806">
        <v>5.47</v>
      </c>
      <c r="D1806" t="s">
        <v>33</v>
      </c>
      <c r="E1806" t="s">
        <v>19</v>
      </c>
      <c r="F1806" t="s">
        <v>20</v>
      </c>
      <c r="G1806" t="s">
        <v>62</v>
      </c>
      <c r="H1806" t="s">
        <v>40</v>
      </c>
      <c r="I1806" t="s">
        <v>983</v>
      </c>
      <c r="J1806">
        <v>0.35</v>
      </c>
      <c r="K1806" t="s">
        <v>87</v>
      </c>
      <c r="L1806" t="s">
        <v>203</v>
      </c>
      <c r="M1806" s="3">
        <v>42048</v>
      </c>
      <c r="N1806" s="3">
        <v>42048</v>
      </c>
      <c r="O1806" s="8" t="str">
        <f>TEXT(Table1[[#This Row],[Order Date]], "MMM")</f>
        <v>Feb</v>
      </c>
      <c r="P1806">
        <f>Table1[[#This Row],[Ship Date]]-Table1[[#This Row],[Order Date]]</f>
        <v>0</v>
      </c>
      <c r="Q1806" s="4">
        <v>167.334</v>
      </c>
      <c r="R1806">
        <v>12</v>
      </c>
      <c r="S1806" s="4">
        <v>83.14</v>
      </c>
      <c r="T1806">
        <v>86489</v>
      </c>
      <c r="U1806" s="10">
        <f>(Table1[[#This Row],[Profit]]/Table1[[#This Row],[Sales]])</f>
        <v>2.0126774115949</v>
      </c>
    </row>
    <row r="1807" spans="1:21" ht="12.75" customHeight="1">
      <c r="A1807">
        <v>0.06</v>
      </c>
      <c r="B1807">
        <v>10.97</v>
      </c>
      <c r="C1807">
        <v>6.5</v>
      </c>
      <c r="D1807" t="s">
        <v>33</v>
      </c>
      <c r="E1807" t="s">
        <v>74</v>
      </c>
      <c r="F1807" t="s">
        <v>53</v>
      </c>
      <c r="G1807" t="s">
        <v>113</v>
      </c>
      <c r="H1807" t="s">
        <v>40</v>
      </c>
      <c r="I1807" t="s">
        <v>984</v>
      </c>
      <c r="J1807">
        <v>0.64</v>
      </c>
      <c r="K1807" t="s">
        <v>87</v>
      </c>
      <c r="L1807" t="s">
        <v>203</v>
      </c>
      <c r="M1807" s="3">
        <v>42128</v>
      </c>
      <c r="N1807" s="3">
        <v>42130</v>
      </c>
      <c r="O1807" s="8" t="str">
        <f>TEXT(Table1[[#This Row],[Order Date]], "MMM")</f>
        <v>May</v>
      </c>
      <c r="P1807">
        <f>Table1[[#This Row],[Ship Date]]-Table1[[#This Row],[Order Date]]</f>
        <v>2</v>
      </c>
      <c r="Q1807" s="4">
        <v>65.597999999999999</v>
      </c>
      <c r="R1807">
        <v>19</v>
      </c>
      <c r="S1807" s="4">
        <v>215.25</v>
      </c>
      <c r="T1807">
        <v>90820</v>
      </c>
      <c r="U1807" s="10">
        <f>(Table1[[#This Row],[Profit]]/Table1[[#This Row],[Sales]])</f>
        <v>0.30475261324041814</v>
      </c>
    </row>
    <row r="1808" spans="1:21" ht="12.75" customHeight="1">
      <c r="A1808">
        <v>0.02</v>
      </c>
      <c r="B1808">
        <v>58.14</v>
      </c>
      <c r="C1808">
        <v>36.61</v>
      </c>
      <c r="D1808" t="s">
        <v>26</v>
      </c>
      <c r="E1808" t="s">
        <v>74</v>
      </c>
      <c r="F1808" t="s">
        <v>28</v>
      </c>
      <c r="G1808" t="s">
        <v>119</v>
      </c>
      <c r="H1808" t="s">
        <v>77</v>
      </c>
      <c r="I1808" t="s">
        <v>470</v>
      </c>
      <c r="J1808">
        <v>0.61</v>
      </c>
      <c r="K1808" t="s">
        <v>87</v>
      </c>
      <c r="L1808" t="s">
        <v>203</v>
      </c>
      <c r="M1808" s="3">
        <v>42180</v>
      </c>
      <c r="N1808" s="3">
        <v>42186</v>
      </c>
      <c r="O1808" s="8" t="str">
        <f>TEXT(Table1[[#This Row],[Order Date]], "MMM")</f>
        <v>Jun</v>
      </c>
      <c r="P1808">
        <f>Table1[[#This Row],[Ship Date]]-Table1[[#This Row],[Order Date]]</f>
        <v>6</v>
      </c>
      <c r="Q1808" s="4">
        <v>0.25800000000000001</v>
      </c>
      <c r="R1808">
        <v>22</v>
      </c>
      <c r="S1808" s="4">
        <v>1358.02</v>
      </c>
      <c r="T1808">
        <v>90821</v>
      </c>
      <c r="U1808" s="10">
        <f>(Table1[[#This Row],[Profit]]/Table1[[#This Row],[Sales]])</f>
        <v>1.8998247448491186E-4</v>
      </c>
    </row>
    <row r="1809" spans="1:21" ht="12.75" customHeight="1">
      <c r="A1809">
        <v>0.03</v>
      </c>
      <c r="B1809">
        <v>15.57</v>
      </c>
      <c r="C1809">
        <v>1.39</v>
      </c>
      <c r="D1809" t="s">
        <v>33</v>
      </c>
      <c r="E1809" t="s">
        <v>74</v>
      </c>
      <c r="F1809" t="s">
        <v>20</v>
      </c>
      <c r="G1809" t="s">
        <v>48</v>
      </c>
      <c r="H1809" t="s">
        <v>40</v>
      </c>
      <c r="I1809" t="s">
        <v>346</v>
      </c>
      <c r="J1809">
        <v>0.38</v>
      </c>
      <c r="K1809" t="s">
        <v>87</v>
      </c>
      <c r="L1809" t="s">
        <v>203</v>
      </c>
      <c r="M1809" s="3">
        <v>42180</v>
      </c>
      <c r="N1809" s="3">
        <v>42186</v>
      </c>
      <c r="O1809" s="8" t="str">
        <f>TEXT(Table1[[#This Row],[Order Date]], "MMM")</f>
        <v>Jun</v>
      </c>
      <c r="P1809">
        <f>Table1[[#This Row],[Ship Date]]-Table1[[#This Row],[Order Date]]</f>
        <v>6</v>
      </c>
      <c r="Q1809" s="4">
        <v>63.222000000000001</v>
      </c>
      <c r="R1809">
        <v>22</v>
      </c>
      <c r="S1809" s="4">
        <v>358.84</v>
      </c>
      <c r="T1809">
        <v>90821</v>
      </c>
      <c r="U1809" s="10">
        <f>(Table1[[#This Row],[Profit]]/Table1[[#This Row],[Sales]])</f>
        <v>0.17618437186489802</v>
      </c>
    </row>
    <row r="1810" spans="1:21" ht="12.75" customHeight="1">
      <c r="A1810">
        <v>0.1</v>
      </c>
      <c r="B1810">
        <v>62.18</v>
      </c>
      <c r="C1810">
        <v>10.84</v>
      </c>
      <c r="D1810" t="s">
        <v>33</v>
      </c>
      <c r="E1810" t="s">
        <v>74</v>
      </c>
      <c r="F1810" t="s">
        <v>28</v>
      </c>
      <c r="G1810" t="s">
        <v>34</v>
      </c>
      <c r="H1810" t="s">
        <v>59</v>
      </c>
      <c r="I1810" t="s">
        <v>595</v>
      </c>
      <c r="J1810">
        <v>0.63</v>
      </c>
      <c r="K1810" t="s">
        <v>87</v>
      </c>
      <c r="L1810" t="s">
        <v>203</v>
      </c>
      <c r="M1810" s="3">
        <v>42077</v>
      </c>
      <c r="N1810" s="3">
        <v>42079</v>
      </c>
      <c r="O1810" s="8" t="str">
        <f>TEXT(Table1[[#This Row],[Order Date]], "MMM")</f>
        <v>Mar</v>
      </c>
      <c r="P1810">
        <f>Table1[[#This Row],[Ship Date]]-Table1[[#This Row],[Order Date]]</f>
        <v>2</v>
      </c>
      <c r="Q1810" s="4">
        <v>-29.666000000000004</v>
      </c>
      <c r="R1810">
        <v>9</v>
      </c>
      <c r="S1810" s="4">
        <v>511.57</v>
      </c>
      <c r="T1810">
        <v>90818</v>
      </c>
      <c r="U1810" s="10">
        <f>(Table1[[#This Row],[Profit]]/Table1[[#This Row],[Sales]])</f>
        <v>-5.7990108880505119E-2</v>
      </c>
    </row>
    <row r="1811" spans="1:21" ht="12.75" customHeight="1">
      <c r="A1811">
        <v>0.06</v>
      </c>
      <c r="B1811">
        <v>1.68</v>
      </c>
      <c r="C1811">
        <v>1</v>
      </c>
      <c r="D1811" t="s">
        <v>33</v>
      </c>
      <c r="E1811" t="s">
        <v>74</v>
      </c>
      <c r="F1811" t="s">
        <v>20</v>
      </c>
      <c r="G1811" t="s">
        <v>21</v>
      </c>
      <c r="H1811" t="s">
        <v>22</v>
      </c>
      <c r="I1811" t="s">
        <v>910</v>
      </c>
      <c r="J1811">
        <v>0.35</v>
      </c>
      <c r="K1811" t="s">
        <v>87</v>
      </c>
      <c r="L1811" t="s">
        <v>203</v>
      </c>
      <c r="M1811" s="3">
        <v>42094</v>
      </c>
      <c r="N1811" s="3">
        <v>42096</v>
      </c>
      <c r="O1811" s="8" t="str">
        <f>TEXT(Table1[[#This Row],[Order Date]], "MMM")</f>
        <v>Mar</v>
      </c>
      <c r="P1811">
        <f>Table1[[#This Row],[Ship Date]]-Table1[[#This Row],[Order Date]]</f>
        <v>2</v>
      </c>
      <c r="Q1811" s="4">
        <v>-1319.5</v>
      </c>
      <c r="R1811">
        <v>5</v>
      </c>
      <c r="S1811" s="4">
        <v>8.65</v>
      </c>
      <c r="T1811">
        <v>90819</v>
      </c>
      <c r="U1811" s="10">
        <f>(Table1[[#This Row],[Profit]]/Table1[[#This Row],[Sales]])</f>
        <v>-152.54335260115607</v>
      </c>
    </row>
    <row r="1812" spans="1:21" ht="12.75" customHeight="1">
      <c r="A1812">
        <v>7.0000000000000007E-2</v>
      </c>
      <c r="B1812">
        <v>35.44</v>
      </c>
      <c r="C1812">
        <v>7.5</v>
      </c>
      <c r="D1812" t="s">
        <v>33</v>
      </c>
      <c r="E1812" t="s">
        <v>19</v>
      </c>
      <c r="F1812" t="s">
        <v>20</v>
      </c>
      <c r="G1812" t="s">
        <v>62</v>
      </c>
      <c r="H1812" t="s">
        <v>40</v>
      </c>
      <c r="I1812" t="s">
        <v>953</v>
      </c>
      <c r="J1812">
        <v>0.38</v>
      </c>
      <c r="K1812" t="s">
        <v>42</v>
      </c>
      <c r="L1812" t="s">
        <v>43</v>
      </c>
      <c r="M1812" s="3">
        <v>42167</v>
      </c>
      <c r="N1812" s="3">
        <v>42174</v>
      </c>
      <c r="O1812" s="8" t="str">
        <f>TEXT(Table1[[#This Row],[Order Date]], "MMM")</f>
        <v>Jun</v>
      </c>
      <c r="P1812">
        <f>Table1[[#This Row],[Ship Date]]-Table1[[#This Row],[Order Date]]</f>
        <v>7</v>
      </c>
      <c r="Q1812" s="4">
        <v>262.2</v>
      </c>
      <c r="R1812">
        <v>11</v>
      </c>
      <c r="S1812" s="4">
        <v>380</v>
      </c>
      <c r="T1812">
        <v>86989</v>
      </c>
      <c r="U1812" s="10">
        <f>(Table1[[#This Row],[Profit]]/Table1[[#This Row],[Sales]])</f>
        <v>0.69</v>
      </c>
    </row>
    <row r="1813" spans="1:21" ht="12.75" customHeight="1">
      <c r="A1813">
        <v>0.08</v>
      </c>
      <c r="B1813">
        <v>170.98</v>
      </c>
      <c r="C1813">
        <v>35.89</v>
      </c>
      <c r="D1813" t="s">
        <v>26</v>
      </c>
      <c r="E1813" t="s">
        <v>39</v>
      </c>
      <c r="F1813" t="s">
        <v>28</v>
      </c>
      <c r="G1813" t="s">
        <v>119</v>
      </c>
      <c r="H1813" t="s">
        <v>77</v>
      </c>
      <c r="I1813" t="s">
        <v>474</v>
      </c>
      <c r="J1813">
        <v>0.66</v>
      </c>
      <c r="K1813" t="s">
        <v>87</v>
      </c>
      <c r="L1813" t="s">
        <v>203</v>
      </c>
      <c r="M1813" s="3">
        <v>42065</v>
      </c>
      <c r="N1813" s="3">
        <v>42067</v>
      </c>
      <c r="O1813" s="8" t="str">
        <f>TEXT(Table1[[#This Row],[Order Date]], "MMM")</f>
        <v>Mar</v>
      </c>
      <c r="P1813">
        <f>Table1[[#This Row],[Ship Date]]-Table1[[#This Row],[Order Date]]</f>
        <v>2</v>
      </c>
      <c r="Q1813" s="4">
        <v>-119.812</v>
      </c>
      <c r="R1813">
        <v>1</v>
      </c>
      <c r="S1813" s="4">
        <v>199.48</v>
      </c>
      <c r="T1813">
        <v>89025</v>
      </c>
      <c r="U1813" s="10">
        <f>(Table1[[#This Row],[Profit]]/Table1[[#This Row],[Sales]])</f>
        <v>-0.60062161620212551</v>
      </c>
    </row>
    <row r="1814" spans="1:21" ht="12.75" customHeight="1">
      <c r="A1814">
        <v>0.01</v>
      </c>
      <c r="B1814">
        <v>20.99</v>
      </c>
      <c r="C1814">
        <v>4.8099999999999996</v>
      </c>
      <c r="D1814" t="s">
        <v>33</v>
      </c>
      <c r="E1814" t="s">
        <v>19</v>
      </c>
      <c r="F1814" t="s">
        <v>53</v>
      </c>
      <c r="G1814" t="s">
        <v>54</v>
      </c>
      <c r="H1814" t="s">
        <v>59</v>
      </c>
      <c r="I1814" t="s">
        <v>246</v>
      </c>
      <c r="J1814">
        <v>0.57999999999999996</v>
      </c>
      <c r="K1814" t="s">
        <v>42</v>
      </c>
      <c r="L1814" t="s">
        <v>736</v>
      </c>
      <c r="M1814" s="3">
        <v>42081</v>
      </c>
      <c r="N1814" s="3">
        <v>42081</v>
      </c>
      <c r="O1814" s="8" t="str">
        <f>TEXT(Table1[[#This Row],[Order Date]], "MMM")</f>
        <v>Mar</v>
      </c>
      <c r="P1814">
        <f>Table1[[#This Row],[Ship Date]]-Table1[[#This Row],[Order Date]]</f>
        <v>0</v>
      </c>
      <c r="Q1814" s="4">
        <v>-9.1079999999999988</v>
      </c>
      <c r="R1814">
        <v>5</v>
      </c>
      <c r="S1814" s="4">
        <v>93.81</v>
      </c>
      <c r="T1814">
        <v>86447</v>
      </c>
      <c r="U1814" s="10">
        <f>(Table1[[#This Row],[Profit]]/Table1[[#This Row],[Sales]])</f>
        <v>-9.7089862488007661E-2</v>
      </c>
    </row>
    <row r="1815" spans="1:21" ht="12.75" customHeight="1">
      <c r="A1815">
        <v>0.09</v>
      </c>
      <c r="B1815">
        <v>35.94</v>
      </c>
      <c r="C1815">
        <v>6.66</v>
      </c>
      <c r="D1815" t="s">
        <v>33</v>
      </c>
      <c r="E1815" t="s">
        <v>19</v>
      </c>
      <c r="F1815" t="s">
        <v>20</v>
      </c>
      <c r="G1815" t="s">
        <v>48</v>
      </c>
      <c r="H1815" t="s">
        <v>40</v>
      </c>
      <c r="I1815" t="s">
        <v>51</v>
      </c>
      <c r="J1815">
        <v>0.4</v>
      </c>
      <c r="K1815" t="s">
        <v>42</v>
      </c>
      <c r="L1815" t="s">
        <v>736</v>
      </c>
      <c r="M1815" s="3">
        <v>42104</v>
      </c>
      <c r="N1815" s="3">
        <v>42106</v>
      </c>
      <c r="O1815" s="8" t="str">
        <f>TEXT(Table1[[#This Row],[Order Date]], "MMM")</f>
        <v>Apr</v>
      </c>
      <c r="P1815">
        <f>Table1[[#This Row],[Ship Date]]-Table1[[#This Row],[Order Date]]</f>
        <v>2</v>
      </c>
      <c r="Q1815" s="4">
        <v>172.56439999999998</v>
      </c>
      <c r="R1815">
        <v>9</v>
      </c>
      <c r="S1815" s="4">
        <v>312.22000000000003</v>
      </c>
      <c r="T1815">
        <v>86448</v>
      </c>
      <c r="U1815" s="10">
        <f>(Table1[[#This Row],[Profit]]/Table1[[#This Row],[Sales]])</f>
        <v>0.55270130036512699</v>
      </c>
    </row>
    <row r="1816" spans="1:21" ht="12.75" customHeight="1">
      <c r="A1816">
        <v>0.1</v>
      </c>
      <c r="B1816">
        <v>4.9800000000000004</v>
      </c>
      <c r="C1816">
        <v>7.54</v>
      </c>
      <c r="D1816" t="s">
        <v>33</v>
      </c>
      <c r="E1816" t="s">
        <v>74</v>
      </c>
      <c r="F1816" t="s">
        <v>20</v>
      </c>
      <c r="G1816" t="s">
        <v>62</v>
      </c>
      <c r="H1816" t="s">
        <v>40</v>
      </c>
      <c r="I1816" t="s">
        <v>985</v>
      </c>
      <c r="J1816">
        <v>0.38</v>
      </c>
      <c r="K1816" t="s">
        <v>87</v>
      </c>
      <c r="L1816" t="s">
        <v>203</v>
      </c>
      <c r="M1816" s="3">
        <v>42073</v>
      </c>
      <c r="N1816" s="3">
        <v>42074</v>
      </c>
      <c r="O1816" s="8" t="str">
        <f>TEXT(Table1[[#This Row],[Order Date]], "MMM")</f>
        <v>Mar</v>
      </c>
      <c r="P1816">
        <f>Table1[[#This Row],[Ship Date]]-Table1[[#This Row],[Order Date]]</f>
        <v>1</v>
      </c>
      <c r="Q1816" s="4">
        <v>45.077999999999996</v>
      </c>
      <c r="R1816">
        <v>9</v>
      </c>
      <c r="S1816" s="4">
        <v>43.84</v>
      </c>
      <c r="T1816">
        <v>89805</v>
      </c>
      <c r="U1816" s="10">
        <f>(Table1[[#This Row],[Profit]]/Table1[[#This Row],[Sales]])</f>
        <v>1.0282390510948904</v>
      </c>
    </row>
    <row r="1817" spans="1:21" ht="12.75" customHeight="1">
      <c r="A1817">
        <v>0</v>
      </c>
      <c r="B1817">
        <v>22.84</v>
      </c>
      <c r="C1817">
        <v>8.18</v>
      </c>
      <c r="D1817" t="s">
        <v>33</v>
      </c>
      <c r="E1817" t="s">
        <v>74</v>
      </c>
      <c r="F1817" t="s">
        <v>20</v>
      </c>
      <c r="G1817" t="s">
        <v>62</v>
      </c>
      <c r="H1817" t="s">
        <v>40</v>
      </c>
      <c r="I1817" t="s">
        <v>732</v>
      </c>
      <c r="J1817">
        <v>0.39</v>
      </c>
      <c r="K1817" t="s">
        <v>87</v>
      </c>
      <c r="L1817" t="s">
        <v>203</v>
      </c>
      <c r="M1817" s="3">
        <v>42073</v>
      </c>
      <c r="N1817" s="3">
        <v>42075</v>
      </c>
      <c r="O1817" s="8" t="str">
        <f>TEXT(Table1[[#This Row],[Order Date]], "MMM")</f>
        <v>Mar</v>
      </c>
      <c r="P1817">
        <f>Table1[[#This Row],[Ship Date]]-Table1[[#This Row],[Order Date]]</f>
        <v>2</v>
      </c>
      <c r="Q1817" s="4">
        <v>-110.376</v>
      </c>
      <c r="R1817">
        <v>6</v>
      </c>
      <c r="S1817" s="4">
        <v>141.74</v>
      </c>
      <c r="T1817">
        <v>89805</v>
      </c>
      <c r="U1817" s="10">
        <f>(Table1[[#This Row],[Profit]]/Table1[[#This Row],[Sales]])</f>
        <v>-0.7787216029349513</v>
      </c>
    </row>
    <row r="1818" spans="1:21" ht="12.75" customHeight="1">
      <c r="A1818">
        <v>0.03</v>
      </c>
      <c r="B1818">
        <v>200.97</v>
      </c>
      <c r="C1818">
        <v>15.59</v>
      </c>
      <c r="D1818" t="s">
        <v>26</v>
      </c>
      <c r="E1818" t="s">
        <v>27</v>
      </c>
      <c r="F1818" t="s">
        <v>53</v>
      </c>
      <c r="G1818" t="s">
        <v>58</v>
      </c>
      <c r="H1818" t="s">
        <v>30</v>
      </c>
      <c r="I1818" t="s">
        <v>571</v>
      </c>
      <c r="J1818">
        <v>0.36</v>
      </c>
      <c r="K1818" t="s">
        <v>24</v>
      </c>
      <c r="L1818" t="s">
        <v>32</v>
      </c>
      <c r="M1818" s="3">
        <v>42037</v>
      </c>
      <c r="N1818" s="3">
        <v>42038</v>
      </c>
      <c r="O1818" s="8" t="str">
        <f>TEXT(Table1[[#This Row],[Order Date]], "MMM")</f>
        <v>Feb</v>
      </c>
      <c r="P1818">
        <f>Table1[[#This Row],[Ship Date]]-Table1[[#This Row],[Order Date]]</f>
        <v>1</v>
      </c>
      <c r="Q1818" s="4">
        <v>1951.3</v>
      </c>
      <c r="R1818">
        <v>43</v>
      </c>
      <c r="S1818" s="4">
        <v>8717.75</v>
      </c>
      <c r="T1818">
        <v>24294</v>
      </c>
      <c r="U1818" s="10">
        <f>(Table1[[#This Row],[Profit]]/Table1[[#This Row],[Sales]])</f>
        <v>0.22383069025838087</v>
      </c>
    </row>
    <row r="1819" spans="1:21" ht="12.75" customHeight="1">
      <c r="A1819">
        <v>0.03</v>
      </c>
      <c r="B1819">
        <v>200.97</v>
      </c>
      <c r="C1819">
        <v>15.59</v>
      </c>
      <c r="D1819" t="s">
        <v>26</v>
      </c>
      <c r="E1819" t="s">
        <v>27</v>
      </c>
      <c r="F1819" t="s">
        <v>53</v>
      </c>
      <c r="G1819" t="s">
        <v>58</v>
      </c>
      <c r="H1819" t="s">
        <v>30</v>
      </c>
      <c r="I1819" t="s">
        <v>571</v>
      </c>
      <c r="J1819">
        <v>0.36</v>
      </c>
      <c r="K1819" t="s">
        <v>42</v>
      </c>
      <c r="L1819" t="s">
        <v>112</v>
      </c>
      <c r="M1819" s="3">
        <v>42037</v>
      </c>
      <c r="N1819" s="3">
        <v>42038</v>
      </c>
      <c r="O1819" s="8" t="str">
        <f>TEXT(Table1[[#This Row],[Order Date]], "MMM")</f>
        <v>Feb</v>
      </c>
      <c r="P1819">
        <f>Table1[[#This Row],[Ship Date]]-Table1[[#This Row],[Order Date]]</f>
        <v>1</v>
      </c>
      <c r="Q1819" s="4">
        <v>1538.7827999999997</v>
      </c>
      <c r="R1819">
        <v>11</v>
      </c>
      <c r="S1819" s="4">
        <v>2230.12</v>
      </c>
      <c r="T1819">
        <v>90850</v>
      </c>
      <c r="U1819" s="10">
        <f>(Table1[[#This Row],[Profit]]/Table1[[#This Row],[Sales]])</f>
        <v>0.69</v>
      </c>
    </row>
    <row r="1820" spans="1:21" ht="12.75" customHeight="1">
      <c r="A1820">
        <v>7.0000000000000007E-2</v>
      </c>
      <c r="B1820">
        <v>5.98</v>
      </c>
      <c r="C1820">
        <v>0.96</v>
      </c>
      <c r="D1820" t="s">
        <v>33</v>
      </c>
      <c r="E1820" t="s">
        <v>74</v>
      </c>
      <c r="F1820" t="s">
        <v>20</v>
      </c>
      <c r="G1820" t="s">
        <v>21</v>
      </c>
      <c r="H1820" t="s">
        <v>22</v>
      </c>
      <c r="I1820" t="s">
        <v>728</v>
      </c>
      <c r="J1820">
        <v>0.6</v>
      </c>
      <c r="K1820" t="s">
        <v>24</v>
      </c>
      <c r="L1820" t="s">
        <v>704</v>
      </c>
      <c r="M1820" s="3">
        <v>42093</v>
      </c>
      <c r="N1820" s="3">
        <v>42097</v>
      </c>
      <c r="O1820" s="8" t="str">
        <f>TEXT(Table1[[#This Row],[Order Date]], "MMM")</f>
        <v>Mar</v>
      </c>
      <c r="P1820">
        <f>Table1[[#This Row],[Ship Date]]-Table1[[#This Row],[Order Date]]</f>
        <v>4</v>
      </c>
      <c r="Q1820" s="4">
        <v>32.83</v>
      </c>
      <c r="R1820">
        <v>10</v>
      </c>
      <c r="S1820" s="4">
        <v>56.4</v>
      </c>
      <c r="T1820">
        <v>87933</v>
      </c>
      <c r="U1820" s="10">
        <f>(Table1[[#This Row],[Profit]]/Table1[[#This Row],[Sales]])</f>
        <v>0.58209219858156025</v>
      </c>
    </row>
    <row r="1821" spans="1:21" ht="12.75" customHeight="1">
      <c r="A1821">
        <v>0.01</v>
      </c>
      <c r="B1821">
        <v>39.979999999999997</v>
      </c>
      <c r="C1821">
        <v>4</v>
      </c>
      <c r="D1821" t="s">
        <v>33</v>
      </c>
      <c r="E1821" t="s">
        <v>74</v>
      </c>
      <c r="F1821" t="s">
        <v>53</v>
      </c>
      <c r="G1821" t="s">
        <v>113</v>
      </c>
      <c r="H1821" t="s">
        <v>40</v>
      </c>
      <c r="I1821" t="s">
        <v>149</v>
      </c>
      <c r="J1821">
        <v>0.7</v>
      </c>
      <c r="K1821" t="s">
        <v>24</v>
      </c>
      <c r="L1821" t="s">
        <v>704</v>
      </c>
      <c r="M1821" s="3">
        <v>42093</v>
      </c>
      <c r="N1821" s="3">
        <v>42098</v>
      </c>
      <c r="O1821" s="8" t="str">
        <f>TEXT(Table1[[#This Row],[Order Date]], "MMM")</f>
        <v>Mar</v>
      </c>
      <c r="P1821">
        <f>Table1[[#This Row],[Ship Date]]-Table1[[#This Row],[Order Date]]</f>
        <v>5</v>
      </c>
      <c r="Q1821" s="4">
        <v>51.590000000000053</v>
      </c>
      <c r="R1821">
        <v>6</v>
      </c>
      <c r="S1821" s="4">
        <v>257.52</v>
      </c>
      <c r="T1821">
        <v>87933</v>
      </c>
      <c r="U1821" s="10">
        <f>(Table1[[#This Row],[Profit]]/Table1[[#This Row],[Sales]])</f>
        <v>0.20033395464429971</v>
      </c>
    </row>
    <row r="1822" spans="1:21" ht="12.75" customHeight="1">
      <c r="A1822">
        <v>0.06</v>
      </c>
      <c r="B1822">
        <v>218.08</v>
      </c>
      <c r="C1822">
        <v>18.059999999999999</v>
      </c>
      <c r="D1822" t="s">
        <v>18</v>
      </c>
      <c r="E1822" t="s">
        <v>74</v>
      </c>
      <c r="F1822" t="s">
        <v>28</v>
      </c>
      <c r="G1822" t="s">
        <v>29</v>
      </c>
      <c r="H1822" t="s">
        <v>139</v>
      </c>
      <c r="I1822" t="s">
        <v>627</v>
      </c>
      <c r="J1822">
        <v>0.56999999999999995</v>
      </c>
      <c r="K1822" t="s">
        <v>24</v>
      </c>
      <c r="L1822" t="s">
        <v>704</v>
      </c>
      <c r="M1822" s="3">
        <v>42145</v>
      </c>
      <c r="N1822" s="3">
        <v>42147</v>
      </c>
      <c r="O1822" s="8" t="str">
        <f>TEXT(Table1[[#This Row],[Order Date]], "MMM")</f>
        <v>May</v>
      </c>
      <c r="P1822">
        <f>Table1[[#This Row],[Ship Date]]-Table1[[#This Row],[Order Date]]</f>
        <v>2</v>
      </c>
      <c r="Q1822" s="4">
        <v>969.42</v>
      </c>
      <c r="R1822">
        <v>7</v>
      </c>
      <c r="S1822" s="4">
        <v>1488.51</v>
      </c>
      <c r="T1822">
        <v>87934</v>
      </c>
      <c r="U1822" s="10">
        <f>(Table1[[#This Row],[Profit]]/Table1[[#This Row],[Sales]])</f>
        <v>0.65126871838281231</v>
      </c>
    </row>
    <row r="1823" spans="1:21" ht="12.75" customHeight="1">
      <c r="A1823">
        <v>0.05</v>
      </c>
      <c r="B1823">
        <v>35.44</v>
      </c>
      <c r="C1823">
        <v>5.09</v>
      </c>
      <c r="D1823" t="s">
        <v>33</v>
      </c>
      <c r="E1823" t="s">
        <v>74</v>
      </c>
      <c r="F1823" t="s">
        <v>20</v>
      </c>
      <c r="G1823" t="s">
        <v>62</v>
      </c>
      <c r="H1823" t="s">
        <v>40</v>
      </c>
      <c r="I1823" t="s">
        <v>960</v>
      </c>
      <c r="J1823">
        <v>0.38</v>
      </c>
      <c r="K1823" t="s">
        <v>24</v>
      </c>
      <c r="L1823" t="s">
        <v>704</v>
      </c>
      <c r="M1823" s="3">
        <v>42152</v>
      </c>
      <c r="N1823" s="3">
        <v>42153</v>
      </c>
      <c r="O1823" s="8" t="str">
        <f>TEXT(Table1[[#This Row],[Order Date]], "MMM")</f>
        <v>May</v>
      </c>
      <c r="P1823">
        <f>Table1[[#This Row],[Ship Date]]-Table1[[#This Row],[Order Date]]</f>
        <v>1</v>
      </c>
      <c r="Q1823" s="4">
        <v>553.33169999999996</v>
      </c>
      <c r="R1823">
        <v>23</v>
      </c>
      <c r="S1823" s="4">
        <v>801.93</v>
      </c>
      <c r="T1823">
        <v>87935</v>
      </c>
      <c r="U1823" s="10">
        <f>(Table1[[#This Row],[Profit]]/Table1[[#This Row],[Sales]])</f>
        <v>0.69</v>
      </c>
    </row>
    <row r="1824" spans="1:21" ht="12.75" customHeight="1">
      <c r="A1824">
        <v>0.03</v>
      </c>
      <c r="B1824">
        <v>4.9800000000000004</v>
      </c>
      <c r="C1824">
        <v>4.62</v>
      </c>
      <c r="D1824" t="s">
        <v>18</v>
      </c>
      <c r="E1824" t="s">
        <v>19</v>
      </c>
      <c r="F1824" t="s">
        <v>53</v>
      </c>
      <c r="G1824" t="s">
        <v>113</v>
      </c>
      <c r="H1824" t="s">
        <v>35</v>
      </c>
      <c r="I1824" t="s">
        <v>224</v>
      </c>
      <c r="J1824">
        <v>0.64</v>
      </c>
      <c r="K1824" t="s">
        <v>24</v>
      </c>
      <c r="L1824" t="s">
        <v>32</v>
      </c>
      <c r="M1824" s="3">
        <v>42183</v>
      </c>
      <c r="N1824" s="3">
        <v>42184</v>
      </c>
      <c r="O1824" s="8" t="str">
        <f>TEXT(Table1[[#This Row],[Order Date]], "MMM")</f>
        <v>Jun</v>
      </c>
      <c r="P1824">
        <f>Table1[[#This Row],[Ship Date]]-Table1[[#This Row],[Order Date]]</f>
        <v>1</v>
      </c>
      <c r="Q1824" s="4">
        <v>-30.45</v>
      </c>
      <c r="R1824">
        <v>8</v>
      </c>
      <c r="S1824" s="4">
        <v>44.24</v>
      </c>
      <c r="T1824">
        <v>90739</v>
      </c>
      <c r="U1824" s="10">
        <f>(Table1[[#This Row],[Profit]]/Table1[[#This Row],[Sales]])</f>
        <v>-0.68829113924050633</v>
      </c>
    </row>
    <row r="1825" spans="1:21" ht="12.75" customHeight="1">
      <c r="A1825">
        <v>0.1</v>
      </c>
      <c r="B1825">
        <v>7.31</v>
      </c>
      <c r="C1825">
        <v>0.49</v>
      </c>
      <c r="D1825" t="s">
        <v>33</v>
      </c>
      <c r="E1825" t="s">
        <v>19</v>
      </c>
      <c r="F1825" t="s">
        <v>20</v>
      </c>
      <c r="G1825" t="s">
        <v>85</v>
      </c>
      <c r="H1825" t="s">
        <v>40</v>
      </c>
      <c r="I1825" t="s">
        <v>483</v>
      </c>
      <c r="J1825">
        <v>0.38</v>
      </c>
      <c r="K1825" t="s">
        <v>42</v>
      </c>
      <c r="L1825" t="s">
        <v>112</v>
      </c>
      <c r="M1825" s="3">
        <v>42050</v>
      </c>
      <c r="N1825" s="3">
        <v>42051</v>
      </c>
      <c r="O1825" s="8" t="str">
        <f>TEXT(Table1[[#This Row],[Order Date]], "MMM")</f>
        <v>Feb</v>
      </c>
      <c r="P1825">
        <f>Table1[[#This Row],[Ship Date]]-Table1[[#This Row],[Order Date]]</f>
        <v>1</v>
      </c>
      <c r="Q1825" s="4">
        <v>55.020599999999995</v>
      </c>
      <c r="R1825">
        <v>12</v>
      </c>
      <c r="S1825" s="4">
        <v>79.739999999999995</v>
      </c>
      <c r="T1825">
        <v>91522</v>
      </c>
      <c r="U1825" s="10">
        <f>(Table1[[#This Row],[Profit]]/Table1[[#This Row],[Sales]])</f>
        <v>0.69</v>
      </c>
    </row>
    <row r="1826" spans="1:21" ht="12.75" customHeight="1">
      <c r="A1826">
        <v>0.1</v>
      </c>
      <c r="B1826">
        <v>20.99</v>
      </c>
      <c r="C1826">
        <v>2.5</v>
      </c>
      <c r="D1826" t="s">
        <v>33</v>
      </c>
      <c r="E1826" t="s">
        <v>19</v>
      </c>
      <c r="F1826" t="s">
        <v>53</v>
      </c>
      <c r="G1826" t="s">
        <v>54</v>
      </c>
      <c r="H1826" t="s">
        <v>22</v>
      </c>
      <c r="I1826" t="s">
        <v>523</v>
      </c>
      <c r="J1826">
        <v>0.81</v>
      </c>
      <c r="K1826" t="s">
        <v>42</v>
      </c>
      <c r="L1826" t="s">
        <v>112</v>
      </c>
      <c r="M1826" s="3">
        <v>42050</v>
      </c>
      <c r="N1826" s="3">
        <v>42051</v>
      </c>
      <c r="O1826" s="8" t="str">
        <f>TEXT(Table1[[#This Row],[Order Date]], "MMM")</f>
        <v>Feb</v>
      </c>
      <c r="P1826">
        <f>Table1[[#This Row],[Ship Date]]-Table1[[#This Row],[Order Date]]</f>
        <v>1</v>
      </c>
      <c r="Q1826" s="4">
        <v>-43.65504</v>
      </c>
      <c r="R1826">
        <v>23</v>
      </c>
      <c r="S1826" s="4">
        <v>392.45</v>
      </c>
      <c r="T1826">
        <v>91522</v>
      </c>
      <c r="U1826" s="10">
        <f>(Table1[[#This Row],[Profit]]/Table1[[#This Row],[Sales]])</f>
        <v>-0.11123720219136196</v>
      </c>
    </row>
    <row r="1827" spans="1:21" ht="12.75" customHeight="1">
      <c r="A1827">
        <v>0.03</v>
      </c>
      <c r="B1827">
        <v>6.68</v>
      </c>
      <c r="C1827">
        <v>1.5</v>
      </c>
      <c r="D1827" t="s">
        <v>33</v>
      </c>
      <c r="E1827" t="s">
        <v>19</v>
      </c>
      <c r="F1827" t="s">
        <v>20</v>
      </c>
      <c r="G1827" t="s">
        <v>21</v>
      </c>
      <c r="H1827" t="s">
        <v>22</v>
      </c>
      <c r="I1827" t="s">
        <v>783</v>
      </c>
      <c r="J1827">
        <v>0.48</v>
      </c>
      <c r="K1827" t="s">
        <v>87</v>
      </c>
      <c r="L1827" t="s">
        <v>203</v>
      </c>
      <c r="M1827" s="3">
        <v>42106</v>
      </c>
      <c r="N1827" s="3">
        <v>42107</v>
      </c>
      <c r="O1827" s="8" t="str">
        <f>TEXT(Table1[[#This Row],[Order Date]], "MMM")</f>
        <v>Apr</v>
      </c>
      <c r="P1827">
        <f>Table1[[#This Row],[Ship Date]]-Table1[[#This Row],[Order Date]]</f>
        <v>1</v>
      </c>
      <c r="Q1827" s="4">
        <v>-577.30400000000009</v>
      </c>
      <c r="R1827">
        <v>7</v>
      </c>
      <c r="S1827" s="4">
        <v>48.32</v>
      </c>
      <c r="T1827">
        <v>90815</v>
      </c>
      <c r="U1827" s="10">
        <f>(Table1[[#This Row],[Profit]]/Table1[[#This Row],[Sales]])</f>
        <v>-11.947516556291392</v>
      </c>
    </row>
    <row r="1828" spans="1:21" ht="12.75" customHeight="1">
      <c r="A1828">
        <v>0.04</v>
      </c>
      <c r="B1828">
        <v>39.479999999999997</v>
      </c>
      <c r="C1828">
        <v>1.99</v>
      </c>
      <c r="D1828" t="s">
        <v>18</v>
      </c>
      <c r="E1828" t="s">
        <v>19</v>
      </c>
      <c r="F1828" t="s">
        <v>53</v>
      </c>
      <c r="G1828" t="s">
        <v>113</v>
      </c>
      <c r="H1828" t="s">
        <v>35</v>
      </c>
      <c r="I1828" t="s">
        <v>339</v>
      </c>
      <c r="J1828">
        <v>0.54</v>
      </c>
      <c r="K1828" t="s">
        <v>87</v>
      </c>
      <c r="L1828" t="s">
        <v>203</v>
      </c>
      <c r="M1828" s="3">
        <v>42082</v>
      </c>
      <c r="N1828" s="3">
        <v>42082</v>
      </c>
      <c r="O1828" s="8" t="str">
        <f>TEXT(Table1[[#This Row],[Order Date]], "MMM")</f>
        <v>Mar</v>
      </c>
      <c r="P1828">
        <f>Table1[[#This Row],[Ship Date]]-Table1[[#This Row],[Order Date]]</f>
        <v>0</v>
      </c>
      <c r="Q1828" s="4">
        <v>-1535.4864000000002</v>
      </c>
      <c r="R1828">
        <v>8</v>
      </c>
      <c r="S1828" s="4">
        <v>332.16</v>
      </c>
      <c r="T1828">
        <v>90814</v>
      </c>
      <c r="U1828" s="10">
        <f>(Table1[[#This Row],[Profit]]/Table1[[#This Row],[Sales]])</f>
        <v>-4.6227312138728331</v>
      </c>
    </row>
    <row r="1829" spans="1:21" ht="12.75" customHeight="1">
      <c r="A1829">
        <v>0</v>
      </c>
      <c r="B1829">
        <v>8.1199999999999992</v>
      </c>
      <c r="C1829">
        <v>2.83</v>
      </c>
      <c r="D1829" t="s">
        <v>33</v>
      </c>
      <c r="E1829" t="s">
        <v>19</v>
      </c>
      <c r="F1829" t="s">
        <v>53</v>
      </c>
      <c r="G1829" t="s">
        <v>113</v>
      </c>
      <c r="H1829" t="s">
        <v>35</v>
      </c>
      <c r="I1829" t="s">
        <v>386</v>
      </c>
      <c r="J1829">
        <v>0.77</v>
      </c>
      <c r="K1829" t="s">
        <v>87</v>
      </c>
      <c r="L1829" t="s">
        <v>203</v>
      </c>
      <c r="M1829" s="3">
        <v>42082</v>
      </c>
      <c r="N1829" s="3">
        <v>42083</v>
      </c>
      <c r="O1829" s="8" t="str">
        <f>TEXT(Table1[[#This Row],[Order Date]], "MMM")</f>
        <v>Mar</v>
      </c>
      <c r="P1829">
        <f>Table1[[#This Row],[Ship Date]]-Table1[[#This Row],[Order Date]]</f>
        <v>1</v>
      </c>
      <c r="Q1829" s="4">
        <v>-159.32</v>
      </c>
      <c r="R1829">
        <v>17</v>
      </c>
      <c r="S1829" s="4">
        <v>147.62</v>
      </c>
      <c r="T1829">
        <v>90814</v>
      </c>
      <c r="U1829" s="10">
        <f>(Table1[[#This Row],[Profit]]/Table1[[#This Row],[Sales]])</f>
        <v>-1.0792575531770763</v>
      </c>
    </row>
    <row r="1830" spans="1:21" ht="12.75" customHeight="1">
      <c r="A1830">
        <v>0.06</v>
      </c>
      <c r="B1830">
        <v>60.98</v>
      </c>
      <c r="C1830">
        <v>30</v>
      </c>
      <c r="D1830" t="s">
        <v>26</v>
      </c>
      <c r="E1830" t="s">
        <v>39</v>
      </c>
      <c r="F1830" t="s">
        <v>28</v>
      </c>
      <c r="G1830" t="s">
        <v>29</v>
      </c>
      <c r="H1830" t="s">
        <v>30</v>
      </c>
      <c r="I1830" t="s">
        <v>986</v>
      </c>
      <c r="J1830">
        <v>0.7</v>
      </c>
      <c r="K1830" t="s">
        <v>87</v>
      </c>
      <c r="L1830" t="s">
        <v>144</v>
      </c>
      <c r="M1830" s="3">
        <v>42095</v>
      </c>
      <c r="N1830" s="3">
        <v>42096</v>
      </c>
      <c r="O1830" s="8" t="str">
        <f>TEXT(Table1[[#This Row],[Order Date]], "MMM")</f>
        <v>Apr</v>
      </c>
      <c r="P1830">
        <f>Table1[[#This Row],[Ship Date]]-Table1[[#This Row],[Order Date]]</f>
        <v>1</v>
      </c>
      <c r="Q1830" s="4">
        <v>-74.088000000000008</v>
      </c>
      <c r="R1830">
        <v>2</v>
      </c>
      <c r="S1830" s="4">
        <v>125.9</v>
      </c>
      <c r="T1830">
        <v>86508</v>
      </c>
      <c r="U1830" s="10">
        <f>(Table1[[#This Row],[Profit]]/Table1[[#This Row],[Sales]])</f>
        <v>-0.5884670373312153</v>
      </c>
    </row>
    <row r="1831" spans="1:21" ht="12.75" customHeight="1">
      <c r="A1831">
        <v>0.1</v>
      </c>
      <c r="B1831">
        <v>208.16</v>
      </c>
      <c r="C1831">
        <v>68.02</v>
      </c>
      <c r="D1831" t="s">
        <v>26</v>
      </c>
      <c r="E1831" t="s">
        <v>39</v>
      </c>
      <c r="F1831" t="s">
        <v>20</v>
      </c>
      <c r="G1831" t="s">
        <v>152</v>
      </c>
      <c r="H1831" t="s">
        <v>30</v>
      </c>
      <c r="I1831" t="s">
        <v>987</v>
      </c>
      <c r="J1831">
        <v>0.57999999999999996</v>
      </c>
      <c r="K1831" t="s">
        <v>87</v>
      </c>
      <c r="L1831" t="s">
        <v>144</v>
      </c>
      <c r="M1831" s="3">
        <v>42018</v>
      </c>
      <c r="N1831" s="3">
        <v>42018</v>
      </c>
      <c r="O1831" s="8" t="str">
        <f>TEXT(Table1[[#This Row],[Order Date]], "MMM")</f>
        <v>Jan</v>
      </c>
      <c r="P1831">
        <f>Table1[[#This Row],[Ship Date]]-Table1[[#This Row],[Order Date]]</f>
        <v>0</v>
      </c>
      <c r="Q1831" s="4">
        <v>-137.52199999999999</v>
      </c>
      <c r="R1831">
        <v>4</v>
      </c>
      <c r="S1831" s="4">
        <v>768.81</v>
      </c>
      <c r="T1831">
        <v>86507</v>
      </c>
      <c r="U1831" s="10">
        <f>(Table1[[#This Row],[Profit]]/Table1[[#This Row],[Sales]])</f>
        <v>-0.17887644541564235</v>
      </c>
    </row>
    <row r="1832" spans="1:21" ht="12.75" customHeight="1">
      <c r="A1832">
        <v>7.0000000000000007E-2</v>
      </c>
      <c r="B1832">
        <v>90.48</v>
      </c>
      <c r="C1832">
        <v>19.989999999999998</v>
      </c>
      <c r="D1832" t="s">
        <v>33</v>
      </c>
      <c r="E1832" t="s">
        <v>39</v>
      </c>
      <c r="F1832" t="s">
        <v>20</v>
      </c>
      <c r="G1832" t="s">
        <v>48</v>
      </c>
      <c r="H1832" t="s">
        <v>40</v>
      </c>
      <c r="I1832" t="s">
        <v>731</v>
      </c>
      <c r="J1832">
        <v>0.4</v>
      </c>
      <c r="K1832" t="s">
        <v>87</v>
      </c>
      <c r="L1832" t="s">
        <v>144</v>
      </c>
      <c r="M1832" s="3">
        <v>42018</v>
      </c>
      <c r="N1832" s="3">
        <v>42019</v>
      </c>
      <c r="O1832" s="8" t="str">
        <f>TEXT(Table1[[#This Row],[Order Date]], "MMM")</f>
        <v>Jan</v>
      </c>
      <c r="P1832">
        <f>Table1[[#This Row],[Ship Date]]-Table1[[#This Row],[Order Date]]</f>
        <v>1</v>
      </c>
      <c r="Q1832" s="4">
        <v>-11.815999999999999</v>
      </c>
      <c r="R1832">
        <v>2</v>
      </c>
      <c r="S1832" s="4">
        <v>183.39</v>
      </c>
      <c r="T1832">
        <v>86507</v>
      </c>
      <c r="U1832" s="10">
        <f>(Table1[[#This Row],[Profit]]/Table1[[#This Row],[Sales]])</f>
        <v>-6.4430994056382571E-2</v>
      </c>
    </row>
    <row r="1833" spans="1:21" ht="12.75" customHeight="1">
      <c r="A1833">
        <v>0.01</v>
      </c>
      <c r="B1833">
        <v>9.48</v>
      </c>
      <c r="C1833">
        <v>7.29</v>
      </c>
      <c r="D1833" t="s">
        <v>18</v>
      </c>
      <c r="E1833" t="s">
        <v>39</v>
      </c>
      <c r="F1833" t="s">
        <v>28</v>
      </c>
      <c r="G1833" t="s">
        <v>34</v>
      </c>
      <c r="H1833" t="s">
        <v>35</v>
      </c>
      <c r="I1833" t="s">
        <v>36</v>
      </c>
      <c r="J1833">
        <v>0.45</v>
      </c>
      <c r="K1833" t="s">
        <v>87</v>
      </c>
      <c r="L1833" t="s">
        <v>144</v>
      </c>
      <c r="M1833" s="3">
        <v>42018</v>
      </c>
      <c r="N1833" s="3">
        <v>42020</v>
      </c>
      <c r="O1833" s="8" t="str">
        <f>TEXT(Table1[[#This Row],[Order Date]], "MMM")</f>
        <v>Jan</v>
      </c>
      <c r="P1833">
        <f>Table1[[#This Row],[Ship Date]]-Table1[[#This Row],[Order Date]]</f>
        <v>2</v>
      </c>
      <c r="Q1833" s="4">
        <v>238.93379999999999</v>
      </c>
      <c r="R1833">
        <v>1</v>
      </c>
      <c r="S1833" s="4">
        <v>12.9</v>
      </c>
      <c r="T1833">
        <v>86507</v>
      </c>
      <c r="U1833" s="10">
        <f>(Table1[[#This Row],[Profit]]/Table1[[#This Row],[Sales]])</f>
        <v>18.521999999999998</v>
      </c>
    </row>
    <row r="1834" spans="1:21" ht="12.75" customHeight="1">
      <c r="A1834">
        <v>0.02</v>
      </c>
      <c r="B1834">
        <v>4.28</v>
      </c>
      <c r="C1834">
        <v>0.94</v>
      </c>
      <c r="D1834" t="s">
        <v>33</v>
      </c>
      <c r="E1834" t="s">
        <v>39</v>
      </c>
      <c r="F1834" t="s">
        <v>20</v>
      </c>
      <c r="G1834" t="s">
        <v>21</v>
      </c>
      <c r="H1834" t="s">
        <v>22</v>
      </c>
      <c r="I1834" t="s">
        <v>675</v>
      </c>
      <c r="J1834">
        <v>0.56000000000000005</v>
      </c>
      <c r="K1834" t="s">
        <v>87</v>
      </c>
      <c r="L1834" t="s">
        <v>144</v>
      </c>
      <c r="M1834" s="3">
        <v>42018</v>
      </c>
      <c r="N1834" s="3">
        <v>42019</v>
      </c>
      <c r="O1834" s="8" t="str">
        <f>TEXT(Table1[[#This Row],[Order Date]], "MMM")</f>
        <v>Jan</v>
      </c>
      <c r="P1834">
        <f>Table1[[#This Row],[Ship Date]]-Table1[[#This Row],[Order Date]]</f>
        <v>1</v>
      </c>
      <c r="Q1834" s="4">
        <v>-105.126</v>
      </c>
      <c r="R1834">
        <v>4</v>
      </c>
      <c r="S1834" s="4">
        <v>17.89</v>
      </c>
      <c r="T1834">
        <v>86507</v>
      </c>
      <c r="U1834" s="10">
        <f>(Table1[[#This Row],[Profit]]/Table1[[#This Row],[Sales]])</f>
        <v>-5.8762437115707096</v>
      </c>
    </row>
    <row r="1835" spans="1:21" ht="12.75" customHeight="1">
      <c r="A1835">
        <v>0.06</v>
      </c>
      <c r="B1835">
        <v>22.24</v>
      </c>
      <c r="C1835">
        <v>1.99</v>
      </c>
      <c r="D1835" t="s">
        <v>33</v>
      </c>
      <c r="E1835" t="s">
        <v>39</v>
      </c>
      <c r="F1835" t="s">
        <v>53</v>
      </c>
      <c r="G1835" t="s">
        <v>113</v>
      </c>
      <c r="H1835" t="s">
        <v>35</v>
      </c>
      <c r="I1835" t="s">
        <v>988</v>
      </c>
      <c r="J1835">
        <v>0.43</v>
      </c>
      <c r="K1835" t="s">
        <v>87</v>
      </c>
      <c r="L1835" t="s">
        <v>144</v>
      </c>
      <c r="M1835" s="3">
        <v>42183</v>
      </c>
      <c r="N1835" s="3">
        <v>42185</v>
      </c>
      <c r="O1835" s="8" t="str">
        <f>TEXT(Table1[[#This Row],[Order Date]], "MMM")</f>
        <v>Jun</v>
      </c>
      <c r="P1835">
        <f>Table1[[#This Row],[Ship Date]]-Table1[[#This Row],[Order Date]]</f>
        <v>2</v>
      </c>
      <c r="Q1835" s="4">
        <v>95.387999999999991</v>
      </c>
      <c r="R1835">
        <v>12</v>
      </c>
      <c r="S1835" s="4">
        <v>255.88</v>
      </c>
      <c r="T1835">
        <v>86509</v>
      </c>
      <c r="U1835" s="10">
        <f>(Table1[[#This Row],[Profit]]/Table1[[#This Row],[Sales]])</f>
        <v>0.37278411755510393</v>
      </c>
    </row>
    <row r="1836" spans="1:21" ht="12.75" customHeight="1">
      <c r="A1836">
        <v>0.01</v>
      </c>
      <c r="B1836">
        <v>24.95</v>
      </c>
      <c r="C1836">
        <v>2.99</v>
      </c>
      <c r="D1836" t="s">
        <v>33</v>
      </c>
      <c r="E1836" t="s">
        <v>39</v>
      </c>
      <c r="F1836" t="s">
        <v>20</v>
      </c>
      <c r="G1836" t="s">
        <v>71</v>
      </c>
      <c r="H1836" t="s">
        <v>40</v>
      </c>
      <c r="I1836" t="s">
        <v>989</v>
      </c>
      <c r="J1836">
        <v>0.39</v>
      </c>
      <c r="K1836" t="s">
        <v>42</v>
      </c>
      <c r="L1836" t="s">
        <v>736</v>
      </c>
      <c r="M1836" s="3">
        <v>42025</v>
      </c>
      <c r="N1836" s="3">
        <v>42026</v>
      </c>
      <c r="O1836" s="8" t="str">
        <f>TEXT(Table1[[#This Row],[Order Date]], "MMM")</f>
        <v>Jan</v>
      </c>
      <c r="P1836">
        <f>Table1[[#This Row],[Ship Date]]-Table1[[#This Row],[Order Date]]</f>
        <v>1</v>
      </c>
      <c r="Q1836" s="4">
        <v>261.38579999999996</v>
      </c>
      <c r="R1836">
        <v>15</v>
      </c>
      <c r="S1836" s="4">
        <v>378.82</v>
      </c>
      <c r="T1836">
        <v>87435</v>
      </c>
      <c r="U1836" s="10">
        <f>(Table1[[#This Row],[Profit]]/Table1[[#This Row],[Sales]])</f>
        <v>0.69</v>
      </c>
    </row>
    <row r="1837" spans="1:21" ht="12.75" customHeight="1">
      <c r="A1837">
        <v>0</v>
      </c>
      <c r="B1837">
        <v>15.98</v>
      </c>
      <c r="C1837">
        <v>8.99</v>
      </c>
      <c r="D1837" t="s">
        <v>33</v>
      </c>
      <c r="E1837" t="s">
        <v>39</v>
      </c>
      <c r="F1837" t="s">
        <v>53</v>
      </c>
      <c r="G1837" t="s">
        <v>113</v>
      </c>
      <c r="H1837" t="s">
        <v>35</v>
      </c>
      <c r="I1837" t="s">
        <v>990</v>
      </c>
      <c r="J1837">
        <v>0.64</v>
      </c>
      <c r="K1837" t="s">
        <v>42</v>
      </c>
      <c r="L1837" t="s">
        <v>736</v>
      </c>
      <c r="M1837" s="3">
        <v>42025</v>
      </c>
      <c r="N1837" s="3">
        <v>42027</v>
      </c>
      <c r="O1837" s="8" t="str">
        <f>TEXT(Table1[[#This Row],[Order Date]], "MMM")</f>
        <v>Jan</v>
      </c>
      <c r="P1837">
        <f>Table1[[#This Row],[Ship Date]]-Table1[[#This Row],[Order Date]]</f>
        <v>2</v>
      </c>
      <c r="Q1837" s="4">
        <v>-135.46</v>
      </c>
      <c r="R1837">
        <v>9</v>
      </c>
      <c r="S1837" s="4">
        <v>152.18</v>
      </c>
      <c r="T1837">
        <v>87435</v>
      </c>
      <c r="U1837" s="10">
        <f>(Table1[[#This Row],[Profit]]/Table1[[#This Row],[Sales]])</f>
        <v>-0.89013010908135104</v>
      </c>
    </row>
    <row r="1838" spans="1:21" ht="12.75" customHeight="1">
      <c r="A1838">
        <v>0.06</v>
      </c>
      <c r="B1838">
        <v>4.91</v>
      </c>
      <c r="C1838">
        <v>5.68</v>
      </c>
      <c r="D1838" t="s">
        <v>18</v>
      </c>
      <c r="E1838" t="s">
        <v>39</v>
      </c>
      <c r="F1838" t="s">
        <v>20</v>
      </c>
      <c r="G1838" t="s">
        <v>71</v>
      </c>
      <c r="H1838" t="s">
        <v>40</v>
      </c>
      <c r="I1838" t="s">
        <v>596</v>
      </c>
      <c r="J1838">
        <v>0.36</v>
      </c>
      <c r="K1838" t="s">
        <v>42</v>
      </c>
      <c r="L1838" t="s">
        <v>736</v>
      </c>
      <c r="M1838" s="3">
        <v>42168</v>
      </c>
      <c r="N1838" s="3">
        <v>42168</v>
      </c>
      <c r="O1838" s="8" t="str">
        <f>TEXT(Table1[[#This Row],[Order Date]], "MMM")</f>
        <v>Jun</v>
      </c>
      <c r="P1838">
        <f>Table1[[#This Row],[Ship Date]]-Table1[[#This Row],[Order Date]]</f>
        <v>0</v>
      </c>
      <c r="Q1838" s="4">
        <v>-31.68825</v>
      </c>
      <c r="R1838">
        <v>10</v>
      </c>
      <c r="S1838" s="4">
        <v>53.89</v>
      </c>
      <c r="T1838">
        <v>87436</v>
      </c>
      <c r="U1838" s="10">
        <f>(Table1[[#This Row],[Profit]]/Table1[[#This Row],[Sales]])</f>
        <v>-0.58801725737613653</v>
      </c>
    </row>
    <row r="1839" spans="1:21" ht="12.75" customHeight="1">
      <c r="A1839">
        <v>7.0000000000000007E-2</v>
      </c>
      <c r="B1839">
        <v>48.94</v>
      </c>
      <c r="C1839">
        <v>5.86</v>
      </c>
      <c r="D1839" t="s">
        <v>18</v>
      </c>
      <c r="E1839" t="s">
        <v>39</v>
      </c>
      <c r="F1839" t="s">
        <v>20</v>
      </c>
      <c r="G1839" t="s">
        <v>62</v>
      </c>
      <c r="H1839" t="s">
        <v>40</v>
      </c>
      <c r="I1839" t="s">
        <v>991</v>
      </c>
      <c r="J1839">
        <v>0.35</v>
      </c>
      <c r="K1839" t="s">
        <v>42</v>
      </c>
      <c r="L1839" t="s">
        <v>736</v>
      </c>
      <c r="M1839" s="3">
        <v>42168</v>
      </c>
      <c r="N1839" s="3">
        <v>42169</v>
      </c>
      <c r="O1839" s="8" t="str">
        <f>TEXT(Table1[[#This Row],[Order Date]], "MMM")</f>
        <v>Jun</v>
      </c>
      <c r="P1839">
        <f>Table1[[#This Row],[Ship Date]]-Table1[[#This Row],[Order Date]]</f>
        <v>1</v>
      </c>
      <c r="Q1839" s="4">
        <v>690.70379999999989</v>
      </c>
      <c r="R1839">
        <v>21</v>
      </c>
      <c r="S1839" s="4">
        <v>1001.02</v>
      </c>
      <c r="T1839">
        <v>87436</v>
      </c>
      <c r="U1839" s="10">
        <f>(Table1[[#This Row],[Profit]]/Table1[[#This Row],[Sales]])</f>
        <v>0.69</v>
      </c>
    </row>
    <row r="1840" spans="1:21" ht="12.75" customHeight="1">
      <c r="A1840">
        <v>0.06</v>
      </c>
      <c r="B1840">
        <v>115.99</v>
      </c>
      <c r="C1840">
        <v>5.92</v>
      </c>
      <c r="D1840" t="s">
        <v>33</v>
      </c>
      <c r="E1840" t="s">
        <v>19</v>
      </c>
      <c r="F1840" t="s">
        <v>53</v>
      </c>
      <c r="G1840" t="s">
        <v>54</v>
      </c>
      <c r="H1840" t="s">
        <v>40</v>
      </c>
      <c r="I1840" t="s">
        <v>715</v>
      </c>
      <c r="J1840">
        <v>0.57999999999999996</v>
      </c>
      <c r="K1840" t="s">
        <v>24</v>
      </c>
      <c r="L1840" t="s">
        <v>67</v>
      </c>
      <c r="M1840" s="3">
        <v>42159</v>
      </c>
      <c r="N1840" s="3">
        <v>42161</v>
      </c>
      <c r="O1840" s="8" t="str">
        <f>TEXT(Table1[[#This Row],[Order Date]], "MMM")</f>
        <v>Jun</v>
      </c>
      <c r="P1840">
        <f>Table1[[#This Row],[Ship Date]]-Table1[[#This Row],[Order Date]]</f>
        <v>2</v>
      </c>
      <c r="Q1840" s="4">
        <v>-13.068000000000001</v>
      </c>
      <c r="R1840">
        <v>5</v>
      </c>
      <c r="S1840" s="4">
        <v>495.82</v>
      </c>
      <c r="T1840">
        <v>89564</v>
      </c>
      <c r="U1840" s="10">
        <f>(Table1[[#This Row],[Profit]]/Table1[[#This Row],[Sales]])</f>
        <v>-2.6356338993989759E-2</v>
      </c>
    </row>
    <row r="1841" spans="1:21" ht="12.75" customHeight="1">
      <c r="A1841">
        <v>0</v>
      </c>
      <c r="B1841">
        <v>7.28</v>
      </c>
      <c r="C1841">
        <v>3.52</v>
      </c>
      <c r="D1841" t="s">
        <v>33</v>
      </c>
      <c r="E1841" t="s">
        <v>39</v>
      </c>
      <c r="F1841" t="s">
        <v>53</v>
      </c>
      <c r="G1841" t="s">
        <v>113</v>
      </c>
      <c r="H1841" t="s">
        <v>35</v>
      </c>
      <c r="I1841" t="s">
        <v>992</v>
      </c>
      <c r="J1841">
        <v>0.68</v>
      </c>
      <c r="K1841" t="s">
        <v>37</v>
      </c>
      <c r="L1841" t="s">
        <v>136</v>
      </c>
      <c r="M1841" s="3">
        <v>42165</v>
      </c>
      <c r="N1841" s="3">
        <v>42165</v>
      </c>
      <c r="O1841" s="8" t="str">
        <f>TEXT(Table1[[#This Row],[Order Date]], "MMM")</f>
        <v>Jun</v>
      </c>
      <c r="P1841">
        <f>Table1[[#This Row],[Ship Date]]-Table1[[#This Row],[Order Date]]</f>
        <v>0</v>
      </c>
      <c r="Q1841" s="4">
        <v>-25.103999999999999</v>
      </c>
      <c r="R1841">
        <v>3</v>
      </c>
      <c r="S1841" s="4">
        <v>24.44</v>
      </c>
      <c r="T1841">
        <v>88329</v>
      </c>
      <c r="U1841" s="10">
        <f>(Table1[[#This Row],[Profit]]/Table1[[#This Row],[Sales]])</f>
        <v>-1.0271685761047462</v>
      </c>
    </row>
    <row r="1842" spans="1:21" ht="12.75" customHeight="1">
      <c r="A1842">
        <v>0.06</v>
      </c>
      <c r="B1842">
        <v>5.18</v>
      </c>
      <c r="C1842">
        <v>2.04</v>
      </c>
      <c r="D1842" t="s">
        <v>33</v>
      </c>
      <c r="E1842" t="s">
        <v>39</v>
      </c>
      <c r="F1842" t="s">
        <v>20</v>
      </c>
      <c r="G1842" t="s">
        <v>62</v>
      </c>
      <c r="H1842" t="s">
        <v>22</v>
      </c>
      <c r="I1842" t="s">
        <v>104</v>
      </c>
      <c r="J1842">
        <v>0.36</v>
      </c>
      <c r="K1842" t="s">
        <v>37</v>
      </c>
      <c r="L1842" t="s">
        <v>123</v>
      </c>
      <c r="M1842" s="3">
        <v>42095</v>
      </c>
      <c r="N1842" s="3">
        <v>42095</v>
      </c>
      <c r="O1842" s="8" t="str">
        <f>TEXT(Table1[[#This Row],[Order Date]], "MMM")</f>
        <v>Apr</v>
      </c>
      <c r="P1842">
        <f>Table1[[#This Row],[Ship Date]]-Table1[[#This Row],[Order Date]]</f>
        <v>0</v>
      </c>
      <c r="Q1842" s="4">
        <v>1.9504000000000001</v>
      </c>
      <c r="R1842">
        <v>4</v>
      </c>
      <c r="S1842" s="4">
        <v>21.86</v>
      </c>
      <c r="T1842">
        <v>88330</v>
      </c>
      <c r="U1842" s="10">
        <f>(Table1[[#This Row],[Profit]]/Table1[[#This Row],[Sales]])</f>
        <v>8.9222323879231485E-2</v>
      </c>
    </row>
    <row r="1843" spans="1:21" ht="12.75" customHeight="1">
      <c r="A1843">
        <v>7.0000000000000007E-2</v>
      </c>
      <c r="B1843">
        <v>2.78</v>
      </c>
      <c r="C1843">
        <v>1.49</v>
      </c>
      <c r="D1843" t="s">
        <v>33</v>
      </c>
      <c r="E1843" t="s">
        <v>39</v>
      </c>
      <c r="F1843" t="s">
        <v>20</v>
      </c>
      <c r="G1843" t="s">
        <v>71</v>
      </c>
      <c r="H1843" t="s">
        <v>40</v>
      </c>
      <c r="I1843" t="s">
        <v>365</v>
      </c>
      <c r="J1843">
        <v>0.36</v>
      </c>
      <c r="K1843" t="s">
        <v>87</v>
      </c>
      <c r="L1843" t="s">
        <v>107</v>
      </c>
      <c r="M1843" s="3">
        <v>42131</v>
      </c>
      <c r="N1843" s="3">
        <v>42132</v>
      </c>
      <c r="O1843" s="8" t="str">
        <f>TEXT(Table1[[#This Row],[Order Date]], "MMM")</f>
        <v>May</v>
      </c>
      <c r="P1843">
        <f>Table1[[#This Row],[Ship Date]]-Table1[[#This Row],[Order Date]]</f>
        <v>1</v>
      </c>
      <c r="Q1843" s="4">
        <v>-340.53109999999998</v>
      </c>
      <c r="R1843">
        <v>17</v>
      </c>
      <c r="S1843" s="4">
        <v>47.12</v>
      </c>
      <c r="T1843">
        <v>87297</v>
      </c>
      <c r="U1843" s="10">
        <f>(Table1[[#This Row],[Profit]]/Table1[[#This Row],[Sales]])</f>
        <v>-7.2268909168081494</v>
      </c>
    </row>
    <row r="1844" spans="1:21" ht="12.75" customHeight="1">
      <c r="A1844">
        <v>0.03</v>
      </c>
      <c r="B1844">
        <v>42.8</v>
      </c>
      <c r="C1844">
        <v>2.99</v>
      </c>
      <c r="D1844" t="s">
        <v>33</v>
      </c>
      <c r="E1844" t="s">
        <v>19</v>
      </c>
      <c r="F1844" t="s">
        <v>20</v>
      </c>
      <c r="G1844" t="s">
        <v>71</v>
      </c>
      <c r="H1844" t="s">
        <v>40</v>
      </c>
      <c r="I1844" t="s">
        <v>993</v>
      </c>
      <c r="J1844">
        <v>0.36</v>
      </c>
      <c r="K1844" t="s">
        <v>37</v>
      </c>
      <c r="L1844" t="s">
        <v>226</v>
      </c>
      <c r="M1844" s="3">
        <v>42147</v>
      </c>
      <c r="N1844" s="3">
        <v>42148</v>
      </c>
      <c r="O1844" s="8" t="str">
        <f>TEXT(Table1[[#This Row],[Order Date]], "MMM")</f>
        <v>May</v>
      </c>
      <c r="P1844">
        <f>Table1[[#This Row],[Ship Date]]-Table1[[#This Row],[Order Date]]</f>
        <v>1</v>
      </c>
      <c r="Q1844" s="4">
        <v>462.92099999999994</v>
      </c>
      <c r="R1844">
        <v>16</v>
      </c>
      <c r="S1844" s="4">
        <v>670.9</v>
      </c>
      <c r="T1844">
        <v>87298</v>
      </c>
      <c r="U1844" s="10">
        <f>(Table1[[#This Row],[Profit]]/Table1[[#This Row],[Sales]])</f>
        <v>0.69</v>
      </c>
    </row>
    <row r="1845" spans="1:21" ht="12.75" customHeight="1">
      <c r="A1845">
        <v>0.02</v>
      </c>
      <c r="B1845">
        <v>5.28</v>
      </c>
      <c r="C1845">
        <v>6.26</v>
      </c>
      <c r="D1845" t="s">
        <v>33</v>
      </c>
      <c r="E1845" t="s">
        <v>19</v>
      </c>
      <c r="F1845" t="s">
        <v>20</v>
      </c>
      <c r="G1845" t="s">
        <v>62</v>
      </c>
      <c r="H1845" t="s">
        <v>40</v>
      </c>
      <c r="I1845" t="s">
        <v>586</v>
      </c>
      <c r="J1845">
        <v>0.4</v>
      </c>
      <c r="K1845" t="s">
        <v>37</v>
      </c>
      <c r="L1845" t="s">
        <v>50</v>
      </c>
      <c r="M1845" s="3">
        <v>42166</v>
      </c>
      <c r="N1845" s="3">
        <v>42167</v>
      </c>
      <c r="O1845" s="8" t="str">
        <f>TEXT(Table1[[#This Row],[Order Date]], "MMM")</f>
        <v>Jun</v>
      </c>
      <c r="P1845">
        <f>Table1[[#This Row],[Ship Date]]-Table1[[#This Row],[Order Date]]</f>
        <v>1</v>
      </c>
      <c r="Q1845" s="4">
        <v>-131.16</v>
      </c>
      <c r="R1845">
        <v>76</v>
      </c>
      <c r="S1845" s="4">
        <v>412.72</v>
      </c>
      <c r="T1845">
        <v>39076</v>
      </c>
      <c r="U1845" s="10">
        <f>(Table1[[#This Row],[Profit]]/Table1[[#This Row],[Sales]])</f>
        <v>-0.31779414615235507</v>
      </c>
    </row>
    <row r="1846" spans="1:21" ht="12.75" customHeight="1">
      <c r="A1846">
        <v>0.01</v>
      </c>
      <c r="B1846">
        <v>11.34</v>
      </c>
      <c r="C1846">
        <v>5.01</v>
      </c>
      <c r="D1846" t="s">
        <v>33</v>
      </c>
      <c r="E1846" t="s">
        <v>39</v>
      </c>
      <c r="F1846" t="s">
        <v>20</v>
      </c>
      <c r="G1846" t="s">
        <v>62</v>
      </c>
      <c r="H1846" t="s">
        <v>40</v>
      </c>
      <c r="I1846" t="s">
        <v>284</v>
      </c>
      <c r="J1846">
        <v>0.36</v>
      </c>
      <c r="K1846" t="s">
        <v>37</v>
      </c>
      <c r="L1846" t="s">
        <v>50</v>
      </c>
      <c r="M1846" s="3">
        <v>42093</v>
      </c>
      <c r="N1846" s="3">
        <v>42095</v>
      </c>
      <c r="O1846" s="8" t="str">
        <f>TEXT(Table1[[#This Row],[Order Date]], "MMM")</f>
        <v>Mar</v>
      </c>
      <c r="P1846">
        <f>Table1[[#This Row],[Ship Date]]-Table1[[#This Row],[Order Date]]</f>
        <v>2</v>
      </c>
      <c r="Q1846" s="4">
        <v>-11.83</v>
      </c>
      <c r="R1846">
        <v>1</v>
      </c>
      <c r="S1846" s="4">
        <v>14.52</v>
      </c>
      <c r="T1846">
        <v>87296</v>
      </c>
      <c r="U1846" s="10">
        <f>(Table1[[#This Row],[Profit]]/Table1[[#This Row],[Sales]])</f>
        <v>-0.81473829201101933</v>
      </c>
    </row>
    <row r="1847" spans="1:21" ht="12.75" customHeight="1">
      <c r="A1847">
        <v>0.02</v>
      </c>
      <c r="B1847">
        <v>5.28</v>
      </c>
      <c r="C1847">
        <v>6.26</v>
      </c>
      <c r="D1847" t="s">
        <v>33</v>
      </c>
      <c r="E1847" t="s">
        <v>19</v>
      </c>
      <c r="F1847" t="s">
        <v>20</v>
      </c>
      <c r="G1847" t="s">
        <v>62</v>
      </c>
      <c r="H1847" t="s">
        <v>40</v>
      </c>
      <c r="I1847" t="s">
        <v>586</v>
      </c>
      <c r="J1847">
        <v>0.4</v>
      </c>
      <c r="K1847" t="s">
        <v>37</v>
      </c>
      <c r="L1847" t="s">
        <v>50</v>
      </c>
      <c r="M1847" s="3">
        <v>42166</v>
      </c>
      <c r="N1847" s="3">
        <v>42167</v>
      </c>
      <c r="O1847" s="8" t="str">
        <f>TEXT(Table1[[#This Row],[Order Date]], "MMM")</f>
        <v>Jun</v>
      </c>
      <c r="P1847">
        <f>Table1[[#This Row],[Ship Date]]-Table1[[#This Row],[Order Date]]</f>
        <v>1</v>
      </c>
      <c r="Q1847" s="4">
        <v>-65.58</v>
      </c>
      <c r="R1847">
        <v>19</v>
      </c>
      <c r="S1847" s="4">
        <v>103.18</v>
      </c>
      <c r="T1847">
        <v>87299</v>
      </c>
      <c r="U1847" s="10">
        <f>(Table1[[#This Row],[Profit]]/Table1[[#This Row],[Sales]])</f>
        <v>-0.63558829230471015</v>
      </c>
    </row>
    <row r="1848" spans="1:21" ht="12.75" customHeight="1">
      <c r="A1848">
        <v>0.06</v>
      </c>
      <c r="B1848">
        <v>47.98</v>
      </c>
      <c r="C1848">
        <v>3.61</v>
      </c>
      <c r="D1848" t="s">
        <v>33</v>
      </c>
      <c r="E1848" t="s">
        <v>27</v>
      </c>
      <c r="F1848" t="s">
        <v>53</v>
      </c>
      <c r="G1848" t="s">
        <v>113</v>
      </c>
      <c r="H1848" t="s">
        <v>35</v>
      </c>
      <c r="I1848" t="s">
        <v>462</v>
      </c>
      <c r="J1848">
        <v>0.71</v>
      </c>
      <c r="K1848" t="s">
        <v>87</v>
      </c>
      <c r="L1848" t="s">
        <v>203</v>
      </c>
      <c r="M1848" s="3">
        <v>42053</v>
      </c>
      <c r="N1848" s="3">
        <v>42055</v>
      </c>
      <c r="O1848" s="8" t="str">
        <f>TEXT(Table1[[#This Row],[Order Date]], "MMM")</f>
        <v>Feb</v>
      </c>
      <c r="P1848">
        <f>Table1[[#This Row],[Ship Date]]-Table1[[#This Row],[Order Date]]</f>
        <v>2</v>
      </c>
      <c r="Q1848" s="4">
        <v>596.80799999999999</v>
      </c>
      <c r="R1848">
        <v>2</v>
      </c>
      <c r="S1848" s="4">
        <v>97.96</v>
      </c>
      <c r="T1848">
        <v>90488</v>
      </c>
      <c r="U1848" s="10">
        <f>(Table1[[#This Row],[Profit]]/Table1[[#This Row],[Sales]])</f>
        <v>6.0923642302980809</v>
      </c>
    </row>
    <row r="1849" spans="1:21" ht="12.75" customHeight="1">
      <c r="A1849">
        <v>0</v>
      </c>
      <c r="B1849">
        <v>25.38</v>
      </c>
      <c r="C1849">
        <v>8.99</v>
      </c>
      <c r="D1849" t="s">
        <v>33</v>
      </c>
      <c r="E1849" t="s">
        <v>74</v>
      </c>
      <c r="F1849" t="s">
        <v>28</v>
      </c>
      <c r="G1849" t="s">
        <v>34</v>
      </c>
      <c r="H1849" t="s">
        <v>35</v>
      </c>
      <c r="I1849" t="s">
        <v>361</v>
      </c>
      <c r="J1849">
        <v>0.5</v>
      </c>
      <c r="K1849" t="s">
        <v>24</v>
      </c>
      <c r="L1849" t="s">
        <v>25</v>
      </c>
      <c r="M1849" s="3">
        <v>42137</v>
      </c>
      <c r="N1849" s="3">
        <v>42139</v>
      </c>
      <c r="O1849" s="8" t="str">
        <f>TEXT(Table1[[#This Row],[Order Date]], "MMM")</f>
        <v>May</v>
      </c>
      <c r="P1849">
        <f>Table1[[#This Row],[Ship Date]]-Table1[[#This Row],[Order Date]]</f>
        <v>2</v>
      </c>
      <c r="Q1849" s="4">
        <v>470.33799999999997</v>
      </c>
      <c r="R1849">
        <v>26</v>
      </c>
      <c r="S1849" s="4">
        <v>700.41</v>
      </c>
      <c r="T1849">
        <v>88826</v>
      </c>
      <c r="U1849" s="10">
        <f>(Table1[[#This Row],[Profit]]/Table1[[#This Row],[Sales]])</f>
        <v>0.67151811082080493</v>
      </c>
    </row>
    <row r="1850" spans="1:21" ht="12.75" customHeight="1">
      <c r="A1850">
        <v>0.02</v>
      </c>
      <c r="B1850">
        <v>55.94</v>
      </c>
      <c r="C1850">
        <v>6.55</v>
      </c>
      <c r="D1850" t="s">
        <v>33</v>
      </c>
      <c r="E1850" t="s">
        <v>74</v>
      </c>
      <c r="F1850" t="s">
        <v>53</v>
      </c>
      <c r="G1850" t="s">
        <v>113</v>
      </c>
      <c r="H1850" t="s">
        <v>40</v>
      </c>
      <c r="I1850" t="s">
        <v>516</v>
      </c>
      <c r="J1850">
        <v>0.68</v>
      </c>
      <c r="K1850" t="s">
        <v>24</v>
      </c>
      <c r="L1850" t="s">
        <v>25</v>
      </c>
      <c r="M1850" s="3">
        <v>42084</v>
      </c>
      <c r="N1850" s="3">
        <v>42086</v>
      </c>
      <c r="O1850" s="8" t="str">
        <f>TEXT(Table1[[#This Row],[Order Date]], "MMM")</f>
        <v>Mar</v>
      </c>
      <c r="P1850">
        <f>Table1[[#This Row],[Ship Date]]-Table1[[#This Row],[Order Date]]</f>
        <v>2</v>
      </c>
      <c r="Q1850" s="4">
        <v>401.85</v>
      </c>
      <c r="R1850">
        <v>11</v>
      </c>
      <c r="S1850" s="4">
        <v>646.88</v>
      </c>
      <c r="T1850">
        <v>88824</v>
      </c>
      <c r="U1850" s="10">
        <f>(Table1[[#This Row],[Profit]]/Table1[[#This Row],[Sales]])</f>
        <v>0.62121258966114279</v>
      </c>
    </row>
    <row r="1851" spans="1:21" ht="12.75" customHeight="1">
      <c r="A1851">
        <v>7.0000000000000007E-2</v>
      </c>
      <c r="B1851">
        <v>105.34</v>
      </c>
      <c r="C1851">
        <v>24.49</v>
      </c>
      <c r="D1851" t="s">
        <v>18</v>
      </c>
      <c r="E1851" t="s">
        <v>74</v>
      </c>
      <c r="F1851" t="s">
        <v>28</v>
      </c>
      <c r="G1851" t="s">
        <v>34</v>
      </c>
      <c r="H1851" t="s">
        <v>139</v>
      </c>
      <c r="I1851" t="s">
        <v>926</v>
      </c>
      <c r="J1851">
        <v>0.61</v>
      </c>
      <c r="K1851" t="s">
        <v>42</v>
      </c>
      <c r="L1851" t="s">
        <v>171</v>
      </c>
      <c r="M1851" s="3">
        <v>42180</v>
      </c>
      <c r="N1851" s="3">
        <v>42181</v>
      </c>
      <c r="O1851" s="8" t="str">
        <f>TEXT(Table1[[#This Row],[Order Date]], "MMM")</f>
        <v>Jun</v>
      </c>
      <c r="P1851">
        <f>Table1[[#This Row],[Ship Date]]-Table1[[#This Row],[Order Date]]</f>
        <v>1</v>
      </c>
      <c r="Q1851" s="4">
        <v>710.67239999999993</v>
      </c>
      <c r="R1851">
        <v>10</v>
      </c>
      <c r="S1851" s="4">
        <v>1029.96</v>
      </c>
      <c r="T1851">
        <v>90296</v>
      </c>
      <c r="U1851" s="10">
        <f>(Table1[[#This Row],[Profit]]/Table1[[#This Row],[Sales]])</f>
        <v>0.69</v>
      </c>
    </row>
    <row r="1852" spans="1:21" ht="12.75" customHeight="1">
      <c r="A1852">
        <v>0.04</v>
      </c>
      <c r="B1852">
        <v>9.99</v>
      </c>
      <c r="C1852">
        <v>11.59</v>
      </c>
      <c r="D1852" t="s">
        <v>33</v>
      </c>
      <c r="E1852" t="s">
        <v>19</v>
      </c>
      <c r="F1852" t="s">
        <v>20</v>
      </c>
      <c r="G1852" t="s">
        <v>62</v>
      </c>
      <c r="H1852" t="s">
        <v>40</v>
      </c>
      <c r="I1852" t="s">
        <v>753</v>
      </c>
      <c r="J1852">
        <v>0.4</v>
      </c>
      <c r="K1852" t="s">
        <v>24</v>
      </c>
      <c r="L1852" t="s">
        <v>32</v>
      </c>
      <c r="M1852" s="3">
        <v>42143</v>
      </c>
      <c r="N1852" s="3">
        <v>42145</v>
      </c>
      <c r="O1852" s="8" t="str">
        <f>TEXT(Table1[[#This Row],[Order Date]], "MMM")</f>
        <v>May</v>
      </c>
      <c r="P1852">
        <f>Table1[[#This Row],[Ship Date]]-Table1[[#This Row],[Order Date]]</f>
        <v>2</v>
      </c>
      <c r="Q1852" s="4">
        <v>-92.32</v>
      </c>
      <c r="R1852">
        <v>5</v>
      </c>
      <c r="S1852" s="4">
        <v>52.09</v>
      </c>
      <c r="T1852">
        <v>89835</v>
      </c>
      <c r="U1852" s="10">
        <f>(Table1[[#This Row],[Profit]]/Table1[[#This Row],[Sales]])</f>
        <v>-1.7723171434056437</v>
      </c>
    </row>
    <row r="1853" spans="1:21" ht="12.75" customHeight="1">
      <c r="A1853">
        <v>0</v>
      </c>
      <c r="B1853">
        <v>122.99</v>
      </c>
      <c r="C1853">
        <v>70.2</v>
      </c>
      <c r="D1853" t="s">
        <v>26</v>
      </c>
      <c r="E1853" t="s">
        <v>19</v>
      </c>
      <c r="F1853" t="s">
        <v>28</v>
      </c>
      <c r="G1853" t="s">
        <v>29</v>
      </c>
      <c r="H1853" t="s">
        <v>30</v>
      </c>
      <c r="I1853" t="s">
        <v>94</v>
      </c>
      <c r="J1853">
        <v>0.74</v>
      </c>
      <c r="K1853" t="s">
        <v>37</v>
      </c>
      <c r="L1853" t="s">
        <v>118</v>
      </c>
      <c r="M1853" s="3">
        <v>42032</v>
      </c>
      <c r="N1853" s="3">
        <v>42033</v>
      </c>
      <c r="O1853" s="8" t="str">
        <f>TEXT(Table1[[#This Row],[Order Date]], "MMM")</f>
        <v>Jan</v>
      </c>
      <c r="P1853">
        <f>Table1[[#This Row],[Ship Date]]-Table1[[#This Row],[Order Date]]</f>
        <v>1</v>
      </c>
      <c r="Q1853" s="4">
        <v>-1764.29</v>
      </c>
      <c r="R1853">
        <v>14</v>
      </c>
      <c r="S1853" s="4">
        <v>1794.88</v>
      </c>
      <c r="T1853">
        <v>89836</v>
      </c>
      <c r="U1853" s="10">
        <f>(Table1[[#This Row],[Profit]]/Table1[[#This Row],[Sales]])</f>
        <v>-0.98295707791050091</v>
      </c>
    </row>
    <row r="1854" spans="1:21" ht="12.75" customHeight="1">
      <c r="A1854">
        <v>0.01</v>
      </c>
      <c r="B1854">
        <v>60.97</v>
      </c>
      <c r="C1854">
        <v>4.5</v>
      </c>
      <c r="D1854" t="s">
        <v>18</v>
      </c>
      <c r="E1854" t="s">
        <v>19</v>
      </c>
      <c r="F1854" t="s">
        <v>20</v>
      </c>
      <c r="G1854" t="s">
        <v>152</v>
      </c>
      <c r="H1854" t="s">
        <v>40</v>
      </c>
      <c r="I1854" t="s">
        <v>811</v>
      </c>
      <c r="J1854">
        <v>0.56000000000000005</v>
      </c>
      <c r="K1854" t="s">
        <v>37</v>
      </c>
      <c r="L1854" t="s">
        <v>38</v>
      </c>
      <c r="M1854" s="3">
        <v>42032</v>
      </c>
      <c r="N1854" s="3">
        <v>42034</v>
      </c>
      <c r="O1854" s="8" t="str">
        <f>TEXT(Table1[[#This Row],[Order Date]], "MMM")</f>
        <v>Jan</v>
      </c>
      <c r="P1854">
        <f>Table1[[#This Row],[Ship Date]]-Table1[[#This Row],[Order Date]]</f>
        <v>2</v>
      </c>
      <c r="Q1854" s="4">
        <v>527.87759999999992</v>
      </c>
      <c r="R1854">
        <v>12</v>
      </c>
      <c r="S1854" s="4">
        <v>765.04</v>
      </c>
      <c r="T1854">
        <v>89836</v>
      </c>
      <c r="U1854" s="10">
        <f>(Table1[[#This Row],[Profit]]/Table1[[#This Row],[Sales]])</f>
        <v>0.69</v>
      </c>
    </row>
    <row r="1855" spans="1:21" ht="12.75" customHeight="1">
      <c r="A1855">
        <v>0.02</v>
      </c>
      <c r="B1855">
        <v>13.48</v>
      </c>
      <c r="C1855">
        <v>4.51</v>
      </c>
      <c r="D1855" t="s">
        <v>33</v>
      </c>
      <c r="E1855" t="s">
        <v>27</v>
      </c>
      <c r="F1855" t="s">
        <v>20</v>
      </c>
      <c r="G1855" t="s">
        <v>90</v>
      </c>
      <c r="H1855" t="s">
        <v>40</v>
      </c>
      <c r="I1855" t="s">
        <v>902</v>
      </c>
      <c r="J1855">
        <v>0.59</v>
      </c>
      <c r="K1855" t="s">
        <v>24</v>
      </c>
      <c r="L1855" t="s">
        <v>25</v>
      </c>
      <c r="M1855" s="3">
        <v>42084</v>
      </c>
      <c r="N1855" s="3">
        <v>42086</v>
      </c>
      <c r="O1855" s="8" t="str">
        <f>TEXT(Table1[[#This Row],[Order Date]], "MMM")</f>
        <v>Mar</v>
      </c>
      <c r="P1855">
        <f>Table1[[#This Row],[Ship Date]]-Table1[[#This Row],[Order Date]]</f>
        <v>2</v>
      </c>
      <c r="Q1855" s="4">
        <v>34.520000000000003</v>
      </c>
      <c r="R1855">
        <v>9</v>
      </c>
      <c r="S1855" s="4">
        <v>127.12</v>
      </c>
      <c r="T1855">
        <v>86233</v>
      </c>
      <c r="U1855" s="10">
        <f>(Table1[[#This Row],[Profit]]/Table1[[#This Row],[Sales]])</f>
        <v>0.27155443675267465</v>
      </c>
    </row>
    <row r="1856" spans="1:21" ht="12.75" customHeight="1">
      <c r="A1856">
        <v>0.04</v>
      </c>
      <c r="B1856">
        <v>449.99</v>
      </c>
      <c r="C1856">
        <v>24.49</v>
      </c>
      <c r="D1856" t="s">
        <v>33</v>
      </c>
      <c r="E1856" t="s">
        <v>39</v>
      </c>
      <c r="F1856" t="s">
        <v>53</v>
      </c>
      <c r="G1856" t="s">
        <v>288</v>
      </c>
      <c r="H1856" t="s">
        <v>139</v>
      </c>
      <c r="I1856" t="s">
        <v>994</v>
      </c>
      <c r="J1856">
        <v>0.52</v>
      </c>
      <c r="K1856" t="s">
        <v>24</v>
      </c>
      <c r="L1856" t="s">
        <v>25</v>
      </c>
      <c r="M1856" s="3">
        <v>42005</v>
      </c>
      <c r="N1856" s="3">
        <v>42009</v>
      </c>
      <c r="O1856" s="8" t="str">
        <f>TEXT(Table1[[#This Row],[Order Date]], "MMM")</f>
        <v>Jan</v>
      </c>
      <c r="P1856">
        <f>Table1[[#This Row],[Ship Date]]-Table1[[#This Row],[Order Date]]</f>
        <v>4</v>
      </c>
      <c r="Q1856" s="4">
        <v>3576.8840999999998</v>
      </c>
      <c r="R1856">
        <v>12</v>
      </c>
      <c r="S1856" s="4">
        <v>5183.8900000000003</v>
      </c>
      <c r="T1856">
        <v>86234</v>
      </c>
      <c r="U1856" s="10">
        <f>(Table1[[#This Row],[Profit]]/Table1[[#This Row],[Sales]])</f>
        <v>0.69</v>
      </c>
    </row>
    <row r="1857" spans="1:21" ht="12.75" customHeight="1">
      <c r="A1857">
        <v>0.01</v>
      </c>
      <c r="B1857">
        <v>5.84</v>
      </c>
      <c r="C1857">
        <v>1.2</v>
      </c>
      <c r="D1857" t="s">
        <v>33</v>
      </c>
      <c r="E1857" t="s">
        <v>39</v>
      </c>
      <c r="F1857" t="s">
        <v>20</v>
      </c>
      <c r="G1857" t="s">
        <v>21</v>
      </c>
      <c r="H1857" t="s">
        <v>22</v>
      </c>
      <c r="I1857" t="s">
        <v>566</v>
      </c>
      <c r="J1857">
        <v>0.55000000000000004</v>
      </c>
      <c r="K1857" t="s">
        <v>24</v>
      </c>
      <c r="L1857" t="s">
        <v>25</v>
      </c>
      <c r="M1857" s="3">
        <v>42005</v>
      </c>
      <c r="N1857" s="3">
        <v>42014</v>
      </c>
      <c r="O1857" s="8" t="str">
        <f>TEXT(Table1[[#This Row],[Order Date]], "MMM")</f>
        <v>Jan</v>
      </c>
      <c r="P1857">
        <f>Table1[[#This Row],[Ship Date]]-Table1[[#This Row],[Order Date]]</f>
        <v>9</v>
      </c>
      <c r="Q1857" s="4">
        <v>20.38</v>
      </c>
      <c r="R1857">
        <v>6</v>
      </c>
      <c r="S1857" s="4">
        <v>36.090000000000003</v>
      </c>
      <c r="T1857">
        <v>86234</v>
      </c>
      <c r="U1857" s="10">
        <f>(Table1[[#This Row],[Profit]]/Table1[[#This Row],[Sales]])</f>
        <v>0.56469936270435017</v>
      </c>
    </row>
    <row r="1858" spans="1:21" ht="12.75" customHeight="1">
      <c r="A1858">
        <v>0.06</v>
      </c>
      <c r="B1858">
        <v>89.83</v>
      </c>
      <c r="C1858">
        <v>35</v>
      </c>
      <c r="D1858" t="s">
        <v>33</v>
      </c>
      <c r="E1858" t="s">
        <v>27</v>
      </c>
      <c r="F1858" t="s">
        <v>20</v>
      </c>
      <c r="G1858" t="s">
        <v>90</v>
      </c>
      <c r="H1858" t="s">
        <v>139</v>
      </c>
      <c r="I1858" t="s">
        <v>995</v>
      </c>
      <c r="J1858">
        <v>0.83</v>
      </c>
      <c r="K1858" t="s">
        <v>87</v>
      </c>
      <c r="L1858" t="s">
        <v>429</v>
      </c>
      <c r="M1858" s="3">
        <v>42100</v>
      </c>
      <c r="N1858" s="3">
        <v>42102</v>
      </c>
      <c r="O1858" s="8" t="str">
        <f>TEXT(Table1[[#This Row],[Order Date]], "MMM")</f>
        <v>Apr</v>
      </c>
      <c r="P1858">
        <f>Table1[[#This Row],[Ship Date]]-Table1[[#This Row],[Order Date]]</f>
        <v>2</v>
      </c>
      <c r="Q1858" s="4">
        <v>31.11</v>
      </c>
      <c r="R1858">
        <v>4</v>
      </c>
      <c r="S1858" s="4">
        <v>366.26</v>
      </c>
      <c r="T1858">
        <v>90766</v>
      </c>
      <c r="U1858" s="10">
        <f>(Table1[[#This Row],[Profit]]/Table1[[#This Row],[Sales]])</f>
        <v>8.4939660350570628E-2</v>
      </c>
    </row>
    <row r="1859" spans="1:21" ht="12.75" customHeight="1">
      <c r="A1859">
        <v>0.1</v>
      </c>
      <c r="B1859">
        <v>13.43</v>
      </c>
      <c r="C1859">
        <v>5.5</v>
      </c>
      <c r="D1859" t="s">
        <v>33</v>
      </c>
      <c r="E1859" t="s">
        <v>27</v>
      </c>
      <c r="F1859" t="s">
        <v>20</v>
      </c>
      <c r="G1859" t="s">
        <v>90</v>
      </c>
      <c r="H1859" t="s">
        <v>40</v>
      </c>
      <c r="I1859" t="s">
        <v>695</v>
      </c>
      <c r="J1859">
        <v>0.56999999999999995</v>
      </c>
      <c r="K1859" t="s">
        <v>87</v>
      </c>
      <c r="L1859" t="s">
        <v>429</v>
      </c>
      <c r="M1859" s="3">
        <v>42100</v>
      </c>
      <c r="N1859" s="3">
        <v>42102</v>
      </c>
      <c r="O1859" s="8" t="str">
        <f>TEXT(Table1[[#This Row],[Order Date]], "MMM")</f>
        <v>Apr</v>
      </c>
      <c r="P1859">
        <f>Table1[[#This Row],[Ship Date]]-Table1[[#This Row],[Order Date]]</f>
        <v>2</v>
      </c>
      <c r="Q1859" s="4">
        <v>358.29539999999997</v>
      </c>
      <c r="R1859">
        <v>12</v>
      </c>
      <c r="S1859" s="4">
        <v>157.99</v>
      </c>
      <c r="T1859">
        <v>90766</v>
      </c>
      <c r="U1859" s="10">
        <f>(Table1[[#This Row],[Profit]]/Table1[[#This Row],[Sales]])</f>
        <v>2.2678359389834797</v>
      </c>
    </row>
    <row r="1860" spans="1:21" ht="12.75" customHeight="1">
      <c r="A1860">
        <v>0.01</v>
      </c>
      <c r="B1860">
        <v>125.99</v>
      </c>
      <c r="C1860">
        <v>7.69</v>
      </c>
      <c r="D1860" t="s">
        <v>33</v>
      </c>
      <c r="E1860" t="s">
        <v>27</v>
      </c>
      <c r="F1860" t="s">
        <v>53</v>
      </c>
      <c r="G1860" t="s">
        <v>54</v>
      </c>
      <c r="H1860" t="s">
        <v>40</v>
      </c>
      <c r="I1860" t="s">
        <v>538</v>
      </c>
      <c r="J1860">
        <v>0.57999999999999996</v>
      </c>
      <c r="K1860" t="s">
        <v>87</v>
      </c>
      <c r="L1860" t="s">
        <v>429</v>
      </c>
      <c r="M1860" s="3">
        <v>42100</v>
      </c>
      <c r="N1860" s="3">
        <v>42100</v>
      </c>
      <c r="O1860" s="8" t="str">
        <f>TEXT(Table1[[#This Row],[Order Date]], "MMM")</f>
        <v>Apr</v>
      </c>
      <c r="P1860">
        <f>Table1[[#This Row],[Ship Date]]-Table1[[#This Row],[Order Date]]</f>
        <v>0</v>
      </c>
      <c r="Q1860" s="4">
        <v>8.3219999999999992</v>
      </c>
      <c r="R1860">
        <v>11</v>
      </c>
      <c r="S1860" s="4">
        <v>1212.8800000000001</v>
      </c>
      <c r="T1860">
        <v>90766</v>
      </c>
      <c r="U1860" s="10">
        <f>(Table1[[#This Row],[Profit]]/Table1[[#This Row],[Sales]])</f>
        <v>6.8613547919002694E-3</v>
      </c>
    </row>
    <row r="1861" spans="1:21" ht="12.75" customHeight="1">
      <c r="A1861">
        <v>0.01</v>
      </c>
      <c r="B1861">
        <v>45.99</v>
      </c>
      <c r="C1861">
        <v>4.99</v>
      </c>
      <c r="D1861" t="s">
        <v>33</v>
      </c>
      <c r="E1861" t="s">
        <v>27</v>
      </c>
      <c r="F1861" t="s">
        <v>53</v>
      </c>
      <c r="G1861" t="s">
        <v>54</v>
      </c>
      <c r="H1861" t="s">
        <v>40</v>
      </c>
      <c r="I1861" t="s">
        <v>497</v>
      </c>
      <c r="J1861">
        <v>0.56000000000000005</v>
      </c>
      <c r="K1861" t="s">
        <v>87</v>
      </c>
      <c r="L1861" t="s">
        <v>429</v>
      </c>
      <c r="M1861" s="3">
        <v>42077</v>
      </c>
      <c r="N1861" s="3">
        <v>42079</v>
      </c>
      <c r="O1861" s="8" t="str">
        <f>TEXT(Table1[[#This Row],[Order Date]], "MMM")</f>
        <v>Mar</v>
      </c>
      <c r="P1861">
        <f>Table1[[#This Row],[Ship Date]]-Table1[[#This Row],[Order Date]]</f>
        <v>2</v>
      </c>
      <c r="Q1861" s="4">
        <v>24.018000000000001</v>
      </c>
      <c r="R1861">
        <v>3</v>
      </c>
      <c r="S1861" s="4">
        <v>125.19</v>
      </c>
      <c r="T1861">
        <v>90767</v>
      </c>
      <c r="U1861" s="10">
        <f>(Table1[[#This Row],[Profit]]/Table1[[#This Row],[Sales]])</f>
        <v>0.19185238437574886</v>
      </c>
    </row>
    <row r="1862" spans="1:21" ht="12.75" customHeight="1">
      <c r="A1862">
        <v>0.05</v>
      </c>
      <c r="B1862">
        <v>363.25</v>
      </c>
      <c r="C1862">
        <v>19.989999999999998</v>
      </c>
      <c r="D1862" t="s">
        <v>18</v>
      </c>
      <c r="E1862" t="s">
        <v>19</v>
      </c>
      <c r="F1862" t="s">
        <v>20</v>
      </c>
      <c r="G1862" t="s">
        <v>152</v>
      </c>
      <c r="H1862" t="s">
        <v>40</v>
      </c>
      <c r="I1862" t="s">
        <v>547</v>
      </c>
      <c r="J1862">
        <v>0.56999999999999995</v>
      </c>
      <c r="K1862" t="s">
        <v>87</v>
      </c>
      <c r="L1862" t="s">
        <v>203</v>
      </c>
      <c r="M1862" s="3">
        <v>42115</v>
      </c>
      <c r="N1862" s="3">
        <v>42115</v>
      </c>
      <c r="O1862" s="8" t="str">
        <f>TEXT(Table1[[#This Row],[Order Date]], "MMM")</f>
        <v>Apr</v>
      </c>
      <c r="P1862">
        <f>Table1[[#This Row],[Ship Date]]-Table1[[#This Row],[Order Date]]</f>
        <v>0</v>
      </c>
      <c r="Q1862" s="4">
        <v>-269.75549999999998</v>
      </c>
      <c r="R1862">
        <v>5</v>
      </c>
      <c r="S1862" s="4">
        <v>1867.04</v>
      </c>
      <c r="T1862">
        <v>90752</v>
      </c>
      <c r="U1862" s="10">
        <f>(Table1[[#This Row],[Profit]]/Table1[[#This Row],[Sales]])</f>
        <v>-0.14448297840431912</v>
      </c>
    </row>
    <row r="1863" spans="1:21" ht="12.75" customHeight="1">
      <c r="A1863">
        <v>0.03</v>
      </c>
      <c r="B1863">
        <v>17.48</v>
      </c>
      <c r="C1863">
        <v>1.99</v>
      </c>
      <c r="D1863" t="s">
        <v>33</v>
      </c>
      <c r="E1863" t="s">
        <v>19</v>
      </c>
      <c r="F1863" t="s">
        <v>53</v>
      </c>
      <c r="G1863" t="s">
        <v>113</v>
      </c>
      <c r="H1863" t="s">
        <v>35</v>
      </c>
      <c r="I1863" t="s">
        <v>202</v>
      </c>
      <c r="J1863">
        <v>0.45</v>
      </c>
      <c r="K1863" t="s">
        <v>87</v>
      </c>
      <c r="L1863" t="s">
        <v>203</v>
      </c>
      <c r="M1863" s="3">
        <v>42134</v>
      </c>
      <c r="N1863" s="3">
        <v>42135</v>
      </c>
      <c r="O1863" s="8" t="str">
        <f>TEXT(Table1[[#This Row],[Order Date]], "MMM")</f>
        <v>May</v>
      </c>
      <c r="P1863">
        <f>Table1[[#This Row],[Ship Date]]-Table1[[#This Row],[Order Date]]</f>
        <v>1</v>
      </c>
      <c r="Q1863" s="4">
        <v>710.80739999999992</v>
      </c>
      <c r="R1863">
        <v>31</v>
      </c>
      <c r="S1863" s="4">
        <v>537.79999999999995</v>
      </c>
      <c r="T1863">
        <v>90753</v>
      </c>
      <c r="U1863" s="10">
        <f>(Table1[[#This Row],[Profit]]/Table1[[#This Row],[Sales]])</f>
        <v>1.3216946820379323</v>
      </c>
    </row>
    <row r="1864" spans="1:21" ht="12.75" customHeight="1">
      <c r="A1864">
        <v>0.05</v>
      </c>
      <c r="B1864">
        <v>19.23</v>
      </c>
      <c r="C1864">
        <v>6.15</v>
      </c>
      <c r="D1864" t="s">
        <v>18</v>
      </c>
      <c r="E1864" t="s">
        <v>19</v>
      </c>
      <c r="F1864" t="s">
        <v>28</v>
      </c>
      <c r="G1864" t="s">
        <v>34</v>
      </c>
      <c r="H1864" t="s">
        <v>35</v>
      </c>
      <c r="I1864" t="s">
        <v>245</v>
      </c>
      <c r="J1864">
        <v>0.44</v>
      </c>
      <c r="K1864" t="s">
        <v>87</v>
      </c>
      <c r="L1864" t="s">
        <v>203</v>
      </c>
      <c r="M1864" s="3">
        <v>42055</v>
      </c>
      <c r="N1864" s="3">
        <v>42057</v>
      </c>
      <c r="O1864" s="8" t="str">
        <f>TEXT(Table1[[#This Row],[Order Date]], "MMM")</f>
        <v>Feb</v>
      </c>
      <c r="P1864">
        <f>Table1[[#This Row],[Ship Date]]-Table1[[#This Row],[Order Date]]</f>
        <v>2</v>
      </c>
      <c r="Q1864" s="4">
        <v>-2133.2780000000002</v>
      </c>
      <c r="R1864">
        <v>6</v>
      </c>
      <c r="S1864" s="4">
        <v>119.78</v>
      </c>
      <c r="T1864">
        <v>90751</v>
      </c>
      <c r="U1864" s="10">
        <f>(Table1[[#This Row],[Profit]]/Table1[[#This Row],[Sales]])</f>
        <v>-17.809968275171148</v>
      </c>
    </row>
    <row r="1865" spans="1:21" ht="12.75" customHeight="1">
      <c r="A1865">
        <v>0.06</v>
      </c>
      <c r="B1865">
        <v>1.7</v>
      </c>
      <c r="C1865">
        <v>1.99</v>
      </c>
      <c r="D1865" t="s">
        <v>33</v>
      </c>
      <c r="E1865" t="s">
        <v>74</v>
      </c>
      <c r="F1865" t="s">
        <v>53</v>
      </c>
      <c r="G1865" t="s">
        <v>113</v>
      </c>
      <c r="H1865" t="s">
        <v>35</v>
      </c>
      <c r="I1865" t="s">
        <v>379</v>
      </c>
      <c r="J1865">
        <v>0.51</v>
      </c>
      <c r="K1865" t="s">
        <v>87</v>
      </c>
      <c r="L1865" t="s">
        <v>88</v>
      </c>
      <c r="M1865" s="3">
        <v>42010</v>
      </c>
      <c r="N1865" s="3">
        <v>42011</v>
      </c>
      <c r="O1865" s="8" t="str">
        <f>TEXT(Table1[[#This Row],[Order Date]], "MMM")</f>
        <v>Jan</v>
      </c>
      <c r="P1865">
        <f>Table1[[#This Row],[Ship Date]]-Table1[[#This Row],[Order Date]]</f>
        <v>1</v>
      </c>
      <c r="Q1865" s="4">
        <v>80.071200000000005</v>
      </c>
      <c r="R1865">
        <v>7</v>
      </c>
      <c r="S1865" s="4">
        <v>12.15</v>
      </c>
      <c r="T1865">
        <v>90750</v>
      </c>
      <c r="U1865" s="10">
        <f>(Table1[[#This Row],[Profit]]/Table1[[#This Row],[Sales]])</f>
        <v>6.5902222222222226</v>
      </c>
    </row>
    <row r="1866" spans="1:21" ht="12.75" customHeight="1">
      <c r="A1866">
        <v>0.01</v>
      </c>
      <c r="B1866">
        <v>30.98</v>
      </c>
      <c r="C1866">
        <v>5.09</v>
      </c>
      <c r="D1866" t="s">
        <v>33</v>
      </c>
      <c r="E1866" t="s">
        <v>74</v>
      </c>
      <c r="F1866" t="s">
        <v>20</v>
      </c>
      <c r="G1866" t="s">
        <v>62</v>
      </c>
      <c r="H1866" t="s">
        <v>40</v>
      </c>
      <c r="I1866" t="s">
        <v>996</v>
      </c>
      <c r="J1866">
        <v>0.4</v>
      </c>
      <c r="K1866" t="s">
        <v>87</v>
      </c>
      <c r="L1866" t="s">
        <v>88</v>
      </c>
      <c r="M1866" s="3">
        <v>42010</v>
      </c>
      <c r="N1866" s="3">
        <v>42012</v>
      </c>
      <c r="O1866" s="8" t="str">
        <f>TEXT(Table1[[#This Row],[Order Date]], "MMM")</f>
        <v>Jan</v>
      </c>
      <c r="P1866">
        <f>Table1[[#This Row],[Ship Date]]-Table1[[#This Row],[Order Date]]</f>
        <v>2</v>
      </c>
      <c r="Q1866" s="4">
        <v>896.40599999999995</v>
      </c>
      <c r="R1866">
        <v>9</v>
      </c>
      <c r="S1866" s="4">
        <v>288.42</v>
      </c>
      <c r="T1866">
        <v>90750</v>
      </c>
      <c r="U1866" s="10">
        <f>(Table1[[#This Row],[Profit]]/Table1[[#This Row],[Sales]])</f>
        <v>3.1079883503224459</v>
      </c>
    </row>
    <row r="1867" spans="1:21" ht="12.75" customHeight="1">
      <c r="A1867">
        <v>0.08</v>
      </c>
      <c r="B1867">
        <v>30.56</v>
      </c>
      <c r="C1867">
        <v>2.99</v>
      </c>
      <c r="D1867" t="s">
        <v>33</v>
      </c>
      <c r="E1867" t="s">
        <v>39</v>
      </c>
      <c r="F1867" t="s">
        <v>20</v>
      </c>
      <c r="G1867" t="s">
        <v>71</v>
      </c>
      <c r="H1867" t="s">
        <v>40</v>
      </c>
      <c r="I1867" t="s">
        <v>921</v>
      </c>
      <c r="J1867">
        <v>0.35</v>
      </c>
      <c r="K1867" t="s">
        <v>24</v>
      </c>
      <c r="L1867" t="s">
        <v>32</v>
      </c>
      <c r="M1867" s="3">
        <v>42149</v>
      </c>
      <c r="N1867" s="3">
        <v>42151</v>
      </c>
      <c r="O1867" s="8" t="str">
        <f>TEXT(Table1[[#This Row],[Order Date]], "MMM")</f>
        <v>May</v>
      </c>
      <c r="P1867">
        <f>Table1[[#This Row],[Ship Date]]-Table1[[#This Row],[Order Date]]</f>
        <v>2</v>
      </c>
      <c r="Q1867" s="4">
        <v>352.87979999999999</v>
      </c>
      <c r="R1867">
        <v>17</v>
      </c>
      <c r="S1867" s="4">
        <v>511.42</v>
      </c>
      <c r="T1867">
        <v>89897</v>
      </c>
      <c r="U1867" s="10">
        <f>(Table1[[#This Row],[Profit]]/Table1[[#This Row],[Sales]])</f>
        <v>0.69</v>
      </c>
    </row>
    <row r="1868" spans="1:21" ht="12.75" customHeight="1">
      <c r="A1868">
        <v>0.04</v>
      </c>
      <c r="B1868">
        <v>33.89</v>
      </c>
      <c r="C1868">
        <v>5.0999999999999996</v>
      </c>
      <c r="D1868" t="s">
        <v>33</v>
      </c>
      <c r="E1868" t="s">
        <v>27</v>
      </c>
      <c r="F1868" t="s">
        <v>20</v>
      </c>
      <c r="G1868" t="s">
        <v>90</v>
      </c>
      <c r="H1868" t="s">
        <v>40</v>
      </c>
      <c r="I1868" t="s">
        <v>966</v>
      </c>
      <c r="J1868">
        <v>0.6</v>
      </c>
      <c r="K1868" t="s">
        <v>87</v>
      </c>
      <c r="L1868" t="s">
        <v>203</v>
      </c>
      <c r="M1868" s="3">
        <v>42011</v>
      </c>
      <c r="N1868" s="3">
        <v>42016</v>
      </c>
      <c r="O1868" s="8" t="str">
        <f>TEXT(Table1[[#This Row],[Order Date]], "MMM")</f>
        <v>Jan</v>
      </c>
      <c r="P1868">
        <f>Table1[[#This Row],[Ship Date]]-Table1[[#This Row],[Order Date]]</f>
        <v>5</v>
      </c>
      <c r="Q1868" s="4">
        <v>68.675999999999988</v>
      </c>
      <c r="R1868">
        <v>6</v>
      </c>
      <c r="S1868" s="4">
        <v>200.64</v>
      </c>
      <c r="T1868">
        <v>87795</v>
      </c>
      <c r="U1868" s="10">
        <f>(Table1[[#This Row],[Profit]]/Table1[[#This Row],[Sales]])</f>
        <v>0.34228468899521525</v>
      </c>
    </row>
    <row r="1869" spans="1:21" ht="12.75" customHeight="1">
      <c r="A1869">
        <v>0.06</v>
      </c>
      <c r="B1869">
        <v>11.33</v>
      </c>
      <c r="C1869">
        <v>6.12</v>
      </c>
      <c r="D1869" t="s">
        <v>33</v>
      </c>
      <c r="E1869" t="s">
        <v>39</v>
      </c>
      <c r="F1869" t="s">
        <v>20</v>
      </c>
      <c r="G1869" t="s">
        <v>152</v>
      </c>
      <c r="H1869" t="s">
        <v>59</v>
      </c>
      <c r="I1869" t="s">
        <v>817</v>
      </c>
      <c r="J1869">
        <v>0.42</v>
      </c>
      <c r="K1869" t="s">
        <v>37</v>
      </c>
      <c r="L1869" t="s">
        <v>136</v>
      </c>
      <c r="M1869" s="3">
        <v>42095</v>
      </c>
      <c r="N1869" s="3">
        <v>42097</v>
      </c>
      <c r="O1869" s="8" t="str">
        <f>TEXT(Table1[[#This Row],[Order Date]], "MMM")</f>
        <v>Apr</v>
      </c>
      <c r="P1869">
        <f>Table1[[#This Row],[Ship Date]]-Table1[[#This Row],[Order Date]]</f>
        <v>2</v>
      </c>
      <c r="Q1869" s="4">
        <v>-15.92</v>
      </c>
      <c r="R1869">
        <v>1</v>
      </c>
      <c r="S1869" s="4">
        <v>17.62</v>
      </c>
      <c r="T1869">
        <v>90461</v>
      </c>
      <c r="U1869" s="10">
        <f>(Table1[[#This Row],[Profit]]/Table1[[#This Row],[Sales]])</f>
        <v>-0.9035187287173666</v>
      </c>
    </row>
    <row r="1870" spans="1:21" ht="12.75" customHeight="1">
      <c r="A1870">
        <v>7.0000000000000007E-2</v>
      </c>
      <c r="B1870">
        <v>16.739999999999998</v>
      </c>
      <c r="C1870">
        <v>7.04</v>
      </c>
      <c r="D1870" t="s">
        <v>33</v>
      </c>
      <c r="E1870" t="s">
        <v>39</v>
      </c>
      <c r="F1870" t="s">
        <v>20</v>
      </c>
      <c r="G1870" t="s">
        <v>90</v>
      </c>
      <c r="H1870" t="s">
        <v>40</v>
      </c>
      <c r="I1870" t="s">
        <v>997</v>
      </c>
      <c r="J1870">
        <v>0.81</v>
      </c>
      <c r="K1870" t="s">
        <v>37</v>
      </c>
      <c r="L1870" t="s">
        <v>121</v>
      </c>
      <c r="M1870" s="3">
        <v>42030</v>
      </c>
      <c r="N1870" s="3">
        <v>42037</v>
      </c>
      <c r="O1870" s="8" t="str">
        <f>TEXT(Table1[[#This Row],[Order Date]], "MMM")</f>
        <v>Jan</v>
      </c>
      <c r="P1870">
        <f>Table1[[#This Row],[Ship Date]]-Table1[[#This Row],[Order Date]]</f>
        <v>7</v>
      </c>
      <c r="Q1870" s="4">
        <v>-114.2</v>
      </c>
      <c r="R1870">
        <v>5</v>
      </c>
      <c r="S1870" s="4">
        <v>80.58</v>
      </c>
      <c r="T1870">
        <v>90462</v>
      </c>
      <c r="U1870" s="10">
        <f>(Table1[[#This Row],[Profit]]/Table1[[#This Row],[Sales]])</f>
        <v>-1.4172251178952595</v>
      </c>
    </row>
    <row r="1871" spans="1:21" ht="12.75" customHeight="1">
      <c r="A1871">
        <v>0.1</v>
      </c>
      <c r="B1871">
        <v>6.64</v>
      </c>
      <c r="C1871">
        <v>54.95</v>
      </c>
      <c r="D1871" t="s">
        <v>33</v>
      </c>
      <c r="E1871" t="s">
        <v>39</v>
      </c>
      <c r="F1871" t="s">
        <v>28</v>
      </c>
      <c r="G1871" t="s">
        <v>34</v>
      </c>
      <c r="H1871" t="s">
        <v>35</v>
      </c>
      <c r="I1871" t="s">
        <v>998</v>
      </c>
      <c r="J1871">
        <v>0.37</v>
      </c>
      <c r="K1871" t="s">
        <v>37</v>
      </c>
      <c r="L1871" t="s">
        <v>121</v>
      </c>
      <c r="M1871" s="3">
        <v>42087</v>
      </c>
      <c r="N1871" s="3">
        <v>42089</v>
      </c>
      <c r="O1871" s="8" t="str">
        <f>TEXT(Table1[[#This Row],[Order Date]], "MMM")</f>
        <v>Mar</v>
      </c>
      <c r="P1871">
        <f>Table1[[#This Row],[Ship Date]]-Table1[[#This Row],[Order Date]]</f>
        <v>2</v>
      </c>
      <c r="Q1871" s="4">
        <v>-25</v>
      </c>
      <c r="R1871">
        <v>4</v>
      </c>
      <c r="S1871" s="4">
        <v>25.31</v>
      </c>
      <c r="T1871">
        <v>90460</v>
      </c>
      <c r="U1871" s="10">
        <f>(Table1[[#This Row],[Profit]]/Table1[[#This Row],[Sales]])</f>
        <v>-0.98775187672856579</v>
      </c>
    </row>
    <row r="1872" spans="1:21" ht="12.75" customHeight="1">
      <c r="A1872">
        <v>0.05</v>
      </c>
      <c r="B1872">
        <v>90.48</v>
      </c>
      <c r="C1872">
        <v>19.989999999999998</v>
      </c>
      <c r="D1872" t="s">
        <v>33</v>
      </c>
      <c r="E1872" t="s">
        <v>39</v>
      </c>
      <c r="F1872" t="s">
        <v>20</v>
      </c>
      <c r="G1872" t="s">
        <v>48</v>
      </c>
      <c r="H1872" t="s">
        <v>40</v>
      </c>
      <c r="I1872" t="s">
        <v>731</v>
      </c>
      <c r="J1872">
        <v>0.4</v>
      </c>
      <c r="K1872" t="s">
        <v>37</v>
      </c>
      <c r="L1872" t="s">
        <v>121</v>
      </c>
      <c r="M1872" s="3">
        <v>42087</v>
      </c>
      <c r="N1872" s="3">
        <v>42088</v>
      </c>
      <c r="O1872" s="8" t="str">
        <f>TEXT(Table1[[#This Row],[Order Date]], "MMM")</f>
        <v>Mar</v>
      </c>
      <c r="P1872">
        <f>Table1[[#This Row],[Ship Date]]-Table1[[#This Row],[Order Date]]</f>
        <v>1</v>
      </c>
      <c r="Q1872" s="4">
        <v>255.14819999999997</v>
      </c>
      <c r="R1872">
        <v>4</v>
      </c>
      <c r="S1872" s="4">
        <v>369.78</v>
      </c>
      <c r="T1872">
        <v>90460</v>
      </c>
      <c r="U1872" s="10">
        <f>(Table1[[#This Row],[Profit]]/Table1[[#This Row],[Sales]])</f>
        <v>0.69</v>
      </c>
    </row>
    <row r="1873" spans="1:21" ht="12.75" customHeight="1">
      <c r="A1873">
        <v>0.06</v>
      </c>
      <c r="B1873">
        <v>6.45</v>
      </c>
      <c r="C1873">
        <v>1.34</v>
      </c>
      <c r="D1873" t="s">
        <v>33</v>
      </c>
      <c r="E1873" t="s">
        <v>39</v>
      </c>
      <c r="F1873" t="s">
        <v>20</v>
      </c>
      <c r="G1873" t="s">
        <v>62</v>
      </c>
      <c r="H1873" t="s">
        <v>22</v>
      </c>
      <c r="I1873" t="s">
        <v>957</v>
      </c>
      <c r="J1873">
        <v>0.36</v>
      </c>
      <c r="K1873" t="s">
        <v>37</v>
      </c>
      <c r="L1873" t="s">
        <v>121</v>
      </c>
      <c r="M1873" s="3">
        <v>42030</v>
      </c>
      <c r="N1873" s="3">
        <v>42035</v>
      </c>
      <c r="O1873" s="8" t="str">
        <f>TEXT(Table1[[#This Row],[Order Date]], "MMM")</f>
        <v>Jan</v>
      </c>
      <c r="P1873">
        <f>Table1[[#This Row],[Ship Date]]-Table1[[#This Row],[Order Date]]</f>
        <v>5</v>
      </c>
      <c r="Q1873" s="4">
        <v>39.426600000000001</v>
      </c>
      <c r="R1873">
        <v>9</v>
      </c>
      <c r="S1873" s="4">
        <v>57.14</v>
      </c>
      <c r="T1873">
        <v>90462</v>
      </c>
      <c r="U1873" s="10">
        <f>(Table1[[#This Row],[Profit]]/Table1[[#This Row],[Sales]])</f>
        <v>0.69000000000000006</v>
      </c>
    </row>
    <row r="1874" spans="1:21" ht="12.75" customHeight="1">
      <c r="A1874">
        <v>0.05</v>
      </c>
      <c r="B1874">
        <v>122.99</v>
      </c>
      <c r="C1874">
        <v>70.2</v>
      </c>
      <c r="D1874" t="s">
        <v>26</v>
      </c>
      <c r="E1874" t="s">
        <v>39</v>
      </c>
      <c r="F1874" t="s">
        <v>28</v>
      </c>
      <c r="G1874" t="s">
        <v>29</v>
      </c>
      <c r="H1874" t="s">
        <v>30</v>
      </c>
      <c r="I1874" t="s">
        <v>94</v>
      </c>
      <c r="J1874">
        <v>0.74</v>
      </c>
      <c r="K1874" t="s">
        <v>37</v>
      </c>
      <c r="L1874" t="s">
        <v>38</v>
      </c>
      <c r="M1874" s="3">
        <v>42030</v>
      </c>
      <c r="N1874" s="3">
        <v>42034</v>
      </c>
      <c r="O1874" s="8" t="str">
        <f>TEXT(Table1[[#This Row],[Order Date]], "MMM")</f>
        <v>Jan</v>
      </c>
      <c r="P1874">
        <f>Table1[[#This Row],[Ship Date]]-Table1[[#This Row],[Order Date]]</f>
        <v>4</v>
      </c>
      <c r="Q1874" s="4">
        <v>-722.23</v>
      </c>
      <c r="R1874">
        <v>4</v>
      </c>
      <c r="S1874" s="4">
        <v>498.31</v>
      </c>
      <c r="T1874">
        <v>90462</v>
      </c>
      <c r="U1874" s="10">
        <f>(Table1[[#This Row],[Profit]]/Table1[[#This Row],[Sales]])</f>
        <v>-1.4493588328550502</v>
      </c>
    </row>
    <row r="1875" spans="1:21" ht="12.75" customHeight="1">
      <c r="A1875">
        <v>0.03</v>
      </c>
      <c r="B1875">
        <v>20.98</v>
      </c>
      <c r="C1875">
        <v>1.49</v>
      </c>
      <c r="D1875" t="s">
        <v>33</v>
      </c>
      <c r="E1875" t="s">
        <v>39</v>
      </c>
      <c r="F1875" t="s">
        <v>20</v>
      </c>
      <c r="G1875" t="s">
        <v>71</v>
      </c>
      <c r="H1875" t="s">
        <v>40</v>
      </c>
      <c r="I1875" t="s">
        <v>642</v>
      </c>
      <c r="J1875">
        <v>0.35</v>
      </c>
      <c r="K1875" t="s">
        <v>87</v>
      </c>
      <c r="L1875" t="s">
        <v>144</v>
      </c>
      <c r="M1875" s="3">
        <v>42145</v>
      </c>
      <c r="N1875" s="3">
        <v>42145</v>
      </c>
      <c r="O1875" s="8" t="str">
        <f>TEXT(Table1[[#This Row],[Order Date]], "MMM")</f>
        <v>May</v>
      </c>
      <c r="P1875">
        <f>Table1[[#This Row],[Ship Date]]-Table1[[#This Row],[Order Date]]</f>
        <v>0</v>
      </c>
      <c r="Q1875" s="4">
        <v>30.023999999999997</v>
      </c>
      <c r="R1875">
        <v>20</v>
      </c>
      <c r="S1875" s="4">
        <v>431.43</v>
      </c>
      <c r="T1875">
        <v>90104</v>
      </c>
      <c r="U1875" s="10">
        <f>(Table1[[#This Row],[Profit]]/Table1[[#This Row],[Sales]])</f>
        <v>6.9591822543633955E-2</v>
      </c>
    </row>
    <row r="1876" spans="1:21" ht="12.75" customHeight="1">
      <c r="A1876">
        <v>0.08</v>
      </c>
      <c r="B1876">
        <v>3.28</v>
      </c>
      <c r="C1876">
        <v>3.97</v>
      </c>
      <c r="D1876" t="s">
        <v>33</v>
      </c>
      <c r="E1876" t="s">
        <v>39</v>
      </c>
      <c r="F1876" t="s">
        <v>20</v>
      </c>
      <c r="G1876" t="s">
        <v>21</v>
      </c>
      <c r="H1876" t="s">
        <v>22</v>
      </c>
      <c r="I1876" t="s">
        <v>720</v>
      </c>
      <c r="J1876">
        <v>0.56000000000000005</v>
      </c>
      <c r="K1876" t="s">
        <v>87</v>
      </c>
      <c r="L1876" t="s">
        <v>144</v>
      </c>
      <c r="M1876" s="3">
        <v>42121</v>
      </c>
      <c r="N1876" s="3">
        <v>42122</v>
      </c>
      <c r="O1876" s="8" t="str">
        <f>TEXT(Table1[[#This Row],[Order Date]], "MMM")</f>
        <v>Apr</v>
      </c>
      <c r="P1876">
        <f>Table1[[#This Row],[Ship Date]]-Table1[[#This Row],[Order Date]]</f>
        <v>1</v>
      </c>
      <c r="Q1876" s="4">
        <v>0.42660000000000337</v>
      </c>
      <c r="R1876">
        <v>18</v>
      </c>
      <c r="S1876" s="4">
        <v>57.24</v>
      </c>
      <c r="T1876">
        <v>90103</v>
      </c>
      <c r="U1876" s="10">
        <f>(Table1[[#This Row],[Profit]]/Table1[[#This Row],[Sales]])</f>
        <v>7.4528301886793036E-3</v>
      </c>
    </row>
    <row r="1877" spans="1:21" ht="12.75" customHeight="1">
      <c r="A1877">
        <v>0.09</v>
      </c>
      <c r="B1877">
        <v>40.97</v>
      </c>
      <c r="C1877">
        <v>8.99</v>
      </c>
      <c r="D1877" t="s">
        <v>18</v>
      </c>
      <c r="E1877" t="s">
        <v>39</v>
      </c>
      <c r="F1877" t="s">
        <v>20</v>
      </c>
      <c r="G1877" t="s">
        <v>21</v>
      </c>
      <c r="H1877" t="s">
        <v>35</v>
      </c>
      <c r="I1877" t="s">
        <v>885</v>
      </c>
      <c r="J1877">
        <v>0.59</v>
      </c>
      <c r="K1877" t="s">
        <v>87</v>
      </c>
      <c r="L1877" t="s">
        <v>144</v>
      </c>
      <c r="M1877" s="3">
        <v>42121</v>
      </c>
      <c r="N1877" s="3">
        <v>42123</v>
      </c>
      <c r="O1877" s="8" t="str">
        <f>TEXT(Table1[[#This Row],[Order Date]], "MMM")</f>
        <v>Apr</v>
      </c>
      <c r="P1877">
        <f>Table1[[#This Row],[Ship Date]]-Table1[[#This Row],[Order Date]]</f>
        <v>2</v>
      </c>
      <c r="Q1877" s="4">
        <v>66.215999999999994</v>
      </c>
      <c r="R1877">
        <v>22</v>
      </c>
      <c r="S1877" s="4">
        <v>824.7</v>
      </c>
      <c r="T1877">
        <v>90103</v>
      </c>
      <c r="U1877" s="10">
        <f>(Table1[[#This Row],[Profit]]/Table1[[#This Row],[Sales]])</f>
        <v>8.0291014914514361E-2</v>
      </c>
    </row>
    <row r="1878" spans="1:21" ht="12.75" customHeight="1">
      <c r="A1878">
        <v>0.05</v>
      </c>
      <c r="B1878">
        <v>6.48</v>
      </c>
      <c r="C1878">
        <v>8.19</v>
      </c>
      <c r="D1878" t="s">
        <v>33</v>
      </c>
      <c r="E1878" t="s">
        <v>74</v>
      </c>
      <c r="F1878" t="s">
        <v>20</v>
      </c>
      <c r="G1878" t="s">
        <v>62</v>
      </c>
      <c r="H1878" t="s">
        <v>40</v>
      </c>
      <c r="I1878" t="s">
        <v>913</v>
      </c>
      <c r="J1878">
        <v>0.37</v>
      </c>
      <c r="K1878" t="s">
        <v>24</v>
      </c>
      <c r="L1878" t="s">
        <v>211</v>
      </c>
      <c r="M1878" s="3">
        <v>42047</v>
      </c>
      <c r="N1878" s="3">
        <v>42050</v>
      </c>
      <c r="O1878" s="8" t="str">
        <f>TEXT(Table1[[#This Row],[Order Date]], "MMM")</f>
        <v>Feb</v>
      </c>
      <c r="P1878">
        <f>Table1[[#This Row],[Ship Date]]-Table1[[#This Row],[Order Date]]</f>
        <v>3</v>
      </c>
      <c r="Q1878" s="4">
        <v>-164.18</v>
      </c>
      <c r="R1878">
        <v>9</v>
      </c>
      <c r="S1878" s="4">
        <v>58.5</v>
      </c>
      <c r="T1878">
        <v>90985</v>
      </c>
      <c r="U1878" s="10">
        <f>(Table1[[#This Row],[Profit]]/Table1[[#This Row],[Sales]])</f>
        <v>-2.8064957264957267</v>
      </c>
    </row>
    <row r="1879" spans="1:21" ht="12.75" customHeight="1">
      <c r="A1879">
        <v>0</v>
      </c>
      <c r="B1879">
        <v>8.74</v>
      </c>
      <c r="C1879">
        <v>8.2899999999999991</v>
      </c>
      <c r="D1879" t="s">
        <v>33</v>
      </c>
      <c r="E1879" t="s">
        <v>74</v>
      </c>
      <c r="F1879" t="s">
        <v>20</v>
      </c>
      <c r="G1879" t="s">
        <v>48</v>
      </c>
      <c r="H1879" t="s">
        <v>40</v>
      </c>
      <c r="I1879" t="s">
        <v>622</v>
      </c>
      <c r="J1879">
        <v>0.38</v>
      </c>
      <c r="K1879" t="s">
        <v>24</v>
      </c>
      <c r="L1879" t="s">
        <v>67</v>
      </c>
      <c r="M1879" s="3">
        <v>42179</v>
      </c>
      <c r="N1879" s="3">
        <v>42181</v>
      </c>
      <c r="O1879" s="8" t="str">
        <f>TEXT(Table1[[#This Row],[Order Date]], "MMM")</f>
        <v>Jun</v>
      </c>
      <c r="P1879">
        <f>Table1[[#This Row],[Ship Date]]-Table1[[#This Row],[Order Date]]</f>
        <v>2</v>
      </c>
      <c r="Q1879" s="4">
        <v>-79.400000000000006</v>
      </c>
      <c r="R1879">
        <v>14</v>
      </c>
      <c r="S1879" s="4">
        <v>131.62</v>
      </c>
      <c r="T1879">
        <v>90986</v>
      </c>
      <c r="U1879" s="10">
        <f>(Table1[[#This Row],[Profit]]/Table1[[#This Row],[Sales]])</f>
        <v>-0.60325178544294178</v>
      </c>
    </row>
    <row r="1880" spans="1:21" ht="12.75" customHeight="1">
      <c r="A1880">
        <v>7.0000000000000007E-2</v>
      </c>
      <c r="B1880">
        <v>5.58</v>
      </c>
      <c r="C1880">
        <v>1.99</v>
      </c>
      <c r="D1880" t="s">
        <v>33</v>
      </c>
      <c r="E1880" t="s">
        <v>74</v>
      </c>
      <c r="F1880" t="s">
        <v>20</v>
      </c>
      <c r="G1880" t="s">
        <v>21</v>
      </c>
      <c r="H1880" t="s">
        <v>22</v>
      </c>
      <c r="I1880" t="s">
        <v>999</v>
      </c>
      <c r="J1880">
        <v>0.46</v>
      </c>
      <c r="K1880" t="s">
        <v>24</v>
      </c>
      <c r="L1880" t="s">
        <v>67</v>
      </c>
      <c r="M1880" s="3">
        <v>42118</v>
      </c>
      <c r="N1880" s="3">
        <v>42120</v>
      </c>
      <c r="O1880" s="8" t="str">
        <f>TEXT(Table1[[#This Row],[Order Date]], "MMM")</f>
        <v>Apr</v>
      </c>
      <c r="P1880">
        <f>Table1[[#This Row],[Ship Date]]-Table1[[#This Row],[Order Date]]</f>
        <v>2</v>
      </c>
      <c r="Q1880" s="4">
        <v>23.045999999999999</v>
      </c>
      <c r="R1880">
        <v>23</v>
      </c>
      <c r="S1880" s="4">
        <v>121.46</v>
      </c>
      <c r="T1880">
        <v>90987</v>
      </c>
      <c r="U1880" s="10">
        <f>(Table1[[#This Row],[Profit]]/Table1[[#This Row],[Sales]])</f>
        <v>0.18974147867610736</v>
      </c>
    </row>
    <row r="1881" spans="1:21" ht="12.75" customHeight="1">
      <c r="A1881">
        <v>0.06</v>
      </c>
      <c r="B1881">
        <v>113.98</v>
      </c>
      <c r="C1881">
        <v>30</v>
      </c>
      <c r="D1881" t="s">
        <v>26</v>
      </c>
      <c r="E1881" t="s">
        <v>39</v>
      </c>
      <c r="F1881" t="s">
        <v>28</v>
      </c>
      <c r="G1881" t="s">
        <v>29</v>
      </c>
      <c r="H1881" t="s">
        <v>30</v>
      </c>
      <c r="I1881" t="s">
        <v>1000</v>
      </c>
      <c r="J1881">
        <v>0.69</v>
      </c>
      <c r="K1881" t="s">
        <v>42</v>
      </c>
      <c r="L1881" t="s">
        <v>171</v>
      </c>
      <c r="M1881" s="3">
        <v>42069</v>
      </c>
      <c r="N1881" s="3">
        <v>42071</v>
      </c>
      <c r="O1881" s="8" t="str">
        <f>TEXT(Table1[[#This Row],[Order Date]], "MMM")</f>
        <v>Mar</v>
      </c>
      <c r="P1881">
        <f>Table1[[#This Row],[Ship Date]]-Table1[[#This Row],[Order Date]]</f>
        <v>2</v>
      </c>
      <c r="Q1881" s="4">
        <v>-127.3</v>
      </c>
      <c r="R1881">
        <v>3</v>
      </c>
      <c r="S1881" s="4">
        <v>356.14</v>
      </c>
      <c r="T1881">
        <v>87272</v>
      </c>
      <c r="U1881" s="10">
        <f>(Table1[[#This Row],[Profit]]/Table1[[#This Row],[Sales]])</f>
        <v>-0.35744370191497726</v>
      </c>
    </row>
    <row r="1882" spans="1:21" ht="12.75" customHeight="1">
      <c r="A1882">
        <v>0.05</v>
      </c>
      <c r="B1882">
        <v>6.48</v>
      </c>
      <c r="C1882">
        <v>6.86</v>
      </c>
      <c r="D1882" t="s">
        <v>33</v>
      </c>
      <c r="E1882" t="s">
        <v>39</v>
      </c>
      <c r="F1882" t="s">
        <v>20</v>
      </c>
      <c r="G1882" t="s">
        <v>62</v>
      </c>
      <c r="H1882" t="s">
        <v>40</v>
      </c>
      <c r="I1882" t="s">
        <v>427</v>
      </c>
      <c r="J1882">
        <v>0.37</v>
      </c>
      <c r="K1882" t="s">
        <v>42</v>
      </c>
      <c r="L1882" t="s">
        <v>171</v>
      </c>
      <c r="M1882" s="3">
        <v>42069</v>
      </c>
      <c r="N1882" s="3">
        <v>42071</v>
      </c>
      <c r="O1882" s="8" t="str">
        <f>TEXT(Table1[[#This Row],[Order Date]], "MMM")</f>
        <v>Mar</v>
      </c>
      <c r="P1882">
        <f>Table1[[#This Row],[Ship Date]]-Table1[[#This Row],[Order Date]]</f>
        <v>2</v>
      </c>
      <c r="Q1882" s="4">
        <v>-52.77</v>
      </c>
      <c r="R1882">
        <v>4</v>
      </c>
      <c r="S1882" s="4">
        <v>27.08</v>
      </c>
      <c r="T1882">
        <v>87272</v>
      </c>
      <c r="U1882" s="10">
        <f>(Table1[[#This Row],[Profit]]/Table1[[#This Row],[Sales]])</f>
        <v>-1.9486706056129988</v>
      </c>
    </row>
    <row r="1883" spans="1:21" ht="12.75" customHeight="1">
      <c r="A1883">
        <v>0.09</v>
      </c>
      <c r="B1883">
        <v>5.98</v>
      </c>
      <c r="C1883">
        <v>4.6900000000000004</v>
      </c>
      <c r="D1883" t="s">
        <v>33</v>
      </c>
      <c r="E1883" t="s">
        <v>19</v>
      </c>
      <c r="F1883" t="s">
        <v>20</v>
      </c>
      <c r="G1883" t="s">
        <v>90</v>
      </c>
      <c r="H1883" t="s">
        <v>40</v>
      </c>
      <c r="I1883" t="s">
        <v>598</v>
      </c>
      <c r="J1883">
        <v>0.68</v>
      </c>
      <c r="K1883" t="s">
        <v>87</v>
      </c>
      <c r="L1883" t="s">
        <v>203</v>
      </c>
      <c r="M1883" s="3">
        <v>42009</v>
      </c>
      <c r="N1883" s="3">
        <v>42010</v>
      </c>
      <c r="O1883" s="8" t="str">
        <f>TEXT(Table1[[#This Row],[Order Date]], "MMM")</f>
        <v>Jan</v>
      </c>
      <c r="P1883">
        <f>Table1[[#This Row],[Ship Date]]-Table1[[#This Row],[Order Date]]</f>
        <v>1</v>
      </c>
      <c r="Q1883" s="4">
        <v>-781.13419999999996</v>
      </c>
      <c r="R1883">
        <v>11</v>
      </c>
      <c r="S1883" s="4">
        <v>65.849999999999994</v>
      </c>
      <c r="T1883">
        <v>86283</v>
      </c>
      <c r="U1883" s="10">
        <f>(Table1[[#This Row],[Profit]]/Table1[[#This Row],[Sales]])</f>
        <v>-11.86232649962035</v>
      </c>
    </row>
    <row r="1884" spans="1:21" ht="12.75" customHeight="1">
      <c r="A1884">
        <v>0.02</v>
      </c>
      <c r="B1884">
        <v>4</v>
      </c>
      <c r="C1884">
        <v>1.3</v>
      </c>
      <c r="D1884" t="s">
        <v>33</v>
      </c>
      <c r="E1884" t="s">
        <v>19</v>
      </c>
      <c r="F1884" t="s">
        <v>20</v>
      </c>
      <c r="G1884" t="s">
        <v>62</v>
      </c>
      <c r="H1884" t="s">
        <v>22</v>
      </c>
      <c r="I1884" t="s">
        <v>125</v>
      </c>
      <c r="J1884">
        <v>0.37</v>
      </c>
      <c r="K1884" t="s">
        <v>87</v>
      </c>
      <c r="L1884" t="s">
        <v>203</v>
      </c>
      <c r="M1884" s="3">
        <v>42013</v>
      </c>
      <c r="N1884" s="3">
        <v>42013</v>
      </c>
      <c r="O1884" s="8" t="str">
        <f>TEXT(Table1[[#This Row],[Order Date]], "MMM")</f>
        <v>Jan</v>
      </c>
      <c r="P1884">
        <f>Table1[[#This Row],[Ship Date]]-Table1[[#This Row],[Order Date]]</f>
        <v>0</v>
      </c>
      <c r="Q1884" s="4">
        <v>-23.295999999999999</v>
      </c>
      <c r="R1884">
        <v>12</v>
      </c>
      <c r="S1884" s="4">
        <v>50.71</v>
      </c>
      <c r="T1884">
        <v>86284</v>
      </c>
      <c r="U1884" s="10">
        <f>(Table1[[#This Row],[Profit]]/Table1[[#This Row],[Sales]])</f>
        <v>-0.45939656872411749</v>
      </c>
    </row>
    <row r="1885" spans="1:21" ht="12.75" customHeight="1">
      <c r="A1885">
        <v>0.08</v>
      </c>
      <c r="B1885">
        <v>6.48</v>
      </c>
      <c r="C1885">
        <v>8.4</v>
      </c>
      <c r="D1885" t="s">
        <v>33</v>
      </c>
      <c r="E1885" t="s">
        <v>74</v>
      </c>
      <c r="F1885" t="s">
        <v>20</v>
      </c>
      <c r="G1885" t="s">
        <v>62</v>
      </c>
      <c r="H1885" t="s">
        <v>40</v>
      </c>
      <c r="I1885" t="s">
        <v>352</v>
      </c>
      <c r="J1885">
        <v>0.37</v>
      </c>
      <c r="K1885" t="s">
        <v>87</v>
      </c>
      <c r="L1885" t="s">
        <v>203</v>
      </c>
      <c r="M1885" s="3">
        <v>42131</v>
      </c>
      <c r="N1885" s="3">
        <v>42131</v>
      </c>
      <c r="O1885" s="8" t="str">
        <f>TEXT(Table1[[#This Row],[Order Date]], "MMM")</f>
        <v>May</v>
      </c>
      <c r="P1885">
        <f>Table1[[#This Row],[Ship Date]]-Table1[[#This Row],[Order Date]]</f>
        <v>0</v>
      </c>
      <c r="Q1885" s="4">
        <v>58.811999999999998</v>
      </c>
      <c r="R1885">
        <v>7</v>
      </c>
      <c r="S1885" s="4">
        <v>45</v>
      </c>
      <c r="T1885">
        <v>85979</v>
      </c>
      <c r="U1885" s="10">
        <f>(Table1[[#This Row],[Profit]]/Table1[[#This Row],[Sales]])</f>
        <v>1.3069333333333333</v>
      </c>
    </row>
    <row r="1886" spans="1:21" ht="12.75" customHeight="1">
      <c r="A1886">
        <v>0.03</v>
      </c>
      <c r="B1886">
        <v>2.61</v>
      </c>
      <c r="C1886">
        <v>0.5</v>
      </c>
      <c r="D1886" t="s">
        <v>33</v>
      </c>
      <c r="E1886" t="s">
        <v>74</v>
      </c>
      <c r="F1886" t="s">
        <v>20</v>
      </c>
      <c r="G1886" t="s">
        <v>85</v>
      </c>
      <c r="H1886" t="s">
        <v>40</v>
      </c>
      <c r="I1886" t="s">
        <v>508</v>
      </c>
      <c r="J1886">
        <v>0.39</v>
      </c>
      <c r="K1886" t="s">
        <v>87</v>
      </c>
      <c r="L1886" t="s">
        <v>203</v>
      </c>
      <c r="M1886" s="3">
        <v>42169</v>
      </c>
      <c r="N1886" s="3">
        <v>42170</v>
      </c>
      <c r="O1886" s="8" t="str">
        <f>TEXT(Table1[[#This Row],[Order Date]], "MMM")</f>
        <v>Jun</v>
      </c>
      <c r="P1886">
        <f>Table1[[#This Row],[Ship Date]]-Table1[[#This Row],[Order Date]]</f>
        <v>1</v>
      </c>
      <c r="Q1886" s="4">
        <v>4.0442999999999998</v>
      </c>
      <c r="R1886">
        <v>7</v>
      </c>
      <c r="S1886" s="4">
        <v>19.02</v>
      </c>
      <c r="T1886">
        <v>85981</v>
      </c>
      <c r="U1886" s="10">
        <f>(Table1[[#This Row],[Profit]]/Table1[[#This Row],[Sales]])</f>
        <v>0.2126340694006309</v>
      </c>
    </row>
    <row r="1887" spans="1:21" ht="12.75" customHeight="1">
      <c r="A1887">
        <v>0.01</v>
      </c>
      <c r="B1887">
        <v>11.66</v>
      </c>
      <c r="C1887">
        <v>7.95</v>
      </c>
      <c r="D1887" t="s">
        <v>33</v>
      </c>
      <c r="E1887" t="s">
        <v>74</v>
      </c>
      <c r="F1887" t="s">
        <v>20</v>
      </c>
      <c r="G1887" t="s">
        <v>21</v>
      </c>
      <c r="H1887" t="s">
        <v>35</v>
      </c>
      <c r="I1887" t="s">
        <v>699</v>
      </c>
      <c r="J1887">
        <v>0.57999999999999996</v>
      </c>
      <c r="K1887" t="s">
        <v>87</v>
      </c>
      <c r="L1887" t="s">
        <v>203</v>
      </c>
      <c r="M1887" s="3">
        <v>42169</v>
      </c>
      <c r="N1887" s="3">
        <v>42170</v>
      </c>
      <c r="O1887" s="8" t="str">
        <f>TEXT(Table1[[#This Row],[Order Date]], "MMM")</f>
        <v>Jun</v>
      </c>
      <c r="P1887">
        <f>Table1[[#This Row],[Ship Date]]-Table1[[#This Row],[Order Date]]</f>
        <v>1</v>
      </c>
      <c r="Q1887" s="4">
        <v>-10.368400000000001</v>
      </c>
      <c r="R1887">
        <v>16</v>
      </c>
      <c r="S1887" s="4">
        <v>193.87</v>
      </c>
      <c r="T1887">
        <v>85981</v>
      </c>
      <c r="U1887" s="10">
        <f>(Table1[[#This Row],[Profit]]/Table1[[#This Row],[Sales]])</f>
        <v>-5.3481198741424672E-2</v>
      </c>
    </row>
    <row r="1888" spans="1:21" ht="12.75" customHeight="1">
      <c r="A1888">
        <v>0.08</v>
      </c>
      <c r="B1888">
        <v>125.99</v>
      </c>
      <c r="C1888">
        <v>4.2</v>
      </c>
      <c r="D1888" t="s">
        <v>33</v>
      </c>
      <c r="E1888" t="s">
        <v>74</v>
      </c>
      <c r="F1888" t="s">
        <v>53</v>
      </c>
      <c r="G1888" t="s">
        <v>54</v>
      </c>
      <c r="H1888" t="s">
        <v>40</v>
      </c>
      <c r="I1888" t="s">
        <v>1001</v>
      </c>
      <c r="J1888">
        <v>0.56999999999999995</v>
      </c>
      <c r="K1888" t="s">
        <v>24</v>
      </c>
      <c r="L1888" t="s">
        <v>67</v>
      </c>
      <c r="M1888" s="3">
        <v>42017</v>
      </c>
      <c r="N1888" s="3">
        <v>42018</v>
      </c>
      <c r="O1888" s="8" t="str">
        <f>TEXT(Table1[[#This Row],[Order Date]], "MMM")</f>
        <v>Jan</v>
      </c>
      <c r="P1888">
        <f>Table1[[#This Row],[Ship Date]]-Table1[[#This Row],[Order Date]]</f>
        <v>1</v>
      </c>
      <c r="Q1888" s="4">
        <v>989.81189999999992</v>
      </c>
      <c r="R1888">
        <v>14</v>
      </c>
      <c r="S1888" s="4">
        <v>1434.51</v>
      </c>
      <c r="T1888">
        <v>85980</v>
      </c>
      <c r="U1888" s="10">
        <f>(Table1[[#This Row],[Profit]]/Table1[[#This Row],[Sales]])</f>
        <v>0.69</v>
      </c>
    </row>
    <row r="1889" spans="1:21" ht="12.75" customHeight="1">
      <c r="A1889">
        <v>0.03</v>
      </c>
      <c r="B1889">
        <v>194.3</v>
      </c>
      <c r="C1889">
        <v>11.54</v>
      </c>
      <c r="D1889" t="s">
        <v>33</v>
      </c>
      <c r="E1889" t="s">
        <v>27</v>
      </c>
      <c r="F1889" t="s">
        <v>28</v>
      </c>
      <c r="G1889" t="s">
        <v>34</v>
      </c>
      <c r="H1889" t="s">
        <v>139</v>
      </c>
      <c r="I1889" t="s">
        <v>519</v>
      </c>
      <c r="J1889">
        <v>0.59</v>
      </c>
      <c r="K1889" t="s">
        <v>37</v>
      </c>
      <c r="L1889" t="s">
        <v>459</v>
      </c>
      <c r="M1889" s="3">
        <v>42048</v>
      </c>
      <c r="N1889" s="3">
        <v>42050</v>
      </c>
      <c r="O1889" s="8" t="str">
        <f>TEXT(Table1[[#This Row],[Order Date]], "MMM")</f>
        <v>Feb</v>
      </c>
      <c r="P1889">
        <f>Table1[[#This Row],[Ship Date]]-Table1[[#This Row],[Order Date]]</f>
        <v>2</v>
      </c>
      <c r="Q1889" s="4">
        <v>2861.01</v>
      </c>
      <c r="R1889">
        <v>42</v>
      </c>
      <c r="S1889" s="4">
        <v>8549.0400000000009</v>
      </c>
      <c r="T1889">
        <v>21572</v>
      </c>
      <c r="U1889" s="10">
        <f>(Table1[[#This Row],[Profit]]/Table1[[#This Row],[Sales]])</f>
        <v>0.33465862833721682</v>
      </c>
    </row>
    <row r="1890" spans="1:21" ht="12.75" customHeight="1">
      <c r="A1890">
        <v>0.03</v>
      </c>
      <c r="B1890">
        <v>194.3</v>
      </c>
      <c r="C1890">
        <v>11.54</v>
      </c>
      <c r="D1890" t="s">
        <v>33</v>
      </c>
      <c r="E1890" t="s">
        <v>27</v>
      </c>
      <c r="F1890" t="s">
        <v>28</v>
      </c>
      <c r="G1890" t="s">
        <v>34</v>
      </c>
      <c r="H1890" t="s">
        <v>139</v>
      </c>
      <c r="I1890" t="s">
        <v>519</v>
      </c>
      <c r="J1890">
        <v>0.59</v>
      </c>
      <c r="K1890" t="s">
        <v>42</v>
      </c>
      <c r="L1890" t="s">
        <v>171</v>
      </c>
      <c r="M1890" s="3">
        <v>42048</v>
      </c>
      <c r="N1890" s="3">
        <v>42050</v>
      </c>
      <c r="O1890" s="8" t="str">
        <f>TEXT(Table1[[#This Row],[Order Date]], "MMM")</f>
        <v>Feb</v>
      </c>
      <c r="P1890">
        <f>Table1[[#This Row],[Ship Date]]-Table1[[#This Row],[Order Date]]</f>
        <v>2</v>
      </c>
      <c r="Q1890" s="4">
        <v>1544.9307000000001</v>
      </c>
      <c r="R1890">
        <v>11</v>
      </c>
      <c r="S1890" s="4">
        <v>2239.0300000000002</v>
      </c>
      <c r="T1890">
        <v>89928</v>
      </c>
      <c r="U1890" s="10">
        <f>(Table1[[#This Row],[Profit]]/Table1[[#This Row],[Sales]])</f>
        <v>0.69</v>
      </c>
    </row>
    <row r="1891" spans="1:21" ht="12.75" customHeight="1">
      <c r="A1891">
        <v>7.0000000000000007E-2</v>
      </c>
      <c r="B1891">
        <v>7.68</v>
      </c>
      <c r="C1891">
        <v>6.16</v>
      </c>
      <c r="D1891" t="s">
        <v>18</v>
      </c>
      <c r="E1891" t="s">
        <v>74</v>
      </c>
      <c r="F1891" t="s">
        <v>20</v>
      </c>
      <c r="G1891" t="s">
        <v>71</v>
      </c>
      <c r="H1891" t="s">
        <v>40</v>
      </c>
      <c r="I1891" t="s">
        <v>1002</v>
      </c>
      <c r="J1891">
        <v>0.35</v>
      </c>
      <c r="K1891" t="s">
        <v>87</v>
      </c>
      <c r="L1891" t="s">
        <v>203</v>
      </c>
      <c r="M1891" s="3">
        <v>42010</v>
      </c>
      <c r="N1891" s="3">
        <v>42012</v>
      </c>
      <c r="O1891" s="8" t="str">
        <f>TEXT(Table1[[#This Row],[Order Date]], "MMM")</f>
        <v>Jan</v>
      </c>
      <c r="P1891">
        <f>Table1[[#This Row],[Ship Date]]-Table1[[#This Row],[Order Date]]</f>
        <v>2</v>
      </c>
      <c r="Q1891" s="4">
        <v>125.9982</v>
      </c>
      <c r="R1891">
        <v>1</v>
      </c>
      <c r="S1891" s="4">
        <v>22.13</v>
      </c>
      <c r="T1891">
        <v>89355</v>
      </c>
      <c r="U1891" s="10">
        <f>(Table1[[#This Row],[Profit]]/Table1[[#This Row],[Sales]])</f>
        <v>5.6935472209670133</v>
      </c>
    </row>
    <row r="1892" spans="1:21">
      <c r="A1892">
        <v>0.05</v>
      </c>
      <c r="B1892">
        <v>6.64</v>
      </c>
      <c r="C1892">
        <v>4.95</v>
      </c>
      <c r="D1892" t="s">
        <v>18</v>
      </c>
      <c r="E1892" t="s">
        <v>74</v>
      </c>
      <c r="F1892" t="s">
        <v>28</v>
      </c>
      <c r="G1892" t="s">
        <v>34</v>
      </c>
      <c r="H1892" t="s">
        <v>35</v>
      </c>
      <c r="I1892" t="s">
        <v>998</v>
      </c>
      <c r="J1892">
        <v>0.37</v>
      </c>
      <c r="K1892" t="s">
        <v>87</v>
      </c>
      <c r="L1892" t="s">
        <v>203</v>
      </c>
      <c r="M1892" s="3">
        <v>42010</v>
      </c>
      <c r="N1892" s="3">
        <v>42012</v>
      </c>
      <c r="O1892" s="8" t="str">
        <f>TEXT(Table1[[#This Row],[Order Date]], "MMM")</f>
        <v>Jan</v>
      </c>
      <c r="P1892">
        <f>Table1[[#This Row],[Ship Date]]-Table1[[#This Row],[Order Date]]</f>
        <v>2</v>
      </c>
      <c r="Q1892" s="4">
        <v>-92.929200000000009</v>
      </c>
      <c r="R1892">
        <v>5</v>
      </c>
      <c r="S1892" s="4">
        <v>34.17</v>
      </c>
      <c r="T1892">
        <v>89355</v>
      </c>
      <c r="U1892" s="10">
        <f>(Table1[[#This Row],[Profit]]/Table1[[#This Row],[Sales]])</f>
        <v>-2.7196136962247586</v>
      </c>
    </row>
    <row r="1893" spans="1:21" ht="12.75" customHeight="1">
      <c r="A1893">
        <v>0.02</v>
      </c>
      <c r="B1893">
        <v>110.99</v>
      </c>
      <c r="C1893">
        <v>2.5</v>
      </c>
      <c r="D1893" t="s">
        <v>33</v>
      </c>
      <c r="E1893" t="s">
        <v>74</v>
      </c>
      <c r="F1893" t="s">
        <v>53</v>
      </c>
      <c r="G1893" t="s">
        <v>54</v>
      </c>
      <c r="H1893" t="s">
        <v>40</v>
      </c>
      <c r="I1893" t="s">
        <v>257</v>
      </c>
      <c r="J1893">
        <v>0.56999999999999995</v>
      </c>
      <c r="K1893" t="s">
        <v>87</v>
      </c>
      <c r="L1893" t="s">
        <v>203</v>
      </c>
      <c r="M1893" s="3">
        <v>42031</v>
      </c>
      <c r="N1893" s="3">
        <v>42033</v>
      </c>
      <c r="O1893" s="8" t="str">
        <f>TEXT(Table1[[#This Row],[Order Date]], "MMM")</f>
        <v>Jan</v>
      </c>
      <c r="P1893">
        <f>Table1[[#This Row],[Ship Date]]-Table1[[#This Row],[Order Date]]</f>
        <v>2</v>
      </c>
      <c r="Q1893" s="4">
        <v>-39.808999999999997</v>
      </c>
      <c r="R1893">
        <v>1</v>
      </c>
      <c r="S1893" s="4">
        <v>94.3</v>
      </c>
      <c r="T1893">
        <v>89356</v>
      </c>
      <c r="U1893" s="10">
        <f>(Table1[[#This Row],[Profit]]/Table1[[#This Row],[Sales]])</f>
        <v>-0.42215270413573702</v>
      </c>
    </row>
    <row r="1894" spans="1:21" ht="12.75" customHeight="1">
      <c r="A1894">
        <v>0.01</v>
      </c>
      <c r="B1894">
        <v>73.98</v>
      </c>
      <c r="C1894">
        <v>12.14</v>
      </c>
      <c r="D1894" t="s">
        <v>33</v>
      </c>
      <c r="E1894" t="s">
        <v>39</v>
      </c>
      <c r="F1894" t="s">
        <v>53</v>
      </c>
      <c r="G1894" t="s">
        <v>113</v>
      </c>
      <c r="H1894" t="s">
        <v>40</v>
      </c>
      <c r="I1894" t="s">
        <v>207</v>
      </c>
      <c r="J1894">
        <v>0.67</v>
      </c>
      <c r="K1894" t="s">
        <v>24</v>
      </c>
      <c r="L1894" t="s">
        <v>25</v>
      </c>
      <c r="M1894" s="3">
        <v>42027</v>
      </c>
      <c r="N1894" s="3">
        <v>42029</v>
      </c>
      <c r="O1894" s="8" t="str">
        <f>TEXT(Table1[[#This Row],[Order Date]], "MMM")</f>
        <v>Jan</v>
      </c>
      <c r="P1894">
        <f>Table1[[#This Row],[Ship Date]]-Table1[[#This Row],[Order Date]]</f>
        <v>2</v>
      </c>
      <c r="Q1894" s="4">
        <v>-29.065600000000003</v>
      </c>
      <c r="R1894">
        <v>5</v>
      </c>
      <c r="S1894" s="4">
        <v>384.22</v>
      </c>
      <c r="T1894">
        <v>91296</v>
      </c>
      <c r="U1894" s="10">
        <f>(Table1[[#This Row],[Profit]]/Table1[[#This Row],[Sales]])</f>
        <v>-7.5648326479621053E-2</v>
      </c>
    </row>
    <row r="1895" spans="1:21" ht="12.75" customHeight="1">
      <c r="A1895">
        <v>0.1</v>
      </c>
      <c r="B1895">
        <v>10.89</v>
      </c>
      <c r="C1895">
        <v>4.5</v>
      </c>
      <c r="D1895" t="s">
        <v>33</v>
      </c>
      <c r="E1895" t="s">
        <v>39</v>
      </c>
      <c r="F1895" t="s">
        <v>20</v>
      </c>
      <c r="G1895" t="s">
        <v>152</v>
      </c>
      <c r="H1895" t="s">
        <v>40</v>
      </c>
      <c r="I1895" t="s">
        <v>153</v>
      </c>
      <c r="J1895">
        <v>0.59</v>
      </c>
      <c r="K1895" t="s">
        <v>24</v>
      </c>
      <c r="L1895" t="s">
        <v>25</v>
      </c>
      <c r="M1895" s="3">
        <v>42039</v>
      </c>
      <c r="N1895" s="3">
        <v>42041</v>
      </c>
      <c r="O1895" s="8" t="str">
        <f>TEXT(Table1[[#This Row],[Order Date]], "MMM")</f>
        <v>Feb</v>
      </c>
      <c r="P1895">
        <f>Table1[[#This Row],[Ship Date]]-Table1[[#This Row],[Order Date]]</f>
        <v>2</v>
      </c>
      <c r="Q1895" s="4">
        <v>-19.2972</v>
      </c>
      <c r="R1895">
        <v>17</v>
      </c>
      <c r="S1895" s="4">
        <v>178.68</v>
      </c>
      <c r="T1895">
        <v>91297</v>
      </c>
      <c r="U1895" s="10">
        <f>(Table1[[#This Row],[Profit]]/Table1[[#This Row],[Sales]])</f>
        <v>-0.10799865681665546</v>
      </c>
    </row>
    <row r="1896" spans="1:21" ht="12.75" customHeight="1">
      <c r="A1896">
        <v>0.06</v>
      </c>
      <c r="B1896">
        <v>6.7</v>
      </c>
      <c r="C1896">
        <v>1.56</v>
      </c>
      <c r="D1896" t="s">
        <v>18</v>
      </c>
      <c r="E1896" t="s">
        <v>39</v>
      </c>
      <c r="F1896" t="s">
        <v>20</v>
      </c>
      <c r="G1896" t="s">
        <v>21</v>
      </c>
      <c r="H1896" t="s">
        <v>22</v>
      </c>
      <c r="I1896" t="s">
        <v>484</v>
      </c>
      <c r="J1896">
        <v>0.52</v>
      </c>
      <c r="K1896" t="s">
        <v>24</v>
      </c>
      <c r="L1896" t="s">
        <v>25</v>
      </c>
      <c r="M1896" s="3">
        <v>42042</v>
      </c>
      <c r="N1896" s="3">
        <v>42044</v>
      </c>
      <c r="O1896" s="8" t="str">
        <f>TEXT(Table1[[#This Row],[Order Date]], "MMM")</f>
        <v>Feb</v>
      </c>
      <c r="P1896">
        <f>Table1[[#This Row],[Ship Date]]-Table1[[#This Row],[Order Date]]</f>
        <v>2</v>
      </c>
      <c r="Q1896" s="4">
        <v>40.6556</v>
      </c>
      <c r="R1896">
        <v>12</v>
      </c>
      <c r="S1896" s="4">
        <v>79.39</v>
      </c>
      <c r="T1896">
        <v>91298</v>
      </c>
      <c r="U1896" s="10">
        <f>(Table1[[#This Row],[Profit]]/Table1[[#This Row],[Sales]])</f>
        <v>0.51209976067514795</v>
      </c>
    </row>
    <row r="1897" spans="1:21" ht="12.75" customHeight="1">
      <c r="A1897">
        <v>0.03</v>
      </c>
      <c r="B1897">
        <v>28.53</v>
      </c>
      <c r="C1897">
        <v>1.49</v>
      </c>
      <c r="D1897" t="s">
        <v>33</v>
      </c>
      <c r="E1897" t="s">
        <v>19</v>
      </c>
      <c r="F1897" t="s">
        <v>20</v>
      </c>
      <c r="G1897" t="s">
        <v>71</v>
      </c>
      <c r="H1897" t="s">
        <v>40</v>
      </c>
      <c r="I1897" t="s">
        <v>188</v>
      </c>
      <c r="J1897">
        <v>0.38</v>
      </c>
      <c r="K1897" t="s">
        <v>24</v>
      </c>
      <c r="L1897" t="s">
        <v>32</v>
      </c>
      <c r="M1897" s="3">
        <v>42140</v>
      </c>
      <c r="N1897" s="3">
        <v>42141</v>
      </c>
      <c r="O1897" s="8" t="str">
        <f>TEXT(Table1[[#This Row],[Order Date]], "MMM")</f>
        <v>May</v>
      </c>
      <c r="P1897">
        <f>Table1[[#This Row],[Ship Date]]-Table1[[#This Row],[Order Date]]</f>
        <v>1</v>
      </c>
      <c r="Q1897" s="4">
        <v>137.67569999999998</v>
      </c>
      <c r="R1897">
        <v>7</v>
      </c>
      <c r="S1897" s="4">
        <v>199.53</v>
      </c>
      <c r="T1897">
        <v>88589</v>
      </c>
      <c r="U1897" s="10">
        <f>(Table1[[#This Row],[Profit]]/Table1[[#This Row],[Sales]])</f>
        <v>0.68999999999999984</v>
      </c>
    </row>
    <row r="1898" spans="1:21" ht="12.75" customHeight="1">
      <c r="A1898">
        <v>7.0000000000000007E-2</v>
      </c>
      <c r="B1898">
        <v>5.98</v>
      </c>
      <c r="C1898">
        <v>7.15</v>
      </c>
      <c r="D1898" t="s">
        <v>33</v>
      </c>
      <c r="E1898" t="s">
        <v>19</v>
      </c>
      <c r="F1898" t="s">
        <v>20</v>
      </c>
      <c r="G1898" t="s">
        <v>62</v>
      </c>
      <c r="H1898" t="s">
        <v>40</v>
      </c>
      <c r="I1898" t="s">
        <v>1003</v>
      </c>
      <c r="J1898">
        <v>0.36</v>
      </c>
      <c r="K1898" t="s">
        <v>24</v>
      </c>
      <c r="L1898" t="s">
        <v>32</v>
      </c>
      <c r="M1898" s="3">
        <v>42140</v>
      </c>
      <c r="N1898" s="3">
        <v>42142</v>
      </c>
      <c r="O1898" s="8" t="str">
        <f>TEXT(Table1[[#This Row],[Order Date]], "MMM")</f>
        <v>May</v>
      </c>
      <c r="P1898">
        <f>Table1[[#This Row],[Ship Date]]-Table1[[#This Row],[Order Date]]</f>
        <v>2</v>
      </c>
      <c r="Q1898" s="4">
        <v>-62</v>
      </c>
      <c r="R1898">
        <v>6</v>
      </c>
      <c r="S1898" s="4">
        <v>37.049999999999997</v>
      </c>
      <c r="T1898">
        <v>88589</v>
      </c>
      <c r="U1898" s="10">
        <f>(Table1[[#This Row],[Profit]]/Table1[[#This Row],[Sales]])</f>
        <v>-1.6734143049932524</v>
      </c>
    </row>
    <row r="1899" spans="1:21" ht="12.75" customHeight="1">
      <c r="A1899">
        <v>0.04</v>
      </c>
      <c r="B1899">
        <v>3.69</v>
      </c>
      <c r="C1899">
        <v>0.5</v>
      </c>
      <c r="D1899" t="s">
        <v>33</v>
      </c>
      <c r="E1899" t="s">
        <v>19</v>
      </c>
      <c r="F1899" t="s">
        <v>20</v>
      </c>
      <c r="G1899" t="s">
        <v>85</v>
      </c>
      <c r="H1899" t="s">
        <v>40</v>
      </c>
      <c r="I1899" t="s">
        <v>639</v>
      </c>
      <c r="J1899">
        <v>0.38</v>
      </c>
      <c r="K1899" t="s">
        <v>24</v>
      </c>
      <c r="L1899" t="s">
        <v>32</v>
      </c>
      <c r="M1899" s="3">
        <v>42090</v>
      </c>
      <c r="N1899" s="3">
        <v>42092</v>
      </c>
      <c r="O1899" s="8" t="str">
        <f>TEXT(Table1[[#This Row],[Order Date]], "MMM")</f>
        <v>Mar</v>
      </c>
      <c r="P1899">
        <f>Table1[[#This Row],[Ship Date]]-Table1[[#This Row],[Order Date]]</f>
        <v>2</v>
      </c>
      <c r="Q1899" s="4">
        <v>47.527199999999993</v>
      </c>
      <c r="R1899">
        <v>19</v>
      </c>
      <c r="S1899" s="4">
        <v>68.88</v>
      </c>
      <c r="T1899">
        <v>88590</v>
      </c>
      <c r="U1899" s="10">
        <f>(Table1[[#This Row],[Profit]]/Table1[[#This Row],[Sales]])</f>
        <v>0.69</v>
      </c>
    </row>
    <row r="1900" spans="1:21" ht="12.75" customHeight="1">
      <c r="A1900">
        <v>0.1</v>
      </c>
      <c r="B1900">
        <v>120.98</v>
      </c>
      <c r="C1900">
        <v>9.07</v>
      </c>
      <c r="D1900" t="s">
        <v>33</v>
      </c>
      <c r="E1900" t="s">
        <v>19</v>
      </c>
      <c r="F1900" t="s">
        <v>20</v>
      </c>
      <c r="G1900" t="s">
        <v>71</v>
      </c>
      <c r="H1900" t="s">
        <v>40</v>
      </c>
      <c r="I1900" t="s">
        <v>567</v>
      </c>
      <c r="J1900">
        <v>0.35</v>
      </c>
      <c r="K1900" t="s">
        <v>24</v>
      </c>
      <c r="L1900" t="s">
        <v>32</v>
      </c>
      <c r="M1900" s="3">
        <v>42063</v>
      </c>
      <c r="N1900" s="3">
        <v>42072</v>
      </c>
      <c r="O1900" s="8" t="str">
        <f>TEXT(Table1[[#This Row],[Order Date]], "MMM")</f>
        <v>Feb</v>
      </c>
      <c r="P1900">
        <f>Table1[[#This Row],[Ship Date]]-Table1[[#This Row],[Order Date]]</f>
        <v>9</v>
      </c>
      <c r="Q1900" s="4">
        <v>379.3965</v>
      </c>
      <c r="R1900">
        <v>5</v>
      </c>
      <c r="S1900" s="4">
        <v>549.85</v>
      </c>
      <c r="T1900">
        <v>88587</v>
      </c>
      <c r="U1900" s="10">
        <f>(Table1[[#This Row],[Profit]]/Table1[[#This Row],[Sales]])</f>
        <v>0.69</v>
      </c>
    </row>
    <row r="1901" spans="1:21" ht="12.75" customHeight="1">
      <c r="A1901">
        <v>0.08</v>
      </c>
      <c r="B1901">
        <v>8.32</v>
      </c>
      <c r="C1901">
        <v>2.38</v>
      </c>
      <c r="D1901" t="s">
        <v>18</v>
      </c>
      <c r="E1901" t="s">
        <v>19</v>
      </c>
      <c r="F1901" t="s">
        <v>53</v>
      </c>
      <c r="G1901" t="s">
        <v>113</v>
      </c>
      <c r="H1901" t="s">
        <v>35</v>
      </c>
      <c r="I1901" t="s">
        <v>297</v>
      </c>
      <c r="J1901">
        <v>0.74</v>
      </c>
      <c r="K1901" t="s">
        <v>24</v>
      </c>
      <c r="L1901" t="s">
        <v>32</v>
      </c>
      <c r="M1901" s="3">
        <v>42063</v>
      </c>
      <c r="N1901" s="3">
        <v>42067</v>
      </c>
      <c r="O1901" s="8" t="str">
        <f>TEXT(Table1[[#This Row],[Order Date]], "MMM")</f>
        <v>Feb</v>
      </c>
      <c r="P1901">
        <f>Table1[[#This Row],[Ship Date]]-Table1[[#This Row],[Order Date]]</f>
        <v>4</v>
      </c>
      <c r="Q1901" s="4">
        <v>-41.83</v>
      </c>
      <c r="R1901">
        <v>6</v>
      </c>
      <c r="S1901" s="4">
        <v>48.99</v>
      </c>
      <c r="T1901">
        <v>88587</v>
      </c>
      <c r="U1901" s="10">
        <f>(Table1[[#This Row],[Profit]]/Table1[[#This Row],[Sales]])</f>
        <v>-0.85384772402531117</v>
      </c>
    </row>
    <row r="1902" spans="1:21" ht="12.75" customHeight="1">
      <c r="A1902">
        <v>0.1</v>
      </c>
      <c r="B1902">
        <v>125.99</v>
      </c>
      <c r="C1902">
        <v>4.2</v>
      </c>
      <c r="D1902" t="s">
        <v>33</v>
      </c>
      <c r="E1902" t="s">
        <v>19</v>
      </c>
      <c r="F1902" t="s">
        <v>53</v>
      </c>
      <c r="G1902" t="s">
        <v>54</v>
      </c>
      <c r="H1902" t="s">
        <v>40</v>
      </c>
      <c r="I1902" t="s">
        <v>967</v>
      </c>
      <c r="J1902">
        <v>0.59</v>
      </c>
      <c r="K1902" t="s">
        <v>24</v>
      </c>
      <c r="L1902" t="s">
        <v>32</v>
      </c>
      <c r="M1902" s="3">
        <v>42063</v>
      </c>
      <c r="N1902" s="3">
        <v>42063</v>
      </c>
      <c r="O1902" s="8" t="str">
        <f>TEXT(Table1[[#This Row],[Order Date]], "MMM")</f>
        <v>Feb</v>
      </c>
      <c r="P1902">
        <f>Table1[[#This Row],[Ship Date]]-Table1[[#This Row],[Order Date]]</f>
        <v>0</v>
      </c>
      <c r="Q1902" s="4">
        <v>372.40199999999999</v>
      </c>
      <c r="R1902">
        <v>7</v>
      </c>
      <c r="S1902" s="4">
        <v>681.42</v>
      </c>
      <c r="T1902">
        <v>88587</v>
      </c>
      <c r="U1902" s="10">
        <f>(Table1[[#This Row],[Profit]]/Table1[[#This Row],[Sales]])</f>
        <v>0.54650876111649205</v>
      </c>
    </row>
    <row r="1903" spans="1:21" ht="12.75" customHeight="1">
      <c r="A1903">
        <v>7.0000000000000007E-2</v>
      </c>
      <c r="B1903">
        <v>5.34</v>
      </c>
      <c r="C1903">
        <v>5.63</v>
      </c>
      <c r="D1903" t="s">
        <v>33</v>
      </c>
      <c r="E1903" t="s">
        <v>19</v>
      </c>
      <c r="F1903" t="s">
        <v>20</v>
      </c>
      <c r="G1903" t="s">
        <v>71</v>
      </c>
      <c r="H1903" t="s">
        <v>40</v>
      </c>
      <c r="I1903" t="s">
        <v>252</v>
      </c>
      <c r="J1903">
        <v>0.39</v>
      </c>
      <c r="K1903" t="s">
        <v>24</v>
      </c>
      <c r="L1903" t="s">
        <v>704</v>
      </c>
      <c r="M1903" s="3">
        <v>42128</v>
      </c>
      <c r="N1903" s="3">
        <v>42130</v>
      </c>
      <c r="O1903" s="8" t="str">
        <f>TEXT(Table1[[#This Row],[Order Date]], "MMM")</f>
        <v>May</v>
      </c>
      <c r="P1903">
        <f>Table1[[#This Row],[Ship Date]]-Table1[[#This Row],[Order Date]]</f>
        <v>2</v>
      </c>
      <c r="Q1903" s="4">
        <v>-116.3455</v>
      </c>
      <c r="R1903">
        <v>13</v>
      </c>
      <c r="S1903" s="4">
        <v>66.650000000000006</v>
      </c>
      <c r="T1903">
        <v>88588</v>
      </c>
      <c r="U1903" s="10">
        <f>(Table1[[#This Row],[Profit]]/Table1[[#This Row],[Sales]])</f>
        <v>-1.7456189047261814</v>
      </c>
    </row>
    <row r="1904" spans="1:21" ht="12.75" customHeight="1">
      <c r="A1904">
        <v>0.03</v>
      </c>
      <c r="B1904">
        <v>160.97999999999999</v>
      </c>
      <c r="C1904">
        <v>30</v>
      </c>
      <c r="D1904" t="s">
        <v>26</v>
      </c>
      <c r="E1904" t="s">
        <v>19</v>
      </c>
      <c r="F1904" t="s">
        <v>28</v>
      </c>
      <c r="G1904" t="s">
        <v>29</v>
      </c>
      <c r="H1904" t="s">
        <v>30</v>
      </c>
      <c r="I1904" t="s">
        <v>111</v>
      </c>
      <c r="J1904">
        <v>0.62</v>
      </c>
      <c r="K1904" t="s">
        <v>24</v>
      </c>
      <c r="L1904" t="s">
        <v>704</v>
      </c>
      <c r="M1904" s="3">
        <v>42128</v>
      </c>
      <c r="N1904" s="3">
        <v>42129</v>
      </c>
      <c r="O1904" s="8" t="str">
        <f>TEXT(Table1[[#This Row],[Order Date]], "MMM")</f>
        <v>May</v>
      </c>
      <c r="P1904">
        <f>Table1[[#This Row],[Ship Date]]-Table1[[#This Row],[Order Date]]</f>
        <v>1</v>
      </c>
      <c r="Q1904" s="4">
        <v>1304.9000000000001</v>
      </c>
      <c r="R1904">
        <v>18</v>
      </c>
      <c r="S1904" s="4">
        <v>2934.16</v>
      </c>
      <c r="T1904">
        <v>88588</v>
      </c>
      <c r="U1904" s="10">
        <f>(Table1[[#This Row],[Profit]]/Table1[[#This Row],[Sales]])</f>
        <v>0.44472694058947032</v>
      </c>
    </row>
    <row r="1905" spans="1:21" ht="12.75" customHeight="1">
      <c r="A1905">
        <v>0.04</v>
      </c>
      <c r="B1905">
        <v>65.989999999999995</v>
      </c>
      <c r="C1905">
        <v>5.63</v>
      </c>
      <c r="D1905" t="s">
        <v>18</v>
      </c>
      <c r="E1905" t="s">
        <v>19</v>
      </c>
      <c r="F1905" t="s">
        <v>53</v>
      </c>
      <c r="G1905" t="s">
        <v>54</v>
      </c>
      <c r="H1905" t="s">
        <v>40</v>
      </c>
      <c r="I1905" t="s">
        <v>1004</v>
      </c>
      <c r="J1905">
        <v>0.56000000000000005</v>
      </c>
      <c r="K1905" t="s">
        <v>24</v>
      </c>
      <c r="L1905" t="s">
        <v>704</v>
      </c>
      <c r="M1905" s="3">
        <v>42128</v>
      </c>
      <c r="N1905" s="3">
        <v>42128</v>
      </c>
      <c r="O1905" s="8" t="str">
        <f>TEXT(Table1[[#This Row],[Order Date]], "MMM")</f>
        <v>May</v>
      </c>
      <c r="P1905">
        <f>Table1[[#This Row],[Ship Date]]-Table1[[#This Row],[Order Date]]</f>
        <v>0</v>
      </c>
      <c r="Q1905" s="4">
        <v>605.04719999999998</v>
      </c>
      <c r="R1905">
        <v>15</v>
      </c>
      <c r="S1905" s="4">
        <v>876.88</v>
      </c>
      <c r="T1905">
        <v>88588</v>
      </c>
      <c r="U1905" s="10">
        <f>(Table1[[#This Row],[Profit]]/Table1[[#This Row],[Sales]])</f>
        <v>0.69</v>
      </c>
    </row>
    <row r="1906" spans="1:21" ht="12.75" customHeight="1">
      <c r="A1906">
        <v>0.09</v>
      </c>
      <c r="B1906">
        <v>28.53</v>
      </c>
      <c r="C1906">
        <v>1.49</v>
      </c>
      <c r="D1906" t="s">
        <v>33</v>
      </c>
      <c r="E1906" t="s">
        <v>27</v>
      </c>
      <c r="F1906" t="s">
        <v>20</v>
      </c>
      <c r="G1906" t="s">
        <v>71</v>
      </c>
      <c r="H1906" t="s">
        <v>40</v>
      </c>
      <c r="I1906" t="s">
        <v>188</v>
      </c>
      <c r="J1906">
        <v>0.38</v>
      </c>
      <c r="K1906" t="s">
        <v>42</v>
      </c>
      <c r="L1906" t="s">
        <v>736</v>
      </c>
      <c r="M1906" s="3">
        <v>42122</v>
      </c>
      <c r="N1906" s="3">
        <v>42124</v>
      </c>
      <c r="O1906" s="8" t="str">
        <f>TEXT(Table1[[#This Row],[Order Date]], "MMM")</f>
        <v>Apr</v>
      </c>
      <c r="P1906">
        <f>Table1[[#This Row],[Ship Date]]-Table1[[#This Row],[Order Date]]</f>
        <v>2</v>
      </c>
      <c r="Q1906" s="4">
        <v>107.45461999999999</v>
      </c>
      <c r="R1906">
        <v>6</v>
      </c>
      <c r="S1906" s="4">
        <v>157.33000000000001</v>
      </c>
      <c r="T1906">
        <v>91437</v>
      </c>
      <c r="U1906" s="10">
        <f>(Table1[[#This Row],[Profit]]/Table1[[#This Row],[Sales]])</f>
        <v>0.68298874976164736</v>
      </c>
    </row>
    <row r="1907" spans="1:21" ht="12.75" customHeight="1">
      <c r="A1907">
        <v>0.02</v>
      </c>
      <c r="B1907">
        <v>9.11</v>
      </c>
      <c r="C1907">
        <v>2.15</v>
      </c>
      <c r="D1907" t="s">
        <v>33</v>
      </c>
      <c r="E1907" t="s">
        <v>27</v>
      </c>
      <c r="F1907" t="s">
        <v>20</v>
      </c>
      <c r="G1907" t="s">
        <v>62</v>
      </c>
      <c r="H1907" t="s">
        <v>22</v>
      </c>
      <c r="I1907" t="s">
        <v>548</v>
      </c>
      <c r="J1907">
        <v>0.4</v>
      </c>
      <c r="K1907" t="s">
        <v>42</v>
      </c>
      <c r="L1907" t="s">
        <v>736</v>
      </c>
      <c r="M1907" s="3">
        <v>42083</v>
      </c>
      <c r="N1907" s="3">
        <v>42085</v>
      </c>
      <c r="O1907" s="8" t="str">
        <f>TEXT(Table1[[#This Row],[Order Date]], "MMM")</f>
        <v>Mar</v>
      </c>
      <c r="P1907">
        <f>Table1[[#This Row],[Ship Date]]-Table1[[#This Row],[Order Date]]</f>
        <v>2</v>
      </c>
      <c r="Q1907" s="4">
        <v>18.41</v>
      </c>
      <c r="R1907">
        <v>3</v>
      </c>
      <c r="S1907" s="4">
        <v>27.37</v>
      </c>
      <c r="T1907">
        <v>91435</v>
      </c>
      <c r="U1907" s="10">
        <f>(Table1[[#This Row],[Profit]]/Table1[[#This Row],[Sales]])</f>
        <v>0.67263427109974427</v>
      </c>
    </row>
    <row r="1908" spans="1:21" ht="12.75" customHeight="1">
      <c r="A1908">
        <v>0.06</v>
      </c>
      <c r="B1908">
        <v>12.64</v>
      </c>
      <c r="C1908">
        <v>4.9800000000000004</v>
      </c>
      <c r="D1908" t="s">
        <v>33</v>
      </c>
      <c r="E1908" t="s">
        <v>27</v>
      </c>
      <c r="F1908" t="s">
        <v>28</v>
      </c>
      <c r="G1908" t="s">
        <v>34</v>
      </c>
      <c r="H1908" t="s">
        <v>35</v>
      </c>
      <c r="I1908" t="s">
        <v>305</v>
      </c>
      <c r="J1908">
        <v>0.48</v>
      </c>
      <c r="K1908" t="s">
        <v>42</v>
      </c>
      <c r="L1908" t="s">
        <v>736</v>
      </c>
      <c r="M1908" s="3">
        <v>42083</v>
      </c>
      <c r="N1908" s="3">
        <v>42085</v>
      </c>
      <c r="O1908" s="8" t="str">
        <f>TEXT(Table1[[#This Row],[Order Date]], "MMM")</f>
        <v>Mar</v>
      </c>
      <c r="P1908">
        <f>Table1[[#This Row],[Ship Date]]-Table1[[#This Row],[Order Date]]</f>
        <v>2</v>
      </c>
      <c r="Q1908" s="4">
        <v>65.63</v>
      </c>
      <c r="R1908">
        <v>8</v>
      </c>
      <c r="S1908" s="4">
        <v>98.16</v>
      </c>
      <c r="T1908">
        <v>91435</v>
      </c>
      <c r="U1908" s="10">
        <f>(Table1[[#This Row],[Profit]]/Table1[[#This Row],[Sales]])</f>
        <v>0.66860228198859006</v>
      </c>
    </row>
    <row r="1909" spans="1:21" ht="12.75" customHeight="1">
      <c r="A1909">
        <v>0.04</v>
      </c>
      <c r="B1909">
        <v>7.96</v>
      </c>
      <c r="C1909">
        <v>4.95</v>
      </c>
      <c r="D1909" t="s">
        <v>33</v>
      </c>
      <c r="E1909" t="s">
        <v>27</v>
      </c>
      <c r="F1909" t="s">
        <v>28</v>
      </c>
      <c r="G1909" t="s">
        <v>34</v>
      </c>
      <c r="H1909" t="s">
        <v>40</v>
      </c>
      <c r="I1909" t="s">
        <v>558</v>
      </c>
      <c r="J1909">
        <v>0.41</v>
      </c>
      <c r="K1909" t="s">
        <v>42</v>
      </c>
      <c r="L1909" t="s">
        <v>736</v>
      </c>
      <c r="M1909" s="3">
        <v>42030</v>
      </c>
      <c r="N1909" s="3">
        <v>42030</v>
      </c>
      <c r="O1909" s="8" t="str">
        <f>TEXT(Table1[[#This Row],[Order Date]], "MMM")</f>
        <v>Jan</v>
      </c>
      <c r="P1909">
        <f>Table1[[#This Row],[Ship Date]]-Table1[[#This Row],[Order Date]]</f>
        <v>0</v>
      </c>
      <c r="Q1909" s="4">
        <v>-7.73</v>
      </c>
      <c r="R1909">
        <v>15</v>
      </c>
      <c r="S1909" s="4">
        <v>116.11</v>
      </c>
      <c r="T1909">
        <v>91436</v>
      </c>
      <c r="U1909" s="10">
        <f>(Table1[[#This Row],[Profit]]/Table1[[#This Row],[Sales]])</f>
        <v>-6.6574799758849376E-2</v>
      </c>
    </row>
    <row r="1910" spans="1:21" ht="12.75" customHeight="1">
      <c r="A1910">
        <v>0.03</v>
      </c>
      <c r="B1910">
        <v>4.9800000000000004</v>
      </c>
      <c r="C1910">
        <v>4.95</v>
      </c>
      <c r="D1910" t="s">
        <v>33</v>
      </c>
      <c r="E1910" t="s">
        <v>27</v>
      </c>
      <c r="F1910" t="s">
        <v>20</v>
      </c>
      <c r="G1910" t="s">
        <v>71</v>
      </c>
      <c r="H1910" t="s">
        <v>40</v>
      </c>
      <c r="I1910" t="s">
        <v>900</v>
      </c>
      <c r="J1910">
        <v>0.37</v>
      </c>
      <c r="K1910" t="s">
        <v>42</v>
      </c>
      <c r="L1910" t="s">
        <v>736</v>
      </c>
      <c r="M1910" s="3">
        <v>42164</v>
      </c>
      <c r="N1910" s="3">
        <v>42166</v>
      </c>
      <c r="O1910" s="8" t="str">
        <f>TEXT(Table1[[#This Row],[Order Date]], "MMM")</f>
        <v>Jun</v>
      </c>
      <c r="P1910">
        <f>Table1[[#This Row],[Ship Date]]-Table1[[#This Row],[Order Date]]</f>
        <v>2</v>
      </c>
      <c r="Q1910" s="4">
        <v>-47.995249999999999</v>
      </c>
      <c r="R1910">
        <v>19</v>
      </c>
      <c r="S1910" s="4">
        <v>95</v>
      </c>
      <c r="T1910">
        <v>91438</v>
      </c>
      <c r="U1910" s="10">
        <f>(Table1[[#This Row],[Profit]]/Table1[[#This Row],[Sales]])</f>
        <v>-0.50521315789473686</v>
      </c>
    </row>
    <row r="1911" spans="1:21" ht="12.75" customHeight="1">
      <c r="A1911">
        <v>0.1</v>
      </c>
      <c r="B1911">
        <v>80.97</v>
      </c>
      <c r="C1911">
        <v>33.6</v>
      </c>
      <c r="D1911" t="s">
        <v>26</v>
      </c>
      <c r="E1911" t="s">
        <v>27</v>
      </c>
      <c r="F1911" t="s">
        <v>53</v>
      </c>
      <c r="G1911" t="s">
        <v>58</v>
      </c>
      <c r="H1911" t="s">
        <v>30</v>
      </c>
      <c r="I1911" t="s">
        <v>788</v>
      </c>
      <c r="J1911">
        <v>0.37</v>
      </c>
      <c r="K1911" t="s">
        <v>37</v>
      </c>
      <c r="L1911" t="s">
        <v>98</v>
      </c>
      <c r="M1911" s="3">
        <v>42148</v>
      </c>
      <c r="N1911" s="3">
        <v>42153</v>
      </c>
      <c r="O1911" s="8" t="str">
        <f>TEXT(Table1[[#This Row],[Order Date]], "MMM")</f>
        <v>May</v>
      </c>
      <c r="P1911">
        <f>Table1[[#This Row],[Ship Date]]-Table1[[#This Row],[Order Date]]</f>
        <v>5</v>
      </c>
      <c r="Q1911" s="4">
        <v>66.22</v>
      </c>
      <c r="R1911">
        <v>11</v>
      </c>
      <c r="S1911" s="4">
        <v>837.57</v>
      </c>
      <c r="T1911">
        <v>90501</v>
      </c>
      <c r="U1911" s="10">
        <f>(Table1[[#This Row],[Profit]]/Table1[[#This Row],[Sales]])</f>
        <v>7.9062048545196217E-2</v>
      </c>
    </row>
    <row r="1912" spans="1:21" ht="12.75" customHeight="1">
      <c r="A1912">
        <v>0.02</v>
      </c>
      <c r="B1912">
        <v>6.48</v>
      </c>
      <c r="C1912">
        <v>5.1100000000000003</v>
      </c>
      <c r="D1912" t="s">
        <v>33</v>
      </c>
      <c r="E1912" t="s">
        <v>27</v>
      </c>
      <c r="F1912" t="s">
        <v>20</v>
      </c>
      <c r="G1912" t="s">
        <v>62</v>
      </c>
      <c r="H1912" t="s">
        <v>40</v>
      </c>
      <c r="I1912" t="s">
        <v>451</v>
      </c>
      <c r="J1912">
        <v>0.37</v>
      </c>
      <c r="K1912" t="s">
        <v>37</v>
      </c>
      <c r="L1912" t="s">
        <v>98</v>
      </c>
      <c r="M1912" s="3">
        <v>42148</v>
      </c>
      <c r="N1912" s="3">
        <v>42152</v>
      </c>
      <c r="O1912" s="8" t="str">
        <f>TEXT(Table1[[#This Row],[Order Date]], "MMM")</f>
        <v>May</v>
      </c>
      <c r="P1912">
        <f>Table1[[#This Row],[Ship Date]]-Table1[[#This Row],[Order Date]]</f>
        <v>4</v>
      </c>
      <c r="Q1912" s="4">
        <v>-23.53</v>
      </c>
      <c r="R1912">
        <v>8</v>
      </c>
      <c r="S1912" s="4">
        <v>56.22</v>
      </c>
      <c r="T1912">
        <v>90501</v>
      </c>
      <c r="U1912" s="10">
        <f>(Table1[[#This Row],[Profit]]/Table1[[#This Row],[Sales]])</f>
        <v>-0.41853432942013519</v>
      </c>
    </row>
    <row r="1913" spans="1:21" ht="12.75" customHeight="1">
      <c r="A1913">
        <v>0.08</v>
      </c>
      <c r="B1913">
        <v>30.97</v>
      </c>
      <c r="C1913">
        <v>4</v>
      </c>
      <c r="D1913" t="s">
        <v>33</v>
      </c>
      <c r="E1913" t="s">
        <v>27</v>
      </c>
      <c r="F1913" t="s">
        <v>53</v>
      </c>
      <c r="G1913" t="s">
        <v>113</v>
      </c>
      <c r="H1913" t="s">
        <v>40</v>
      </c>
      <c r="I1913" t="s">
        <v>945</v>
      </c>
      <c r="J1913">
        <v>0.74</v>
      </c>
      <c r="K1913" t="s">
        <v>37</v>
      </c>
      <c r="L1913" t="s">
        <v>98</v>
      </c>
      <c r="M1913" s="3">
        <v>42126</v>
      </c>
      <c r="N1913" s="3">
        <v>42127</v>
      </c>
      <c r="O1913" s="8" t="str">
        <f>TEXT(Table1[[#This Row],[Order Date]], "MMM")</f>
        <v>May</v>
      </c>
      <c r="P1913">
        <f>Table1[[#This Row],[Ship Date]]-Table1[[#This Row],[Order Date]]</f>
        <v>1</v>
      </c>
      <c r="Q1913" s="4">
        <v>10.680000000000014</v>
      </c>
      <c r="R1913">
        <v>26</v>
      </c>
      <c r="S1913" s="4">
        <v>758.97</v>
      </c>
      <c r="T1913">
        <v>90502</v>
      </c>
      <c r="U1913" s="10">
        <f>(Table1[[#This Row],[Profit]]/Table1[[#This Row],[Sales]])</f>
        <v>1.4071702438831593E-2</v>
      </c>
    </row>
    <row r="1914" spans="1:21" ht="12.75" customHeight="1">
      <c r="A1914">
        <v>0.1</v>
      </c>
      <c r="B1914">
        <v>4.13</v>
      </c>
      <c r="C1914">
        <v>0.5</v>
      </c>
      <c r="D1914" t="s">
        <v>18</v>
      </c>
      <c r="E1914" t="s">
        <v>27</v>
      </c>
      <c r="F1914" t="s">
        <v>20</v>
      </c>
      <c r="G1914" t="s">
        <v>85</v>
      </c>
      <c r="H1914" t="s">
        <v>40</v>
      </c>
      <c r="I1914" t="s">
        <v>1005</v>
      </c>
      <c r="J1914">
        <v>0.39</v>
      </c>
      <c r="K1914" t="s">
        <v>37</v>
      </c>
      <c r="L1914" t="s">
        <v>98</v>
      </c>
      <c r="M1914" s="3">
        <v>42126</v>
      </c>
      <c r="N1914" s="3">
        <v>42128</v>
      </c>
      <c r="O1914" s="8" t="str">
        <f>TEXT(Table1[[#This Row],[Order Date]], "MMM")</f>
        <v>May</v>
      </c>
      <c r="P1914">
        <f>Table1[[#This Row],[Ship Date]]-Table1[[#This Row],[Order Date]]</f>
        <v>2</v>
      </c>
      <c r="Q1914" s="4">
        <v>58.263599999999997</v>
      </c>
      <c r="R1914">
        <v>18</v>
      </c>
      <c r="S1914" s="4">
        <v>84.44</v>
      </c>
      <c r="T1914">
        <v>90502</v>
      </c>
      <c r="U1914" s="10">
        <f>(Table1[[#This Row],[Profit]]/Table1[[#This Row],[Sales]])</f>
        <v>0.69</v>
      </c>
    </row>
    <row r="1915" spans="1:21" ht="12.75" customHeight="1">
      <c r="A1915">
        <v>0.06</v>
      </c>
      <c r="B1915">
        <v>7.1</v>
      </c>
      <c r="C1915">
        <v>6.05</v>
      </c>
      <c r="D1915" t="s">
        <v>33</v>
      </c>
      <c r="E1915" t="s">
        <v>27</v>
      </c>
      <c r="F1915" t="s">
        <v>20</v>
      </c>
      <c r="G1915" t="s">
        <v>71</v>
      </c>
      <c r="H1915" t="s">
        <v>40</v>
      </c>
      <c r="I1915" t="s">
        <v>318</v>
      </c>
      <c r="J1915">
        <v>0.39</v>
      </c>
      <c r="K1915" t="s">
        <v>37</v>
      </c>
      <c r="L1915" t="s">
        <v>98</v>
      </c>
      <c r="M1915" s="3">
        <v>42047</v>
      </c>
      <c r="N1915" s="3">
        <v>42048</v>
      </c>
      <c r="O1915" s="8" t="str">
        <f>TEXT(Table1[[#This Row],[Order Date]], "MMM")</f>
        <v>Feb</v>
      </c>
      <c r="P1915">
        <f>Table1[[#This Row],[Ship Date]]-Table1[[#This Row],[Order Date]]</f>
        <v>1</v>
      </c>
      <c r="Q1915" s="4">
        <v>-42.170500000000004</v>
      </c>
      <c r="R1915">
        <v>4</v>
      </c>
      <c r="S1915" s="4">
        <v>29.99</v>
      </c>
      <c r="T1915">
        <v>90500</v>
      </c>
      <c r="U1915" s="10">
        <f>(Table1[[#This Row],[Profit]]/Table1[[#This Row],[Sales]])</f>
        <v>-1.4061520506835614</v>
      </c>
    </row>
    <row r="1916" spans="1:21" ht="12.75" customHeight="1">
      <c r="A1916">
        <v>0.01</v>
      </c>
      <c r="B1916">
        <v>179.29</v>
      </c>
      <c r="C1916">
        <v>29.21</v>
      </c>
      <c r="D1916" t="s">
        <v>26</v>
      </c>
      <c r="E1916" t="s">
        <v>19</v>
      </c>
      <c r="F1916" t="s">
        <v>28</v>
      </c>
      <c r="G1916" t="s">
        <v>96</v>
      </c>
      <c r="H1916" t="s">
        <v>77</v>
      </c>
      <c r="I1916" t="s">
        <v>308</v>
      </c>
      <c r="J1916">
        <v>0.76</v>
      </c>
      <c r="K1916" t="s">
        <v>37</v>
      </c>
      <c r="L1916" t="s">
        <v>226</v>
      </c>
      <c r="M1916" s="3">
        <v>42157</v>
      </c>
      <c r="N1916" s="3">
        <v>42159</v>
      </c>
      <c r="O1916" s="8" t="str">
        <f>TEXT(Table1[[#This Row],[Order Date]], "MMM")</f>
        <v>Jun</v>
      </c>
      <c r="P1916">
        <f>Table1[[#This Row],[Ship Date]]-Table1[[#This Row],[Order Date]]</f>
        <v>2</v>
      </c>
      <c r="Q1916" s="4">
        <v>66.362220000000008</v>
      </c>
      <c r="R1916">
        <v>8</v>
      </c>
      <c r="S1916" s="4">
        <v>1487.9</v>
      </c>
      <c r="T1916">
        <v>87473</v>
      </c>
      <c r="U1916" s="10">
        <f>(Table1[[#This Row],[Profit]]/Table1[[#This Row],[Sales]])</f>
        <v>4.4601263525774586E-2</v>
      </c>
    </row>
    <row r="1917" spans="1:21" ht="12.75" customHeight="1">
      <c r="A1917">
        <v>0.05</v>
      </c>
      <c r="B1917">
        <v>73.98</v>
      </c>
      <c r="C1917">
        <v>12.14</v>
      </c>
      <c r="D1917" t="s">
        <v>33</v>
      </c>
      <c r="E1917" t="s">
        <v>27</v>
      </c>
      <c r="F1917" t="s">
        <v>53</v>
      </c>
      <c r="G1917" t="s">
        <v>113</v>
      </c>
      <c r="H1917" t="s">
        <v>40</v>
      </c>
      <c r="I1917" t="s">
        <v>207</v>
      </c>
      <c r="J1917">
        <v>0.67</v>
      </c>
      <c r="K1917" t="s">
        <v>37</v>
      </c>
      <c r="L1917" t="s">
        <v>226</v>
      </c>
      <c r="M1917" s="3">
        <v>42184</v>
      </c>
      <c r="N1917" s="3">
        <v>42185</v>
      </c>
      <c r="O1917" s="8" t="str">
        <f>TEXT(Table1[[#This Row],[Order Date]], "MMM")</f>
        <v>Jun</v>
      </c>
      <c r="P1917">
        <f>Table1[[#This Row],[Ship Date]]-Table1[[#This Row],[Order Date]]</f>
        <v>1</v>
      </c>
      <c r="Q1917" s="4">
        <v>-1.904000000000019</v>
      </c>
      <c r="R1917">
        <v>8</v>
      </c>
      <c r="S1917" s="4">
        <v>600.4</v>
      </c>
      <c r="T1917">
        <v>87474</v>
      </c>
      <c r="U1917" s="10">
        <f>(Table1[[#This Row],[Profit]]/Table1[[#This Row],[Sales]])</f>
        <v>-3.1712191872085593E-3</v>
      </c>
    </row>
    <row r="1918" spans="1:21" ht="12.75" customHeight="1">
      <c r="A1918">
        <v>0</v>
      </c>
      <c r="B1918">
        <v>5.98</v>
      </c>
      <c r="C1918">
        <v>7.15</v>
      </c>
      <c r="D1918" t="s">
        <v>33</v>
      </c>
      <c r="E1918" t="s">
        <v>27</v>
      </c>
      <c r="F1918" t="s">
        <v>20</v>
      </c>
      <c r="G1918" t="s">
        <v>62</v>
      </c>
      <c r="H1918" t="s">
        <v>40</v>
      </c>
      <c r="I1918" t="s">
        <v>1003</v>
      </c>
      <c r="J1918">
        <v>0.36</v>
      </c>
      <c r="K1918" t="s">
        <v>37</v>
      </c>
      <c r="L1918" t="s">
        <v>226</v>
      </c>
      <c r="M1918" s="3">
        <v>42184</v>
      </c>
      <c r="N1918" s="3">
        <v>42186</v>
      </c>
      <c r="O1918" s="8" t="str">
        <f>TEXT(Table1[[#This Row],[Order Date]], "MMM")</f>
        <v>Jun</v>
      </c>
      <c r="P1918">
        <f>Table1[[#This Row],[Ship Date]]-Table1[[#This Row],[Order Date]]</f>
        <v>2</v>
      </c>
      <c r="Q1918" s="4">
        <v>-37.048000000000002</v>
      </c>
      <c r="R1918">
        <v>5</v>
      </c>
      <c r="S1918" s="4">
        <v>34.25</v>
      </c>
      <c r="T1918">
        <v>87474</v>
      </c>
      <c r="U1918" s="10">
        <f>(Table1[[#This Row],[Profit]]/Table1[[#This Row],[Sales]])</f>
        <v>-1.0816934306569344</v>
      </c>
    </row>
    <row r="1919" spans="1:21" ht="12.75" customHeight="1">
      <c r="A1919">
        <v>0.09</v>
      </c>
      <c r="B1919">
        <v>3.57</v>
      </c>
      <c r="C1919">
        <v>4.17</v>
      </c>
      <c r="D1919" t="s">
        <v>33</v>
      </c>
      <c r="E1919" t="s">
        <v>27</v>
      </c>
      <c r="F1919" t="s">
        <v>20</v>
      </c>
      <c r="G1919" t="s">
        <v>21</v>
      </c>
      <c r="H1919" t="s">
        <v>35</v>
      </c>
      <c r="I1919" t="s">
        <v>916</v>
      </c>
      <c r="J1919">
        <v>0.59</v>
      </c>
      <c r="K1919" t="s">
        <v>37</v>
      </c>
      <c r="L1919" t="s">
        <v>226</v>
      </c>
      <c r="M1919" s="3">
        <v>42184</v>
      </c>
      <c r="N1919" s="3">
        <v>42186</v>
      </c>
      <c r="O1919" s="8" t="str">
        <f>TEXT(Table1[[#This Row],[Order Date]], "MMM")</f>
        <v>Jun</v>
      </c>
      <c r="P1919">
        <f>Table1[[#This Row],[Ship Date]]-Table1[[#This Row],[Order Date]]</f>
        <v>2</v>
      </c>
      <c r="Q1919" s="4">
        <v>-56.887999999999998</v>
      </c>
      <c r="R1919">
        <v>9</v>
      </c>
      <c r="S1919" s="4">
        <v>31.45</v>
      </c>
      <c r="T1919">
        <v>87474</v>
      </c>
      <c r="U1919" s="10">
        <f>(Table1[[#This Row],[Profit]]/Table1[[#This Row],[Sales]])</f>
        <v>-1.8088394276629571</v>
      </c>
    </row>
    <row r="1920" spans="1:21" ht="12.75" customHeight="1">
      <c r="A1920">
        <v>0</v>
      </c>
      <c r="B1920">
        <v>19.98</v>
      </c>
      <c r="C1920">
        <v>5.97</v>
      </c>
      <c r="D1920" t="s">
        <v>18</v>
      </c>
      <c r="E1920" t="s">
        <v>19</v>
      </c>
      <c r="F1920" t="s">
        <v>20</v>
      </c>
      <c r="G1920" t="s">
        <v>62</v>
      </c>
      <c r="H1920" t="s">
        <v>40</v>
      </c>
      <c r="I1920" t="s">
        <v>1006</v>
      </c>
      <c r="J1920">
        <v>0.38</v>
      </c>
      <c r="K1920" t="s">
        <v>87</v>
      </c>
      <c r="L1920" t="s">
        <v>216</v>
      </c>
      <c r="M1920" s="3">
        <v>42089</v>
      </c>
      <c r="N1920" s="3">
        <v>42092</v>
      </c>
      <c r="O1920" s="8" t="str">
        <f>TEXT(Table1[[#This Row],[Order Date]], "MMM")</f>
        <v>Mar</v>
      </c>
      <c r="P1920">
        <f>Table1[[#This Row],[Ship Date]]-Table1[[#This Row],[Order Date]]</f>
        <v>3</v>
      </c>
      <c r="Q1920" s="4">
        <v>-189.714</v>
      </c>
      <c r="R1920">
        <v>12</v>
      </c>
      <c r="S1920" s="4">
        <v>249.07</v>
      </c>
      <c r="T1920">
        <v>88837</v>
      </c>
      <c r="U1920" s="10">
        <f>(Table1[[#This Row],[Profit]]/Table1[[#This Row],[Sales]])</f>
        <v>-0.76168948488376764</v>
      </c>
    </row>
    <row r="1921" spans="1:21" ht="12.75" customHeight="1">
      <c r="A1921">
        <v>0.05</v>
      </c>
      <c r="B1921">
        <v>3.14</v>
      </c>
      <c r="C1921">
        <v>1.92</v>
      </c>
      <c r="D1921" t="s">
        <v>18</v>
      </c>
      <c r="E1921" t="s">
        <v>27</v>
      </c>
      <c r="F1921" t="s">
        <v>20</v>
      </c>
      <c r="G1921" t="s">
        <v>109</v>
      </c>
      <c r="H1921" t="s">
        <v>22</v>
      </c>
      <c r="I1921" t="s">
        <v>937</v>
      </c>
      <c r="J1921">
        <v>0.84</v>
      </c>
      <c r="K1921" t="s">
        <v>87</v>
      </c>
      <c r="L1921" t="s">
        <v>216</v>
      </c>
      <c r="M1921" s="3">
        <v>42119</v>
      </c>
      <c r="N1921" s="3">
        <v>42120</v>
      </c>
      <c r="O1921" s="8" t="str">
        <f>TEXT(Table1[[#This Row],[Order Date]], "MMM")</f>
        <v>Apr</v>
      </c>
      <c r="P1921">
        <f>Table1[[#This Row],[Ship Date]]-Table1[[#This Row],[Order Date]]</f>
        <v>1</v>
      </c>
      <c r="Q1921" s="4">
        <v>1628.37</v>
      </c>
      <c r="R1921">
        <v>18</v>
      </c>
      <c r="S1921" s="4">
        <v>59.22</v>
      </c>
      <c r="T1921">
        <v>88839</v>
      </c>
      <c r="U1921" s="10">
        <f>(Table1[[#This Row],[Profit]]/Table1[[#This Row],[Sales]])</f>
        <v>27.496960486322187</v>
      </c>
    </row>
    <row r="1922" spans="1:21" ht="12.75" customHeight="1">
      <c r="A1922">
        <v>0.03</v>
      </c>
      <c r="B1922">
        <v>315.98</v>
      </c>
      <c r="C1922">
        <v>19.989999999999998</v>
      </c>
      <c r="D1922" t="s">
        <v>33</v>
      </c>
      <c r="E1922" t="s">
        <v>27</v>
      </c>
      <c r="F1922" t="s">
        <v>20</v>
      </c>
      <c r="G1922" t="s">
        <v>71</v>
      </c>
      <c r="H1922" t="s">
        <v>40</v>
      </c>
      <c r="I1922" t="s">
        <v>970</v>
      </c>
      <c r="J1922">
        <v>0.38</v>
      </c>
      <c r="K1922" t="s">
        <v>87</v>
      </c>
      <c r="L1922" t="s">
        <v>216</v>
      </c>
      <c r="M1922" s="3">
        <v>42114</v>
      </c>
      <c r="N1922" s="3">
        <v>42116</v>
      </c>
      <c r="O1922" s="8" t="str">
        <f>TEXT(Table1[[#This Row],[Order Date]], "MMM")</f>
        <v>Apr</v>
      </c>
      <c r="P1922">
        <f>Table1[[#This Row],[Ship Date]]-Table1[[#This Row],[Order Date]]</f>
        <v>2</v>
      </c>
      <c r="Q1922" s="4">
        <v>-4.4800000000000004</v>
      </c>
      <c r="R1922">
        <v>18</v>
      </c>
      <c r="S1922" s="4">
        <v>5572.18</v>
      </c>
      <c r="T1922">
        <v>88838</v>
      </c>
      <c r="U1922" s="10">
        <f>(Table1[[#This Row],[Profit]]/Table1[[#This Row],[Sales]])</f>
        <v>-8.0399412797145823E-4</v>
      </c>
    </row>
    <row r="1923" spans="1:21" ht="12.75" customHeight="1">
      <c r="A1923">
        <v>0.03</v>
      </c>
      <c r="B1923">
        <v>63.94</v>
      </c>
      <c r="C1923">
        <v>14.48</v>
      </c>
      <c r="D1923" t="s">
        <v>33</v>
      </c>
      <c r="E1923" t="s">
        <v>27</v>
      </c>
      <c r="F1923" t="s">
        <v>28</v>
      </c>
      <c r="G1923" t="s">
        <v>34</v>
      </c>
      <c r="H1923" t="s">
        <v>40</v>
      </c>
      <c r="I1923" t="s">
        <v>264</v>
      </c>
      <c r="J1923">
        <v>0.46</v>
      </c>
      <c r="K1923" t="s">
        <v>87</v>
      </c>
      <c r="L1923" t="s">
        <v>216</v>
      </c>
      <c r="M1923" s="3">
        <v>42114</v>
      </c>
      <c r="N1923" s="3">
        <v>42115</v>
      </c>
      <c r="O1923" s="8" t="str">
        <f>TEXT(Table1[[#This Row],[Order Date]], "MMM")</f>
        <v>Apr</v>
      </c>
      <c r="P1923">
        <f>Table1[[#This Row],[Ship Date]]-Table1[[#This Row],[Order Date]]</f>
        <v>1</v>
      </c>
      <c r="Q1923" s="4">
        <v>43.691699999999997</v>
      </c>
      <c r="R1923">
        <v>8</v>
      </c>
      <c r="S1923" s="4">
        <v>522.46</v>
      </c>
      <c r="T1923">
        <v>88838</v>
      </c>
      <c r="U1923" s="10">
        <f>(Table1[[#This Row],[Profit]]/Table1[[#This Row],[Sales]])</f>
        <v>8.3626880526738875E-2</v>
      </c>
    </row>
    <row r="1924" spans="1:21" ht="12.75" customHeight="1">
      <c r="A1924">
        <v>0.05</v>
      </c>
      <c r="B1924">
        <v>11.97</v>
      </c>
      <c r="C1924">
        <v>5.81</v>
      </c>
      <c r="D1924" t="s">
        <v>33</v>
      </c>
      <c r="E1924" t="s">
        <v>19</v>
      </c>
      <c r="F1924" t="s">
        <v>20</v>
      </c>
      <c r="G1924" t="s">
        <v>21</v>
      </c>
      <c r="H1924" t="s">
        <v>35</v>
      </c>
      <c r="I1924" t="s">
        <v>1007</v>
      </c>
      <c r="J1924">
        <v>0.6</v>
      </c>
      <c r="K1924" t="s">
        <v>87</v>
      </c>
      <c r="L1924" t="s">
        <v>216</v>
      </c>
      <c r="M1924" s="3">
        <v>42086</v>
      </c>
      <c r="N1924" s="3">
        <v>42088</v>
      </c>
      <c r="O1924" s="8" t="str">
        <f>TEXT(Table1[[#This Row],[Order Date]], "MMM")</f>
        <v>Mar</v>
      </c>
      <c r="P1924">
        <f>Table1[[#This Row],[Ship Date]]-Table1[[#This Row],[Order Date]]</f>
        <v>2</v>
      </c>
      <c r="Q1924" s="4">
        <v>349.05930000000001</v>
      </c>
      <c r="R1924">
        <v>2</v>
      </c>
      <c r="S1924" s="4">
        <v>25.31</v>
      </c>
      <c r="T1924">
        <v>88836</v>
      </c>
      <c r="U1924" s="10">
        <f>(Table1[[#This Row],[Profit]]/Table1[[#This Row],[Sales]])</f>
        <v>13.79135914658238</v>
      </c>
    </row>
    <row r="1925" spans="1:21" ht="12.75" customHeight="1">
      <c r="A1925">
        <v>0.02</v>
      </c>
      <c r="B1925">
        <v>28.53</v>
      </c>
      <c r="C1925">
        <v>1.49</v>
      </c>
      <c r="D1925" t="s">
        <v>33</v>
      </c>
      <c r="E1925" t="s">
        <v>27</v>
      </c>
      <c r="F1925" t="s">
        <v>20</v>
      </c>
      <c r="G1925" t="s">
        <v>71</v>
      </c>
      <c r="H1925" t="s">
        <v>40</v>
      </c>
      <c r="I1925" t="s">
        <v>188</v>
      </c>
      <c r="J1925">
        <v>0.38</v>
      </c>
      <c r="K1925" t="s">
        <v>87</v>
      </c>
      <c r="L1925" t="s">
        <v>216</v>
      </c>
      <c r="M1925" s="3">
        <v>42123</v>
      </c>
      <c r="N1925" s="3">
        <v>42123</v>
      </c>
      <c r="O1925" s="8" t="str">
        <f>TEXT(Table1[[#This Row],[Order Date]], "MMM")</f>
        <v>Apr</v>
      </c>
      <c r="P1925">
        <f>Table1[[#This Row],[Ship Date]]-Table1[[#This Row],[Order Date]]</f>
        <v>0</v>
      </c>
      <c r="Q1925" s="4">
        <v>1.9919999999999998</v>
      </c>
      <c r="R1925">
        <v>18</v>
      </c>
      <c r="S1925" s="4">
        <v>513.33000000000004</v>
      </c>
      <c r="T1925">
        <v>88840</v>
      </c>
      <c r="U1925" s="10">
        <f>(Table1[[#This Row],[Profit]]/Table1[[#This Row],[Sales]])</f>
        <v>3.8805446788615504E-3</v>
      </c>
    </row>
    <row r="1926" spans="1:21" ht="12.75" customHeight="1">
      <c r="A1926">
        <v>0.04</v>
      </c>
      <c r="B1926">
        <v>2.98</v>
      </c>
      <c r="C1926">
        <v>2.0299999999999998</v>
      </c>
      <c r="D1926" t="s">
        <v>18</v>
      </c>
      <c r="E1926" t="s">
        <v>19</v>
      </c>
      <c r="F1926" t="s">
        <v>20</v>
      </c>
      <c r="G1926" t="s">
        <v>21</v>
      </c>
      <c r="H1926" t="s">
        <v>22</v>
      </c>
      <c r="I1926" t="s">
        <v>1008</v>
      </c>
      <c r="J1926">
        <v>0.56999999999999995</v>
      </c>
      <c r="K1926" t="s">
        <v>37</v>
      </c>
      <c r="L1926" t="s">
        <v>98</v>
      </c>
      <c r="M1926" s="3">
        <v>42020</v>
      </c>
      <c r="N1926" s="3">
        <v>42020</v>
      </c>
      <c r="O1926" s="8" t="str">
        <f>TEXT(Table1[[#This Row],[Order Date]], "MMM")</f>
        <v>Jan</v>
      </c>
      <c r="P1926">
        <f>Table1[[#This Row],[Ship Date]]-Table1[[#This Row],[Order Date]]</f>
        <v>0</v>
      </c>
      <c r="Q1926" s="4">
        <v>-22.009999999999998</v>
      </c>
      <c r="R1926">
        <v>5</v>
      </c>
      <c r="S1926" s="4">
        <v>15.7</v>
      </c>
      <c r="T1926">
        <v>88745</v>
      </c>
      <c r="U1926" s="10">
        <f>(Table1[[#This Row],[Profit]]/Table1[[#This Row],[Sales]])</f>
        <v>-1.4019108280254777</v>
      </c>
    </row>
    <row r="1927" spans="1:21" ht="12.75" customHeight="1">
      <c r="A1927">
        <v>0.01</v>
      </c>
      <c r="B1927">
        <v>125.99</v>
      </c>
      <c r="C1927">
        <v>8.99</v>
      </c>
      <c r="D1927" t="s">
        <v>33</v>
      </c>
      <c r="E1927" t="s">
        <v>19</v>
      </c>
      <c r="F1927" t="s">
        <v>53</v>
      </c>
      <c r="G1927" t="s">
        <v>54</v>
      </c>
      <c r="H1927" t="s">
        <v>40</v>
      </c>
      <c r="I1927" t="s">
        <v>242</v>
      </c>
      <c r="J1927">
        <v>0.59</v>
      </c>
      <c r="K1927" t="s">
        <v>37</v>
      </c>
      <c r="L1927" t="s">
        <v>98</v>
      </c>
      <c r="M1927" s="3">
        <v>42020</v>
      </c>
      <c r="N1927" s="3">
        <v>42025</v>
      </c>
      <c r="O1927" s="8" t="str">
        <f>TEXT(Table1[[#This Row],[Order Date]], "MMM")</f>
        <v>Jan</v>
      </c>
      <c r="P1927">
        <f>Table1[[#This Row],[Ship Date]]-Table1[[#This Row],[Order Date]]</f>
        <v>5</v>
      </c>
      <c r="Q1927" s="4">
        <v>426.46032000000002</v>
      </c>
      <c r="R1927">
        <v>6</v>
      </c>
      <c r="S1927" s="4">
        <v>680.65</v>
      </c>
      <c r="T1927">
        <v>88745</v>
      </c>
      <c r="U1927" s="10">
        <f>(Table1[[#This Row],[Profit]]/Table1[[#This Row],[Sales]])</f>
        <v>0.62654862264012345</v>
      </c>
    </row>
    <row r="1928" spans="1:21" ht="12.75" customHeight="1">
      <c r="A1928">
        <v>0</v>
      </c>
      <c r="B1928">
        <v>2.61</v>
      </c>
      <c r="C1928">
        <v>0.5</v>
      </c>
      <c r="D1928" t="s">
        <v>33</v>
      </c>
      <c r="E1928" t="s">
        <v>19</v>
      </c>
      <c r="F1928" t="s">
        <v>20</v>
      </c>
      <c r="G1928" t="s">
        <v>85</v>
      </c>
      <c r="H1928" t="s">
        <v>40</v>
      </c>
      <c r="I1928" t="s">
        <v>508</v>
      </c>
      <c r="J1928">
        <v>0.39</v>
      </c>
      <c r="K1928" t="s">
        <v>37</v>
      </c>
      <c r="L1928" t="s">
        <v>98</v>
      </c>
      <c r="M1928" s="3">
        <v>42127</v>
      </c>
      <c r="N1928" s="3">
        <v>42129</v>
      </c>
      <c r="O1928" s="8" t="str">
        <f>TEXT(Table1[[#This Row],[Order Date]], "MMM")</f>
        <v>May</v>
      </c>
      <c r="P1928">
        <f>Table1[[#This Row],[Ship Date]]-Table1[[#This Row],[Order Date]]</f>
        <v>2</v>
      </c>
      <c r="Q1928" s="4">
        <v>19.554599999999997</v>
      </c>
      <c r="R1928">
        <v>10</v>
      </c>
      <c r="S1928" s="4">
        <v>28.34</v>
      </c>
      <c r="T1928">
        <v>88746</v>
      </c>
      <c r="U1928" s="10">
        <f>(Table1[[#This Row],[Profit]]/Table1[[#This Row],[Sales]])</f>
        <v>0.69</v>
      </c>
    </row>
    <row r="1929" spans="1:21" ht="12.75" customHeight="1">
      <c r="A1929">
        <v>0.04</v>
      </c>
      <c r="B1929">
        <v>25.38</v>
      </c>
      <c r="C1929">
        <v>8.99</v>
      </c>
      <c r="D1929" t="s">
        <v>18</v>
      </c>
      <c r="E1929" t="s">
        <v>19</v>
      </c>
      <c r="F1929" t="s">
        <v>28</v>
      </c>
      <c r="G1929" t="s">
        <v>34</v>
      </c>
      <c r="H1929" t="s">
        <v>35</v>
      </c>
      <c r="I1929" t="s">
        <v>361</v>
      </c>
      <c r="J1929">
        <v>0.5</v>
      </c>
      <c r="K1929" t="s">
        <v>37</v>
      </c>
      <c r="L1929" t="s">
        <v>98</v>
      </c>
      <c r="M1929" s="3">
        <v>42127</v>
      </c>
      <c r="N1929" s="3">
        <v>42130</v>
      </c>
      <c r="O1929" s="8" t="str">
        <f>TEXT(Table1[[#This Row],[Order Date]], "MMM")</f>
        <v>May</v>
      </c>
      <c r="P1929">
        <f>Table1[[#This Row],[Ship Date]]-Table1[[#This Row],[Order Date]]</f>
        <v>3</v>
      </c>
      <c r="Q1929" s="4">
        <v>152.48200000000003</v>
      </c>
      <c r="R1929">
        <v>35</v>
      </c>
      <c r="S1929" s="4">
        <v>861.3</v>
      </c>
      <c r="T1929">
        <v>88746</v>
      </c>
      <c r="U1929" s="10">
        <f>(Table1[[#This Row],[Profit]]/Table1[[#This Row],[Sales]])</f>
        <v>0.17703703703703708</v>
      </c>
    </row>
    <row r="1930" spans="1:21" ht="12.75" customHeight="1">
      <c r="A1930">
        <v>0.08</v>
      </c>
      <c r="B1930">
        <v>125.99</v>
      </c>
      <c r="C1930">
        <v>7.69</v>
      </c>
      <c r="D1930" t="s">
        <v>33</v>
      </c>
      <c r="E1930" t="s">
        <v>74</v>
      </c>
      <c r="F1930" t="s">
        <v>53</v>
      </c>
      <c r="G1930" t="s">
        <v>54</v>
      </c>
      <c r="H1930" t="s">
        <v>40</v>
      </c>
      <c r="I1930" t="s">
        <v>69</v>
      </c>
      <c r="J1930">
        <v>0.59</v>
      </c>
      <c r="K1930" t="s">
        <v>24</v>
      </c>
      <c r="L1930" t="s">
        <v>25</v>
      </c>
      <c r="M1930" s="3">
        <v>42123</v>
      </c>
      <c r="N1930" s="3">
        <v>42124</v>
      </c>
      <c r="O1930" s="8" t="str">
        <f>TEXT(Table1[[#This Row],[Order Date]], "MMM")</f>
        <v>Apr</v>
      </c>
      <c r="P1930">
        <f>Table1[[#This Row],[Ship Date]]-Table1[[#This Row],[Order Date]]</f>
        <v>1</v>
      </c>
      <c r="Q1930" s="4">
        <v>374.625</v>
      </c>
      <c r="R1930">
        <v>7</v>
      </c>
      <c r="S1930" s="4">
        <v>710.36</v>
      </c>
      <c r="T1930">
        <v>87908</v>
      </c>
      <c r="U1930" s="10">
        <f>(Table1[[#This Row],[Profit]]/Table1[[#This Row],[Sales]])</f>
        <v>0.527373444450701</v>
      </c>
    </row>
    <row r="1931" spans="1:21" ht="12.75" customHeight="1">
      <c r="A1931">
        <v>0.08</v>
      </c>
      <c r="B1931">
        <v>4.4800000000000004</v>
      </c>
      <c r="C1931">
        <v>2.5</v>
      </c>
      <c r="D1931" t="s">
        <v>33</v>
      </c>
      <c r="E1931" t="s">
        <v>74</v>
      </c>
      <c r="F1931" t="s">
        <v>20</v>
      </c>
      <c r="G1931" t="s">
        <v>48</v>
      </c>
      <c r="H1931" t="s">
        <v>40</v>
      </c>
      <c r="I1931" t="s">
        <v>504</v>
      </c>
      <c r="J1931">
        <v>0.37</v>
      </c>
      <c r="K1931" t="s">
        <v>24</v>
      </c>
      <c r="L1931" t="s">
        <v>25</v>
      </c>
      <c r="M1931" s="3">
        <v>42049</v>
      </c>
      <c r="N1931" s="3">
        <v>42050</v>
      </c>
      <c r="O1931" s="8" t="str">
        <f>TEXT(Table1[[#This Row],[Order Date]], "MMM")</f>
        <v>Feb</v>
      </c>
      <c r="P1931">
        <f>Table1[[#This Row],[Ship Date]]-Table1[[#This Row],[Order Date]]</f>
        <v>1</v>
      </c>
      <c r="Q1931" s="4">
        <v>-3.2448000000000001</v>
      </c>
      <c r="R1931">
        <v>19</v>
      </c>
      <c r="S1931" s="4">
        <v>80.2</v>
      </c>
      <c r="T1931">
        <v>87909</v>
      </c>
      <c r="U1931" s="10">
        <f>(Table1[[#This Row],[Profit]]/Table1[[#This Row],[Sales]])</f>
        <v>-4.0458852867830422E-2</v>
      </c>
    </row>
    <row r="1932" spans="1:21" ht="12.75" customHeight="1">
      <c r="A1932">
        <v>0</v>
      </c>
      <c r="B1932">
        <v>1270.99</v>
      </c>
      <c r="C1932">
        <v>19.989999999999998</v>
      </c>
      <c r="D1932" t="s">
        <v>33</v>
      </c>
      <c r="E1932" t="s">
        <v>39</v>
      </c>
      <c r="F1932" t="s">
        <v>20</v>
      </c>
      <c r="G1932" t="s">
        <v>71</v>
      </c>
      <c r="H1932" t="s">
        <v>40</v>
      </c>
      <c r="I1932" t="s">
        <v>309</v>
      </c>
      <c r="J1932">
        <v>0.35</v>
      </c>
      <c r="K1932" t="s">
        <v>42</v>
      </c>
      <c r="L1932" t="s">
        <v>112</v>
      </c>
      <c r="M1932" s="3">
        <v>42162</v>
      </c>
      <c r="N1932" s="3">
        <v>42164</v>
      </c>
      <c r="O1932" s="8" t="str">
        <f>TEXT(Table1[[#This Row],[Order Date]], "MMM")</f>
        <v>Jun</v>
      </c>
      <c r="P1932">
        <f>Table1[[#This Row],[Ship Date]]-Table1[[#This Row],[Order Date]]</f>
        <v>2</v>
      </c>
      <c r="Q1932" s="4">
        <v>6384.4388999999992</v>
      </c>
      <c r="R1932">
        <v>7</v>
      </c>
      <c r="S1932" s="4">
        <v>9252.81</v>
      </c>
      <c r="T1932">
        <v>87535</v>
      </c>
      <c r="U1932" s="10">
        <f>(Table1[[#This Row],[Profit]]/Table1[[#This Row],[Sales]])</f>
        <v>0.69</v>
      </c>
    </row>
    <row r="1933" spans="1:21" ht="12.75" customHeight="1">
      <c r="A1933">
        <v>0.01</v>
      </c>
      <c r="B1933">
        <v>10.9</v>
      </c>
      <c r="C1933">
        <v>7.46</v>
      </c>
      <c r="D1933" t="s">
        <v>33</v>
      </c>
      <c r="E1933" t="s">
        <v>39</v>
      </c>
      <c r="F1933" t="s">
        <v>20</v>
      </c>
      <c r="G1933" t="s">
        <v>90</v>
      </c>
      <c r="H1933" t="s">
        <v>40</v>
      </c>
      <c r="I1933" t="s">
        <v>1009</v>
      </c>
      <c r="J1933">
        <v>0.59</v>
      </c>
      <c r="K1933" t="s">
        <v>42</v>
      </c>
      <c r="L1933" t="s">
        <v>112</v>
      </c>
      <c r="M1933" s="3">
        <v>42074</v>
      </c>
      <c r="N1933" s="3">
        <v>42075</v>
      </c>
      <c r="O1933" s="8" t="str">
        <f>TEXT(Table1[[#This Row],[Order Date]], "MMM")</f>
        <v>Mar</v>
      </c>
      <c r="P1933">
        <f>Table1[[#This Row],[Ship Date]]-Table1[[#This Row],[Order Date]]</f>
        <v>1</v>
      </c>
      <c r="Q1933" s="4">
        <v>-116.76</v>
      </c>
      <c r="R1933">
        <v>18</v>
      </c>
      <c r="S1933" s="4">
        <v>207.31</v>
      </c>
      <c r="T1933">
        <v>87536</v>
      </c>
      <c r="U1933" s="10">
        <f>(Table1[[#This Row],[Profit]]/Table1[[#This Row],[Sales]])</f>
        <v>-0.56321450967150644</v>
      </c>
    </row>
    <row r="1934" spans="1:21" ht="12.75" customHeight="1">
      <c r="A1934">
        <v>0.1</v>
      </c>
      <c r="B1934">
        <v>7.99</v>
      </c>
      <c r="C1934">
        <v>5.03</v>
      </c>
      <c r="D1934" t="s">
        <v>33</v>
      </c>
      <c r="E1934" t="s">
        <v>39</v>
      </c>
      <c r="F1934" t="s">
        <v>53</v>
      </c>
      <c r="G1934" t="s">
        <v>54</v>
      </c>
      <c r="H1934" t="s">
        <v>59</v>
      </c>
      <c r="I1934" t="s">
        <v>231</v>
      </c>
      <c r="J1934">
        <v>0.6</v>
      </c>
      <c r="K1934" t="s">
        <v>42</v>
      </c>
      <c r="L1934" t="s">
        <v>112</v>
      </c>
      <c r="M1934" s="3">
        <v>42074</v>
      </c>
      <c r="N1934" s="3">
        <v>42075</v>
      </c>
      <c r="O1934" s="8" t="str">
        <f>TEXT(Table1[[#This Row],[Order Date]], "MMM")</f>
        <v>Mar</v>
      </c>
      <c r="P1934">
        <f>Table1[[#This Row],[Ship Date]]-Table1[[#This Row],[Order Date]]</f>
        <v>1</v>
      </c>
      <c r="Q1934" s="4">
        <v>-160.952</v>
      </c>
      <c r="R1934">
        <v>22</v>
      </c>
      <c r="S1934" s="4">
        <v>143.12</v>
      </c>
      <c r="T1934">
        <v>87536</v>
      </c>
      <c r="U1934" s="10">
        <f>(Table1[[#This Row],[Profit]]/Table1[[#This Row],[Sales]])</f>
        <v>-1.1245947456679708</v>
      </c>
    </row>
    <row r="1935" spans="1:21" ht="12.75" customHeight="1">
      <c r="A1935">
        <v>0.08</v>
      </c>
      <c r="B1935">
        <v>11.97</v>
      </c>
      <c r="C1935">
        <v>5.81</v>
      </c>
      <c r="D1935" t="s">
        <v>33</v>
      </c>
      <c r="E1935" t="s">
        <v>39</v>
      </c>
      <c r="F1935" t="s">
        <v>20</v>
      </c>
      <c r="G1935" t="s">
        <v>21</v>
      </c>
      <c r="H1935" t="s">
        <v>35</v>
      </c>
      <c r="I1935" t="s">
        <v>1007</v>
      </c>
      <c r="J1935">
        <v>0.6</v>
      </c>
      <c r="K1935" t="s">
        <v>42</v>
      </c>
      <c r="L1935" t="s">
        <v>112</v>
      </c>
      <c r="M1935" s="3">
        <v>42092</v>
      </c>
      <c r="N1935" s="3">
        <v>42094</v>
      </c>
      <c r="O1935" s="8" t="str">
        <f>TEXT(Table1[[#This Row],[Order Date]], "MMM")</f>
        <v>Mar</v>
      </c>
      <c r="P1935">
        <f>Table1[[#This Row],[Ship Date]]-Table1[[#This Row],[Order Date]]</f>
        <v>2</v>
      </c>
      <c r="Q1935" s="4">
        <v>-41.87</v>
      </c>
      <c r="R1935">
        <v>5</v>
      </c>
      <c r="S1935" s="4">
        <v>59.98</v>
      </c>
      <c r="T1935">
        <v>87534</v>
      </c>
      <c r="U1935" s="10">
        <f>(Table1[[#This Row],[Profit]]/Table1[[#This Row],[Sales]])</f>
        <v>-0.69806602200733581</v>
      </c>
    </row>
    <row r="1936" spans="1:21" ht="12.75" customHeight="1">
      <c r="A1936">
        <v>0.1</v>
      </c>
      <c r="B1936">
        <v>9.3800000000000008</v>
      </c>
      <c r="C1936">
        <v>4.93</v>
      </c>
      <c r="D1936" t="s">
        <v>18</v>
      </c>
      <c r="E1936" t="s">
        <v>39</v>
      </c>
      <c r="F1936" t="s">
        <v>28</v>
      </c>
      <c r="G1936" t="s">
        <v>34</v>
      </c>
      <c r="H1936" t="s">
        <v>40</v>
      </c>
      <c r="I1936" t="s">
        <v>1010</v>
      </c>
      <c r="J1936">
        <v>0.56999999999999995</v>
      </c>
      <c r="K1936" t="s">
        <v>37</v>
      </c>
      <c r="L1936" t="s">
        <v>317</v>
      </c>
      <c r="M1936" s="3">
        <v>42098</v>
      </c>
      <c r="N1936" s="3">
        <v>42098</v>
      </c>
      <c r="O1936" s="8" t="str">
        <f>TEXT(Table1[[#This Row],[Order Date]], "MMM")</f>
        <v>Apr</v>
      </c>
      <c r="P1936">
        <f>Table1[[#This Row],[Ship Date]]-Table1[[#This Row],[Order Date]]</f>
        <v>0</v>
      </c>
      <c r="Q1936" s="4">
        <v>-24.7104</v>
      </c>
      <c r="R1936">
        <v>15</v>
      </c>
      <c r="S1936" s="4">
        <v>135.78</v>
      </c>
      <c r="T1936">
        <v>87537</v>
      </c>
      <c r="U1936" s="10">
        <f>(Table1[[#This Row],[Profit]]/Table1[[#This Row],[Sales]])</f>
        <v>-0.18198851082633671</v>
      </c>
    </row>
    <row r="1937" spans="1:21" ht="12.75" customHeight="1">
      <c r="A1937">
        <v>0.1</v>
      </c>
      <c r="B1937">
        <v>105.98</v>
      </c>
      <c r="C1937">
        <v>13.99</v>
      </c>
      <c r="D1937" t="s">
        <v>18</v>
      </c>
      <c r="E1937" t="s">
        <v>74</v>
      </c>
      <c r="F1937" t="s">
        <v>28</v>
      </c>
      <c r="G1937" t="s">
        <v>34</v>
      </c>
      <c r="H1937" t="s">
        <v>59</v>
      </c>
      <c r="I1937" t="s">
        <v>1011</v>
      </c>
      <c r="J1937">
        <v>0.65</v>
      </c>
      <c r="K1937" t="s">
        <v>24</v>
      </c>
      <c r="L1937" t="s">
        <v>836</v>
      </c>
      <c r="M1937" s="3">
        <v>42043</v>
      </c>
      <c r="N1937" s="3">
        <v>42046</v>
      </c>
      <c r="O1937" s="8" t="str">
        <f>TEXT(Table1[[#This Row],[Order Date]], "MMM")</f>
        <v>Feb</v>
      </c>
      <c r="P1937">
        <f>Table1[[#This Row],[Ship Date]]-Table1[[#This Row],[Order Date]]</f>
        <v>3</v>
      </c>
      <c r="Q1937" s="4">
        <v>349.48499999999996</v>
      </c>
      <c r="R1937">
        <v>5</v>
      </c>
      <c r="S1937" s="4">
        <v>506.5</v>
      </c>
      <c r="T1937">
        <v>87530</v>
      </c>
      <c r="U1937" s="10">
        <f>(Table1[[#This Row],[Profit]]/Table1[[#This Row],[Sales]])</f>
        <v>0.69</v>
      </c>
    </row>
    <row r="1938" spans="1:21" ht="12.75" customHeight="1"/>
    <row r="1939" spans="1:21" ht="12.75" customHeight="1"/>
    <row r="1940" spans="1:21" ht="12.75" customHeight="1"/>
    <row r="1941" spans="1:21" ht="12.75" customHeight="1"/>
    <row r="1942" spans="1:21" ht="12.75" customHeight="1"/>
    <row r="1943" spans="1:21" ht="12.75" customHeight="1"/>
    <row r="1944" spans="1:21" ht="12.75" customHeight="1"/>
    <row r="1945" spans="1:21" ht="12.75" customHeight="1"/>
    <row r="1946" spans="1:21" ht="12.75" customHeight="1"/>
    <row r="1947" spans="1:21" ht="12.75" customHeight="1"/>
    <row r="1948" spans="1:21" ht="12.75" customHeight="1"/>
    <row r="1949" spans="1:21" ht="12.75" customHeight="1"/>
    <row r="1950" spans="1:21" ht="12.75" customHeight="1"/>
    <row r="1951" spans="1:21" ht="12.75" customHeight="1"/>
    <row r="1952" spans="1:21" ht="12.75" customHeight="1"/>
    <row r="1953" ht="12.75" customHeight="1"/>
  </sheetData>
  <pageMargins left="0.7" right="0.7" top="0.75" bottom="0.75" header="0.3" footer="0.3"/>
  <pageSetup paperSize="9" orientation="portrait" horizontalDpi="4294967293"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35"/>
  <sheetViews>
    <sheetView topLeftCell="A419" workbookViewId="0">
      <selection activeCell="C1" sqref="C1"/>
    </sheetView>
  </sheetViews>
  <sheetFormatPr baseColWidth="10" defaultColWidth="9" defaultRowHeight="13"/>
  <sheetData>
    <row r="1" spans="1:2">
      <c r="A1" t="s">
        <v>17</v>
      </c>
      <c r="B1" t="s">
        <v>1012</v>
      </c>
    </row>
    <row r="2" spans="1:2">
      <c r="A2">
        <v>65</v>
      </c>
      <c r="B2" t="s">
        <v>1013</v>
      </c>
    </row>
    <row r="3" spans="1:2">
      <c r="A3">
        <v>612</v>
      </c>
      <c r="B3" t="s">
        <v>1013</v>
      </c>
    </row>
    <row r="4" spans="1:2">
      <c r="A4">
        <v>614</v>
      </c>
      <c r="B4" t="s">
        <v>1013</v>
      </c>
    </row>
    <row r="5" spans="1:2">
      <c r="A5">
        <v>678</v>
      </c>
      <c r="B5" t="s">
        <v>1013</v>
      </c>
    </row>
    <row r="6" spans="1:2">
      <c r="A6">
        <v>710</v>
      </c>
      <c r="B6" t="s">
        <v>1013</v>
      </c>
    </row>
    <row r="7" spans="1:2">
      <c r="A7">
        <v>740</v>
      </c>
      <c r="B7" t="s">
        <v>1013</v>
      </c>
    </row>
    <row r="8" spans="1:2">
      <c r="A8">
        <v>775</v>
      </c>
      <c r="B8" t="s">
        <v>1013</v>
      </c>
    </row>
    <row r="9" spans="1:2">
      <c r="A9">
        <v>833</v>
      </c>
      <c r="B9" t="s">
        <v>1013</v>
      </c>
    </row>
    <row r="10" spans="1:2">
      <c r="A10">
        <v>902</v>
      </c>
      <c r="B10" t="s">
        <v>1013</v>
      </c>
    </row>
    <row r="11" spans="1:2">
      <c r="A11">
        <v>3300</v>
      </c>
      <c r="B11" t="s">
        <v>1013</v>
      </c>
    </row>
    <row r="12" spans="1:2">
      <c r="A12">
        <v>3456</v>
      </c>
      <c r="B12" t="s">
        <v>1013</v>
      </c>
    </row>
    <row r="13" spans="1:2">
      <c r="A13">
        <v>3525</v>
      </c>
      <c r="B13" t="s">
        <v>1013</v>
      </c>
    </row>
    <row r="14" spans="1:2">
      <c r="A14">
        <v>3589</v>
      </c>
      <c r="B14" t="s">
        <v>1013</v>
      </c>
    </row>
    <row r="15" spans="1:2">
      <c r="A15">
        <v>3687</v>
      </c>
      <c r="B15" t="s">
        <v>1013</v>
      </c>
    </row>
    <row r="16" spans="1:2">
      <c r="A16">
        <v>3777</v>
      </c>
      <c r="B16" t="s">
        <v>1013</v>
      </c>
    </row>
    <row r="17" spans="1:2">
      <c r="A17">
        <v>3783</v>
      </c>
      <c r="B17" t="s">
        <v>1013</v>
      </c>
    </row>
    <row r="18" spans="1:2">
      <c r="A18">
        <v>4006</v>
      </c>
      <c r="B18" t="s">
        <v>1013</v>
      </c>
    </row>
    <row r="19" spans="1:2">
      <c r="A19">
        <v>4037</v>
      </c>
      <c r="B19" t="s">
        <v>1013</v>
      </c>
    </row>
    <row r="20" spans="1:2">
      <c r="A20">
        <v>4230</v>
      </c>
      <c r="B20" t="s">
        <v>1013</v>
      </c>
    </row>
    <row r="21" spans="1:2">
      <c r="A21">
        <v>4261</v>
      </c>
      <c r="B21" t="s">
        <v>1013</v>
      </c>
    </row>
    <row r="22" spans="1:2">
      <c r="A22">
        <v>4391</v>
      </c>
      <c r="B22" t="s">
        <v>1013</v>
      </c>
    </row>
    <row r="23" spans="1:2">
      <c r="A23">
        <v>4610</v>
      </c>
      <c r="B23" t="s">
        <v>1013</v>
      </c>
    </row>
    <row r="24" spans="1:2">
      <c r="A24">
        <v>4738</v>
      </c>
      <c r="B24" t="s">
        <v>1013</v>
      </c>
    </row>
    <row r="25" spans="1:2">
      <c r="A25">
        <v>4864</v>
      </c>
      <c r="B25" t="s">
        <v>1013</v>
      </c>
    </row>
    <row r="26" spans="1:2">
      <c r="A26">
        <v>4960</v>
      </c>
      <c r="B26" t="s">
        <v>1013</v>
      </c>
    </row>
    <row r="27" spans="1:2">
      <c r="A27">
        <v>5028</v>
      </c>
      <c r="B27" t="s">
        <v>1013</v>
      </c>
    </row>
    <row r="28" spans="1:2">
      <c r="A28">
        <v>5059</v>
      </c>
      <c r="B28" t="s">
        <v>1013</v>
      </c>
    </row>
    <row r="29" spans="1:2">
      <c r="A29">
        <v>5061</v>
      </c>
      <c r="B29" t="s">
        <v>1013</v>
      </c>
    </row>
    <row r="30" spans="1:2">
      <c r="A30">
        <v>5189</v>
      </c>
      <c r="B30" t="s">
        <v>1013</v>
      </c>
    </row>
    <row r="31" spans="1:2">
      <c r="A31">
        <v>5381</v>
      </c>
      <c r="B31" t="s">
        <v>1013</v>
      </c>
    </row>
    <row r="32" spans="1:2">
      <c r="A32">
        <v>5414</v>
      </c>
      <c r="B32" t="s">
        <v>1013</v>
      </c>
    </row>
    <row r="33" spans="1:2">
      <c r="A33">
        <v>5511</v>
      </c>
      <c r="B33" t="s">
        <v>1013</v>
      </c>
    </row>
    <row r="34" spans="1:2">
      <c r="A34">
        <v>5699</v>
      </c>
      <c r="B34" t="s">
        <v>1013</v>
      </c>
    </row>
    <row r="35" spans="1:2">
      <c r="A35">
        <v>6054</v>
      </c>
      <c r="B35" t="s">
        <v>1013</v>
      </c>
    </row>
    <row r="36" spans="1:2">
      <c r="A36">
        <v>6241</v>
      </c>
      <c r="B36" t="s">
        <v>1013</v>
      </c>
    </row>
    <row r="37" spans="1:2">
      <c r="A37">
        <v>6272</v>
      </c>
      <c r="B37" t="s">
        <v>1013</v>
      </c>
    </row>
    <row r="38" spans="1:2">
      <c r="A38">
        <v>6498</v>
      </c>
      <c r="B38" t="s">
        <v>1013</v>
      </c>
    </row>
    <row r="39" spans="1:2">
      <c r="A39">
        <v>6500</v>
      </c>
      <c r="B39" t="s">
        <v>1013</v>
      </c>
    </row>
    <row r="40" spans="1:2">
      <c r="A40">
        <v>6502</v>
      </c>
      <c r="B40" t="s">
        <v>1013</v>
      </c>
    </row>
    <row r="41" spans="1:2">
      <c r="A41">
        <v>6661</v>
      </c>
      <c r="B41" t="s">
        <v>1013</v>
      </c>
    </row>
    <row r="42" spans="1:2">
      <c r="A42">
        <v>6695</v>
      </c>
      <c r="B42" t="s">
        <v>1013</v>
      </c>
    </row>
    <row r="43" spans="1:2">
      <c r="A43">
        <v>6757</v>
      </c>
      <c r="B43" t="s">
        <v>1013</v>
      </c>
    </row>
    <row r="44" spans="1:2">
      <c r="A44">
        <v>6978</v>
      </c>
      <c r="B44" t="s">
        <v>1013</v>
      </c>
    </row>
    <row r="45" spans="1:2">
      <c r="A45">
        <v>6979</v>
      </c>
      <c r="B45" t="s">
        <v>1013</v>
      </c>
    </row>
    <row r="46" spans="1:2">
      <c r="A46">
        <v>7079</v>
      </c>
      <c r="B46" t="s">
        <v>1013</v>
      </c>
    </row>
    <row r="47" spans="1:2">
      <c r="A47">
        <v>7107</v>
      </c>
      <c r="B47" t="s">
        <v>1013</v>
      </c>
    </row>
    <row r="48" spans="1:2">
      <c r="A48">
        <v>7203</v>
      </c>
      <c r="B48" t="s">
        <v>1013</v>
      </c>
    </row>
    <row r="49" spans="1:2">
      <c r="A49">
        <v>7269</v>
      </c>
      <c r="B49" t="s">
        <v>1013</v>
      </c>
    </row>
    <row r="50" spans="1:2">
      <c r="A50">
        <v>7364</v>
      </c>
      <c r="B50" t="s">
        <v>1013</v>
      </c>
    </row>
    <row r="51" spans="1:2">
      <c r="A51">
        <v>7521</v>
      </c>
      <c r="B51" t="s">
        <v>1013</v>
      </c>
    </row>
    <row r="52" spans="1:2">
      <c r="A52">
        <v>7744</v>
      </c>
      <c r="B52" t="s">
        <v>1013</v>
      </c>
    </row>
    <row r="53" spans="1:2">
      <c r="A53">
        <v>7812</v>
      </c>
      <c r="B53" t="s">
        <v>1013</v>
      </c>
    </row>
    <row r="54" spans="1:2">
      <c r="A54">
        <v>7815</v>
      </c>
      <c r="B54" t="s">
        <v>1013</v>
      </c>
    </row>
    <row r="55" spans="1:2">
      <c r="A55">
        <v>7841</v>
      </c>
      <c r="B55" t="s">
        <v>1013</v>
      </c>
    </row>
    <row r="56" spans="1:2">
      <c r="A56">
        <v>7845</v>
      </c>
      <c r="B56" t="s">
        <v>1013</v>
      </c>
    </row>
    <row r="57" spans="1:2">
      <c r="A57">
        <v>8034</v>
      </c>
      <c r="B57" t="s">
        <v>1013</v>
      </c>
    </row>
    <row r="58" spans="1:2">
      <c r="A58">
        <v>8133</v>
      </c>
      <c r="B58" t="s">
        <v>1013</v>
      </c>
    </row>
    <row r="59" spans="1:2">
      <c r="A59">
        <v>8292</v>
      </c>
      <c r="B59" t="s">
        <v>1013</v>
      </c>
    </row>
    <row r="60" spans="1:2">
      <c r="A60">
        <v>8293</v>
      </c>
      <c r="B60" t="s">
        <v>1013</v>
      </c>
    </row>
    <row r="61" spans="1:2">
      <c r="A61">
        <v>8353</v>
      </c>
      <c r="B61" t="s">
        <v>1013</v>
      </c>
    </row>
    <row r="62" spans="1:2">
      <c r="A62">
        <v>8961</v>
      </c>
      <c r="B62" t="s">
        <v>1013</v>
      </c>
    </row>
    <row r="63" spans="1:2">
      <c r="A63">
        <v>9027</v>
      </c>
      <c r="B63" t="s">
        <v>1013</v>
      </c>
    </row>
    <row r="64" spans="1:2">
      <c r="A64">
        <v>9093</v>
      </c>
      <c r="B64" t="s">
        <v>1013</v>
      </c>
    </row>
    <row r="65" spans="1:2">
      <c r="A65">
        <v>9152</v>
      </c>
      <c r="B65" t="s">
        <v>1013</v>
      </c>
    </row>
    <row r="66" spans="1:2">
      <c r="A66">
        <v>9219</v>
      </c>
      <c r="B66" t="s">
        <v>1013</v>
      </c>
    </row>
    <row r="67" spans="1:2">
      <c r="A67">
        <v>9472</v>
      </c>
      <c r="B67" t="s">
        <v>1013</v>
      </c>
    </row>
    <row r="68" spans="1:2">
      <c r="A68">
        <v>9574</v>
      </c>
      <c r="B68" t="s">
        <v>1013</v>
      </c>
    </row>
    <row r="69" spans="1:2">
      <c r="A69">
        <v>9696</v>
      </c>
      <c r="B69" t="s">
        <v>1013</v>
      </c>
    </row>
    <row r="70" spans="1:2">
      <c r="A70">
        <v>9701</v>
      </c>
      <c r="B70" t="s">
        <v>1013</v>
      </c>
    </row>
    <row r="71" spans="1:2">
      <c r="A71">
        <v>9762</v>
      </c>
      <c r="B71" t="s">
        <v>1013</v>
      </c>
    </row>
    <row r="72" spans="1:2">
      <c r="A72">
        <v>9829</v>
      </c>
      <c r="B72" t="s">
        <v>1013</v>
      </c>
    </row>
    <row r="73" spans="1:2">
      <c r="A73">
        <v>9895</v>
      </c>
      <c r="B73" t="s">
        <v>1013</v>
      </c>
    </row>
    <row r="74" spans="1:2">
      <c r="A74">
        <v>9923</v>
      </c>
      <c r="B74" t="s">
        <v>1013</v>
      </c>
    </row>
    <row r="75" spans="1:2">
      <c r="A75">
        <v>9927</v>
      </c>
      <c r="B75" t="s">
        <v>1013</v>
      </c>
    </row>
    <row r="76" spans="1:2">
      <c r="A76">
        <v>10054</v>
      </c>
      <c r="B76" t="s">
        <v>1013</v>
      </c>
    </row>
    <row r="77" spans="1:2">
      <c r="A77">
        <v>10183</v>
      </c>
      <c r="B77" t="s">
        <v>1013</v>
      </c>
    </row>
    <row r="78" spans="1:2">
      <c r="A78">
        <v>10498</v>
      </c>
      <c r="B78" t="s">
        <v>1013</v>
      </c>
    </row>
    <row r="79" spans="1:2">
      <c r="A79">
        <v>10662</v>
      </c>
      <c r="B79" t="s">
        <v>1013</v>
      </c>
    </row>
    <row r="80" spans="1:2">
      <c r="A80">
        <v>10917</v>
      </c>
      <c r="B80" t="s">
        <v>1013</v>
      </c>
    </row>
    <row r="81" spans="1:2">
      <c r="A81">
        <v>11271</v>
      </c>
      <c r="B81" t="s">
        <v>1013</v>
      </c>
    </row>
    <row r="82" spans="1:2">
      <c r="A82">
        <v>11396</v>
      </c>
      <c r="B82" t="s">
        <v>1013</v>
      </c>
    </row>
    <row r="83" spans="1:2">
      <c r="A83">
        <v>11425</v>
      </c>
      <c r="B83" t="s">
        <v>1013</v>
      </c>
    </row>
    <row r="84" spans="1:2">
      <c r="A84">
        <v>11426</v>
      </c>
      <c r="B84" t="s">
        <v>1013</v>
      </c>
    </row>
    <row r="85" spans="1:2">
      <c r="A85">
        <v>11648</v>
      </c>
      <c r="B85" t="s">
        <v>1013</v>
      </c>
    </row>
    <row r="86" spans="1:2">
      <c r="A86">
        <v>11652</v>
      </c>
      <c r="B86" t="s">
        <v>1013</v>
      </c>
    </row>
    <row r="87" spans="1:2">
      <c r="A87">
        <v>11682</v>
      </c>
      <c r="B87" t="s">
        <v>1013</v>
      </c>
    </row>
    <row r="88" spans="1:2">
      <c r="A88">
        <v>11748</v>
      </c>
      <c r="B88" t="s">
        <v>1013</v>
      </c>
    </row>
    <row r="89" spans="1:2">
      <c r="A89">
        <v>11909</v>
      </c>
      <c r="B89" t="s">
        <v>1013</v>
      </c>
    </row>
    <row r="90" spans="1:2">
      <c r="A90">
        <v>11911</v>
      </c>
      <c r="B90" t="s">
        <v>1013</v>
      </c>
    </row>
    <row r="91" spans="1:2">
      <c r="A91">
        <v>12005</v>
      </c>
      <c r="B91" t="s">
        <v>1013</v>
      </c>
    </row>
    <row r="92" spans="1:2">
      <c r="A92">
        <v>12067</v>
      </c>
      <c r="B92" t="s">
        <v>1013</v>
      </c>
    </row>
    <row r="93" spans="1:2">
      <c r="A93">
        <v>12096</v>
      </c>
      <c r="B93" t="s">
        <v>1013</v>
      </c>
    </row>
    <row r="94" spans="1:2">
      <c r="A94">
        <v>12262</v>
      </c>
      <c r="B94" t="s">
        <v>1013</v>
      </c>
    </row>
    <row r="95" spans="1:2">
      <c r="A95">
        <v>12263</v>
      </c>
      <c r="B95" t="s">
        <v>1013</v>
      </c>
    </row>
    <row r="96" spans="1:2">
      <c r="A96">
        <v>12389</v>
      </c>
      <c r="B96" t="s">
        <v>1013</v>
      </c>
    </row>
    <row r="97" spans="1:2">
      <c r="A97">
        <v>12451</v>
      </c>
      <c r="B97" t="s">
        <v>1013</v>
      </c>
    </row>
    <row r="98" spans="1:2">
      <c r="A98">
        <v>12483</v>
      </c>
      <c r="B98" t="s">
        <v>1013</v>
      </c>
    </row>
    <row r="99" spans="1:2">
      <c r="A99">
        <v>12580</v>
      </c>
      <c r="B99" t="s">
        <v>1013</v>
      </c>
    </row>
    <row r="100" spans="1:2">
      <c r="A100">
        <v>12613</v>
      </c>
      <c r="B100" t="s">
        <v>1013</v>
      </c>
    </row>
    <row r="101" spans="1:2">
      <c r="A101">
        <v>12704</v>
      </c>
      <c r="B101" t="s">
        <v>1013</v>
      </c>
    </row>
    <row r="102" spans="1:2">
      <c r="A102">
        <v>12706</v>
      </c>
      <c r="B102" t="s">
        <v>1013</v>
      </c>
    </row>
    <row r="103" spans="1:2">
      <c r="A103">
        <v>12710</v>
      </c>
      <c r="B103" t="s">
        <v>1013</v>
      </c>
    </row>
    <row r="104" spans="1:2">
      <c r="A104">
        <v>12806</v>
      </c>
      <c r="B104" t="s">
        <v>1013</v>
      </c>
    </row>
    <row r="105" spans="1:2">
      <c r="A105">
        <v>12900</v>
      </c>
      <c r="B105" t="s">
        <v>1013</v>
      </c>
    </row>
    <row r="106" spans="1:2">
      <c r="A106">
        <v>12903</v>
      </c>
      <c r="B106" t="s">
        <v>1013</v>
      </c>
    </row>
    <row r="107" spans="1:2">
      <c r="A107">
        <v>13091</v>
      </c>
      <c r="B107" t="s">
        <v>1013</v>
      </c>
    </row>
    <row r="108" spans="1:2">
      <c r="A108">
        <v>13158</v>
      </c>
      <c r="B108" t="s">
        <v>1013</v>
      </c>
    </row>
    <row r="109" spans="1:2">
      <c r="A109">
        <v>13218</v>
      </c>
      <c r="B109" t="s">
        <v>1013</v>
      </c>
    </row>
    <row r="110" spans="1:2">
      <c r="A110">
        <v>13284</v>
      </c>
      <c r="B110" t="s">
        <v>1013</v>
      </c>
    </row>
    <row r="111" spans="1:2">
      <c r="A111">
        <v>13410</v>
      </c>
      <c r="B111" t="s">
        <v>1013</v>
      </c>
    </row>
    <row r="112" spans="1:2">
      <c r="A112">
        <v>13444</v>
      </c>
      <c r="B112" t="s">
        <v>1013</v>
      </c>
    </row>
    <row r="113" spans="1:2">
      <c r="A113">
        <v>13638</v>
      </c>
      <c r="B113" t="s">
        <v>1013</v>
      </c>
    </row>
    <row r="114" spans="1:2">
      <c r="A114">
        <v>13729</v>
      </c>
      <c r="B114" t="s">
        <v>1013</v>
      </c>
    </row>
    <row r="115" spans="1:2">
      <c r="A115">
        <v>13765</v>
      </c>
      <c r="B115" t="s">
        <v>1013</v>
      </c>
    </row>
    <row r="116" spans="1:2">
      <c r="A116">
        <v>13959</v>
      </c>
      <c r="B116" t="s">
        <v>1013</v>
      </c>
    </row>
    <row r="117" spans="1:2">
      <c r="A117">
        <v>13984</v>
      </c>
      <c r="B117" t="s">
        <v>1013</v>
      </c>
    </row>
    <row r="118" spans="1:2">
      <c r="A118">
        <v>13986</v>
      </c>
      <c r="B118" t="s">
        <v>1013</v>
      </c>
    </row>
    <row r="119" spans="1:2">
      <c r="A119">
        <v>14176</v>
      </c>
      <c r="B119" t="s">
        <v>1013</v>
      </c>
    </row>
    <row r="120" spans="1:2">
      <c r="A120">
        <v>14242</v>
      </c>
      <c r="B120" t="s">
        <v>1013</v>
      </c>
    </row>
    <row r="121" spans="1:2">
      <c r="A121">
        <v>14406</v>
      </c>
      <c r="B121" t="s">
        <v>1013</v>
      </c>
    </row>
    <row r="122" spans="1:2">
      <c r="A122">
        <v>14497</v>
      </c>
      <c r="B122" t="s">
        <v>1013</v>
      </c>
    </row>
    <row r="123" spans="1:2">
      <c r="A123">
        <v>14528</v>
      </c>
      <c r="B123" t="s">
        <v>1013</v>
      </c>
    </row>
    <row r="124" spans="1:2">
      <c r="A124">
        <v>14534</v>
      </c>
      <c r="B124" t="s">
        <v>1013</v>
      </c>
    </row>
    <row r="125" spans="1:2">
      <c r="A125">
        <v>14820</v>
      </c>
      <c r="B125" t="s">
        <v>1013</v>
      </c>
    </row>
    <row r="126" spans="1:2">
      <c r="A126">
        <v>14951</v>
      </c>
      <c r="B126" t="s">
        <v>1013</v>
      </c>
    </row>
    <row r="127" spans="1:2">
      <c r="A127">
        <v>15009</v>
      </c>
      <c r="B127" t="s">
        <v>1013</v>
      </c>
    </row>
    <row r="128" spans="1:2">
      <c r="A128">
        <v>15106</v>
      </c>
      <c r="B128" t="s">
        <v>1013</v>
      </c>
    </row>
    <row r="129" spans="1:2">
      <c r="A129">
        <v>15202</v>
      </c>
      <c r="B129" t="s">
        <v>1013</v>
      </c>
    </row>
    <row r="130" spans="1:2">
      <c r="A130">
        <v>15206</v>
      </c>
      <c r="B130" t="s">
        <v>1013</v>
      </c>
    </row>
    <row r="131" spans="1:2">
      <c r="A131">
        <v>15303</v>
      </c>
      <c r="B131" t="s">
        <v>1013</v>
      </c>
    </row>
    <row r="132" spans="1:2">
      <c r="A132">
        <v>15712</v>
      </c>
      <c r="B132" t="s">
        <v>1013</v>
      </c>
    </row>
    <row r="133" spans="1:2">
      <c r="A133">
        <v>15718</v>
      </c>
      <c r="B133" t="s">
        <v>1013</v>
      </c>
    </row>
    <row r="134" spans="1:2">
      <c r="A134">
        <v>15778</v>
      </c>
      <c r="B134" t="s">
        <v>1013</v>
      </c>
    </row>
    <row r="135" spans="1:2">
      <c r="A135">
        <v>15872</v>
      </c>
      <c r="B135" t="s">
        <v>1013</v>
      </c>
    </row>
    <row r="136" spans="1:2">
      <c r="A136">
        <v>15904</v>
      </c>
      <c r="B136" t="s">
        <v>1013</v>
      </c>
    </row>
    <row r="137" spans="1:2">
      <c r="A137">
        <v>16134</v>
      </c>
      <c r="B137" t="s">
        <v>1013</v>
      </c>
    </row>
    <row r="138" spans="1:2">
      <c r="A138">
        <v>16582</v>
      </c>
      <c r="B138" t="s">
        <v>1013</v>
      </c>
    </row>
    <row r="139" spans="1:2">
      <c r="A139">
        <v>16641</v>
      </c>
      <c r="B139" t="s">
        <v>1013</v>
      </c>
    </row>
    <row r="140" spans="1:2">
      <c r="A140">
        <v>16679</v>
      </c>
      <c r="B140" t="s">
        <v>1013</v>
      </c>
    </row>
    <row r="141" spans="1:2">
      <c r="A141">
        <v>16864</v>
      </c>
      <c r="B141" t="s">
        <v>1013</v>
      </c>
    </row>
    <row r="142" spans="1:2">
      <c r="A142">
        <v>16961</v>
      </c>
      <c r="B142" t="s">
        <v>1013</v>
      </c>
    </row>
    <row r="143" spans="1:2">
      <c r="A143">
        <v>17058</v>
      </c>
      <c r="B143" t="s">
        <v>1013</v>
      </c>
    </row>
    <row r="144" spans="1:2">
      <c r="A144">
        <v>17155</v>
      </c>
      <c r="B144" t="s">
        <v>1013</v>
      </c>
    </row>
    <row r="145" spans="1:2">
      <c r="A145">
        <v>17255</v>
      </c>
      <c r="B145" t="s">
        <v>1013</v>
      </c>
    </row>
    <row r="146" spans="1:2">
      <c r="A146">
        <v>17282</v>
      </c>
      <c r="B146" t="s">
        <v>1013</v>
      </c>
    </row>
    <row r="147" spans="1:2">
      <c r="A147">
        <v>17313</v>
      </c>
      <c r="B147" t="s">
        <v>1013</v>
      </c>
    </row>
    <row r="148" spans="1:2">
      <c r="A148">
        <v>17508</v>
      </c>
      <c r="B148" t="s">
        <v>1013</v>
      </c>
    </row>
    <row r="149" spans="1:2">
      <c r="A149">
        <v>17668</v>
      </c>
      <c r="B149" t="s">
        <v>1013</v>
      </c>
    </row>
    <row r="150" spans="1:2">
      <c r="A150">
        <v>17858</v>
      </c>
      <c r="B150" t="s">
        <v>1013</v>
      </c>
    </row>
    <row r="151" spans="1:2">
      <c r="A151">
        <v>17985</v>
      </c>
      <c r="B151" t="s">
        <v>1013</v>
      </c>
    </row>
    <row r="152" spans="1:2">
      <c r="A152">
        <v>17988</v>
      </c>
      <c r="B152" t="s">
        <v>1013</v>
      </c>
    </row>
    <row r="153" spans="1:2">
      <c r="A153">
        <v>18119</v>
      </c>
      <c r="B153" t="s">
        <v>1013</v>
      </c>
    </row>
    <row r="154" spans="1:2">
      <c r="A154">
        <v>18215</v>
      </c>
      <c r="B154" t="s">
        <v>1013</v>
      </c>
    </row>
    <row r="155" spans="1:2">
      <c r="A155">
        <v>18336</v>
      </c>
      <c r="B155" t="s">
        <v>1013</v>
      </c>
    </row>
    <row r="156" spans="1:2">
      <c r="A156">
        <v>18496</v>
      </c>
      <c r="B156" t="s">
        <v>1013</v>
      </c>
    </row>
    <row r="157" spans="1:2">
      <c r="A157">
        <v>18533</v>
      </c>
      <c r="B157" t="s">
        <v>1013</v>
      </c>
    </row>
    <row r="158" spans="1:2">
      <c r="A158">
        <v>18593</v>
      </c>
      <c r="B158" t="s">
        <v>1013</v>
      </c>
    </row>
    <row r="159" spans="1:2">
      <c r="A159">
        <v>18661</v>
      </c>
      <c r="B159" t="s">
        <v>1013</v>
      </c>
    </row>
    <row r="160" spans="1:2">
      <c r="A160">
        <v>18689</v>
      </c>
      <c r="B160" t="s">
        <v>1013</v>
      </c>
    </row>
    <row r="161" spans="1:2">
      <c r="A161">
        <v>18753</v>
      </c>
      <c r="B161" t="s">
        <v>1013</v>
      </c>
    </row>
    <row r="162" spans="1:2">
      <c r="A162">
        <v>18822</v>
      </c>
      <c r="B162" t="s">
        <v>1013</v>
      </c>
    </row>
    <row r="163" spans="1:2">
      <c r="A163">
        <v>18919</v>
      </c>
      <c r="B163" t="s">
        <v>1013</v>
      </c>
    </row>
    <row r="164" spans="1:2">
      <c r="A164">
        <v>19010</v>
      </c>
      <c r="B164" t="s">
        <v>1013</v>
      </c>
    </row>
    <row r="165" spans="1:2">
      <c r="A165">
        <v>19078</v>
      </c>
      <c r="B165" t="s">
        <v>1013</v>
      </c>
    </row>
    <row r="166" spans="1:2">
      <c r="A166">
        <v>19138</v>
      </c>
      <c r="B166" t="s">
        <v>1013</v>
      </c>
    </row>
    <row r="167" spans="1:2">
      <c r="A167">
        <v>19523</v>
      </c>
      <c r="B167" t="s">
        <v>1013</v>
      </c>
    </row>
    <row r="168" spans="1:2">
      <c r="A168">
        <v>19616</v>
      </c>
      <c r="B168" t="s">
        <v>1013</v>
      </c>
    </row>
    <row r="169" spans="1:2">
      <c r="A169">
        <v>19718</v>
      </c>
      <c r="B169" t="s">
        <v>1013</v>
      </c>
    </row>
    <row r="170" spans="1:2">
      <c r="A170">
        <v>20036</v>
      </c>
      <c r="B170" t="s">
        <v>1013</v>
      </c>
    </row>
    <row r="171" spans="1:2">
      <c r="A171">
        <v>20134</v>
      </c>
      <c r="B171" t="s">
        <v>1013</v>
      </c>
    </row>
    <row r="172" spans="1:2">
      <c r="A172">
        <v>20389</v>
      </c>
      <c r="B172" t="s">
        <v>1013</v>
      </c>
    </row>
    <row r="173" spans="1:2">
      <c r="A173">
        <v>20453</v>
      </c>
      <c r="B173" t="s">
        <v>1013</v>
      </c>
    </row>
    <row r="174" spans="1:2">
      <c r="A174">
        <v>20480</v>
      </c>
      <c r="B174" t="s">
        <v>1013</v>
      </c>
    </row>
    <row r="175" spans="1:2">
      <c r="A175">
        <v>20486</v>
      </c>
      <c r="B175" t="s">
        <v>1013</v>
      </c>
    </row>
    <row r="176" spans="1:2">
      <c r="A176">
        <v>20704</v>
      </c>
      <c r="B176" t="s">
        <v>1013</v>
      </c>
    </row>
    <row r="177" spans="1:2">
      <c r="A177">
        <v>20743</v>
      </c>
      <c r="B177" t="s">
        <v>1013</v>
      </c>
    </row>
    <row r="178" spans="1:2">
      <c r="A178">
        <v>20864</v>
      </c>
      <c r="B178" t="s">
        <v>1013</v>
      </c>
    </row>
    <row r="179" spans="1:2">
      <c r="A179">
        <v>20899</v>
      </c>
      <c r="B179" t="s">
        <v>1013</v>
      </c>
    </row>
    <row r="180" spans="1:2">
      <c r="A180">
        <v>20934</v>
      </c>
      <c r="B180" t="s">
        <v>1013</v>
      </c>
    </row>
    <row r="181" spans="1:2">
      <c r="A181">
        <v>21222</v>
      </c>
      <c r="B181" t="s">
        <v>1013</v>
      </c>
    </row>
    <row r="182" spans="1:2">
      <c r="A182">
        <v>21286</v>
      </c>
      <c r="B182" t="s">
        <v>1013</v>
      </c>
    </row>
    <row r="183" spans="1:2">
      <c r="A183">
        <v>21346</v>
      </c>
      <c r="B183" t="s">
        <v>1013</v>
      </c>
    </row>
    <row r="184" spans="1:2">
      <c r="A184">
        <v>21383</v>
      </c>
      <c r="B184" t="s">
        <v>1013</v>
      </c>
    </row>
    <row r="185" spans="1:2">
      <c r="A185">
        <v>21729</v>
      </c>
      <c r="B185" t="s">
        <v>1013</v>
      </c>
    </row>
    <row r="186" spans="1:2">
      <c r="A186">
        <v>21824</v>
      </c>
      <c r="B186" t="s">
        <v>1013</v>
      </c>
    </row>
    <row r="187" spans="1:2">
      <c r="A187">
        <v>21890</v>
      </c>
      <c r="B187" t="s">
        <v>1013</v>
      </c>
    </row>
    <row r="188" spans="1:2">
      <c r="A188">
        <v>22181</v>
      </c>
      <c r="B188" t="s">
        <v>1013</v>
      </c>
    </row>
    <row r="189" spans="1:2">
      <c r="A189">
        <v>22402</v>
      </c>
      <c r="B189" t="s">
        <v>1013</v>
      </c>
    </row>
    <row r="190" spans="1:2">
      <c r="A190">
        <v>22627</v>
      </c>
      <c r="B190" t="s">
        <v>1013</v>
      </c>
    </row>
    <row r="191" spans="1:2">
      <c r="A191">
        <v>22656</v>
      </c>
      <c r="B191" t="s">
        <v>1013</v>
      </c>
    </row>
    <row r="192" spans="1:2">
      <c r="A192">
        <v>22661</v>
      </c>
      <c r="B192" t="s">
        <v>1013</v>
      </c>
    </row>
    <row r="193" spans="1:2">
      <c r="A193">
        <v>22787</v>
      </c>
      <c r="B193" t="s">
        <v>1013</v>
      </c>
    </row>
    <row r="194" spans="1:2">
      <c r="A194">
        <v>22820</v>
      </c>
      <c r="B194" t="s">
        <v>1013</v>
      </c>
    </row>
    <row r="195" spans="1:2">
      <c r="A195">
        <v>22947</v>
      </c>
      <c r="B195" t="s">
        <v>1013</v>
      </c>
    </row>
    <row r="196" spans="1:2">
      <c r="A196">
        <v>22950</v>
      </c>
      <c r="B196" t="s">
        <v>1013</v>
      </c>
    </row>
    <row r="197" spans="1:2">
      <c r="A197">
        <v>23076</v>
      </c>
      <c r="B197" t="s">
        <v>1013</v>
      </c>
    </row>
    <row r="198" spans="1:2">
      <c r="A198">
        <v>23168</v>
      </c>
      <c r="B198" t="s">
        <v>1013</v>
      </c>
    </row>
    <row r="199" spans="1:2">
      <c r="A199">
        <v>23488</v>
      </c>
      <c r="B199" t="s">
        <v>1013</v>
      </c>
    </row>
    <row r="200" spans="1:2">
      <c r="A200">
        <v>23557</v>
      </c>
      <c r="B200" t="s">
        <v>1013</v>
      </c>
    </row>
    <row r="201" spans="1:2">
      <c r="A201">
        <v>23559</v>
      </c>
      <c r="B201" t="s">
        <v>1013</v>
      </c>
    </row>
    <row r="202" spans="1:2">
      <c r="A202">
        <v>23616</v>
      </c>
      <c r="B202" t="s">
        <v>1013</v>
      </c>
    </row>
    <row r="203" spans="1:2">
      <c r="A203">
        <v>23619</v>
      </c>
      <c r="B203" t="s">
        <v>1013</v>
      </c>
    </row>
    <row r="204" spans="1:2">
      <c r="A204">
        <v>23748</v>
      </c>
      <c r="B204" t="s">
        <v>1013</v>
      </c>
    </row>
    <row r="205" spans="1:2">
      <c r="A205">
        <v>24066</v>
      </c>
      <c r="B205" t="s">
        <v>1013</v>
      </c>
    </row>
    <row r="206" spans="1:2">
      <c r="A206">
        <v>24519</v>
      </c>
      <c r="B206" t="s">
        <v>1013</v>
      </c>
    </row>
    <row r="207" spans="1:2">
      <c r="A207">
        <v>24707</v>
      </c>
      <c r="B207" t="s">
        <v>1013</v>
      </c>
    </row>
    <row r="208" spans="1:2">
      <c r="A208">
        <v>24902</v>
      </c>
      <c r="B208" t="s">
        <v>1013</v>
      </c>
    </row>
    <row r="209" spans="1:2">
      <c r="A209">
        <v>25095</v>
      </c>
      <c r="B209" t="s">
        <v>1013</v>
      </c>
    </row>
    <row r="210" spans="1:2">
      <c r="A210">
        <v>25152</v>
      </c>
      <c r="B210" t="s">
        <v>1013</v>
      </c>
    </row>
    <row r="211" spans="1:2">
      <c r="A211">
        <v>25157</v>
      </c>
      <c r="B211" t="s">
        <v>1013</v>
      </c>
    </row>
    <row r="212" spans="1:2">
      <c r="A212">
        <v>25478</v>
      </c>
      <c r="B212" t="s">
        <v>1013</v>
      </c>
    </row>
    <row r="213" spans="1:2">
      <c r="A213">
        <v>25479</v>
      </c>
      <c r="B213" t="s">
        <v>1013</v>
      </c>
    </row>
    <row r="214" spans="1:2">
      <c r="A214">
        <v>25735</v>
      </c>
      <c r="B214" t="s">
        <v>1013</v>
      </c>
    </row>
    <row r="215" spans="1:2">
      <c r="A215">
        <v>25799</v>
      </c>
      <c r="B215" t="s">
        <v>1013</v>
      </c>
    </row>
    <row r="216" spans="1:2">
      <c r="A216">
        <v>25828</v>
      </c>
      <c r="B216" t="s">
        <v>1013</v>
      </c>
    </row>
    <row r="217" spans="1:2">
      <c r="A217">
        <v>25952</v>
      </c>
      <c r="B217" t="s">
        <v>1013</v>
      </c>
    </row>
    <row r="218" spans="1:2">
      <c r="A218">
        <v>26240</v>
      </c>
      <c r="B218" t="s">
        <v>1013</v>
      </c>
    </row>
    <row r="219" spans="1:2">
      <c r="A219">
        <v>26372</v>
      </c>
      <c r="B219" t="s">
        <v>1013</v>
      </c>
    </row>
    <row r="220" spans="1:2">
      <c r="A220">
        <v>26784</v>
      </c>
      <c r="B220" t="s">
        <v>1013</v>
      </c>
    </row>
    <row r="221" spans="1:2">
      <c r="A221">
        <v>26852</v>
      </c>
      <c r="B221" t="s">
        <v>1013</v>
      </c>
    </row>
    <row r="222" spans="1:2">
      <c r="A222">
        <v>26881</v>
      </c>
      <c r="B222" t="s">
        <v>1013</v>
      </c>
    </row>
    <row r="223" spans="1:2">
      <c r="A223">
        <v>26982</v>
      </c>
      <c r="B223" t="s">
        <v>1013</v>
      </c>
    </row>
    <row r="224" spans="1:2">
      <c r="A224">
        <v>27137</v>
      </c>
      <c r="B224" t="s">
        <v>1013</v>
      </c>
    </row>
    <row r="225" spans="1:2">
      <c r="A225">
        <v>27490</v>
      </c>
      <c r="B225" t="s">
        <v>1013</v>
      </c>
    </row>
    <row r="226" spans="1:2">
      <c r="A226">
        <v>27712</v>
      </c>
      <c r="B226" t="s">
        <v>1013</v>
      </c>
    </row>
    <row r="227" spans="1:2">
      <c r="A227">
        <v>27744</v>
      </c>
      <c r="B227" t="s">
        <v>1013</v>
      </c>
    </row>
    <row r="228" spans="1:2">
      <c r="A228">
        <v>27750</v>
      </c>
      <c r="B228" t="s">
        <v>1013</v>
      </c>
    </row>
    <row r="229" spans="1:2">
      <c r="A229">
        <v>28003</v>
      </c>
      <c r="B229" t="s">
        <v>1013</v>
      </c>
    </row>
    <row r="230" spans="1:2">
      <c r="A230">
        <v>28037</v>
      </c>
      <c r="B230" t="s">
        <v>1013</v>
      </c>
    </row>
    <row r="231" spans="1:2">
      <c r="A231">
        <v>28291</v>
      </c>
      <c r="B231" t="s">
        <v>1013</v>
      </c>
    </row>
    <row r="232" spans="1:2">
      <c r="A232">
        <v>28387</v>
      </c>
      <c r="B232" t="s">
        <v>1013</v>
      </c>
    </row>
    <row r="233" spans="1:2">
      <c r="A233">
        <v>28419</v>
      </c>
      <c r="B233" t="s">
        <v>1013</v>
      </c>
    </row>
    <row r="234" spans="1:2">
      <c r="A234">
        <v>28455</v>
      </c>
      <c r="B234" t="s">
        <v>1013</v>
      </c>
    </row>
    <row r="235" spans="1:2">
      <c r="A235">
        <v>28544</v>
      </c>
      <c r="B235" t="s">
        <v>1013</v>
      </c>
    </row>
    <row r="236" spans="1:2">
      <c r="A236">
        <v>28928</v>
      </c>
      <c r="B236" t="s">
        <v>1013</v>
      </c>
    </row>
    <row r="237" spans="1:2">
      <c r="A237">
        <v>29095</v>
      </c>
      <c r="B237" t="s">
        <v>1013</v>
      </c>
    </row>
    <row r="238" spans="1:2">
      <c r="A238">
        <v>29318</v>
      </c>
      <c r="B238" t="s">
        <v>1013</v>
      </c>
    </row>
    <row r="239" spans="1:2">
      <c r="A239">
        <v>29376</v>
      </c>
      <c r="B239" t="s">
        <v>1013</v>
      </c>
    </row>
    <row r="240" spans="1:2">
      <c r="A240">
        <v>29380</v>
      </c>
      <c r="B240" t="s">
        <v>1013</v>
      </c>
    </row>
    <row r="241" spans="1:2">
      <c r="A241">
        <v>29410</v>
      </c>
      <c r="B241" t="s">
        <v>1013</v>
      </c>
    </row>
    <row r="242" spans="1:2">
      <c r="A242">
        <v>29505</v>
      </c>
      <c r="B242" t="s">
        <v>1013</v>
      </c>
    </row>
    <row r="243" spans="1:2">
      <c r="A243">
        <v>29506</v>
      </c>
      <c r="B243" t="s">
        <v>1013</v>
      </c>
    </row>
    <row r="244" spans="1:2">
      <c r="A244">
        <v>29861</v>
      </c>
      <c r="B244" t="s">
        <v>1013</v>
      </c>
    </row>
    <row r="245" spans="1:2">
      <c r="A245">
        <v>29991</v>
      </c>
      <c r="B245" t="s">
        <v>1013</v>
      </c>
    </row>
    <row r="246" spans="1:2">
      <c r="A246">
        <v>30176</v>
      </c>
      <c r="B246" t="s">
        <v>1013</v>
      </c>
    </row>
    <row r="247" spans="1:2">
      <c r="A247">
        <v>30403</v>
      </c>
      <c r="B247" t="s">
        <v>1013</v>
      </c>
    </row>
    <row r="248" spans="1:2">
      <c r="A248">
        <v>30469</v>
      </c>
      <c r="B248" t="s">
        <v>1013</v>
      </c>
    </row>
    <row r="249" spans="1:2">
      <c r="A249">
        <v>31073</v>
      </c>
      <c r="B249" t="s">
        <v>1013</v>
      </c>
    </row>
    <row r="250" spans="1:2">
      <c r="A250">
        <v>31232</v>
      </c>
      <c r="B250" t="s">
        <v>1013</v>
      </c>
    </row>
    <row r="251" spans="1:2">
      <c r="A251">
        <v>31303</v>
      </c>
      <c r="B251" t="s">
        <v>1013</v>
      </c>
    </row>
    <row r="252" spans="1:2">
      <c r="A252">
        <v>31682</v>
      </c>
      <c r="B252" t="s">
        <v>1013</v>
      </c>
    </row>
    <row r="253" spans="1:2">
      <c r="A253">
        <v>31844</v>
      </c>
      <c r="B253" t="s">
        <v>1013</v>
      </c>
    </row>
    <row r="254" spans="1:2">
      <c r="A254">
        <v>31907</v>
      </c>
      <c r="B254" t="s">
        <v>1013</v>
      </c>
    </row>
    <row r="255" spans="1:2">
      <c r="A255">
        <v>32036</v>
      </c>
      <c r="B255" t="s">
        <v>1013</v>
      </c>
    </row>
    <row r="256" spans="1:2">
      <c r="A256">
        <v>32582</v>
      </c>
      <c r="B256" t="s">
        <v>1013</v>
      </c>
    </row>
    <row r="257" spans="1:2">
      <c r="A257">
        <v>32901</v>
      </c>
      <c r="B257" t="s">
        <v>1013</v>
      </c>
    </row>
    <row r="258" spans="1:2">
      <c r="A258">
        <v>32931</v>
      </c>
      <c r="B258" t="s">
        <v>1013</v>
      </c>
    </row>
    <row r="259" spans="1:2">
      <c r="A259">
        <v>32966</v>
      </c>
      <c r="B259" t="s">
        <v>1013</v>
      </c>
    </row>
    <row r="260" spans="1:2">
      <c r="A260">
        <v>32996</v>
      </c>
      <c r="B260" t="s">
        <v>1013</v>
      </c>
    </row>
    <row r="261" spans="1:2">
      <c r="A261">
        <v>32998</v>
      </c>
      <c r="B261" t="s">
        <v>1013</v>
      </c>
    </row>
    <row r="262" spans="1:2">
      <c r="A262">
        <v>33283</v>
      </c>
      <c r="B262" t="s">
        <v>1013</v>
      </c>
    </row>
    <row r="263" spans="1:2">
      <c r="A263">
        <v>33317</v>
      </c>
      <c r="B263" t="s">
        <v>1013</v>
      </c>
    </row>
    <row r="264" spans="1:2">
      <c r="A264">
        <v>33477</v>
      </c>
      <c r="B264" t="s">
        <v>1013</v>
      </c>
    </row>
    <row r="265" spans="1:2">
      <c r="A265">
        <v>33510</v>
      </c>
      <c r="B265" t="s">
        <v>1013</v>
      </c>
    </row>
    <row r="266" spans="1:2">
      <c r="A266">
        <v>33541</v>
      </c>
      <c r="B266" t="s">
        <v>1013</v>
      </c>
    </row>
    <row r="267" spans="1:2">
      <c r="A267">
        <v>33637</v>
      </c>
      <c r="B267" t="s">
        <v>1013</v>
      </c>
    </row>
    <row r="268" spans="1:2">
      <c r="A268">
        <v>33921</v>
      </c>
      <c r="B268" t="s">
        <v>1013</v>
      </c>
    </row>
    <row r="269" spans="1:2">
      <c r="A269">
        <v>34117</v>
      </c>
      <c r="B269" t="s">
        <v>1013</v>
      </c>
    </row>
    <row r="270" spans="1:2">
      <c r="A270">
        <v>34209</v>
      </c>
      <c r="B270" t="s">
        <v>1013</v>
      </c>
    </row>
    <row r="271" spans="1:2">
      <c r="A271">
        <v>34338</v>
      </c>
      <c r="B271" t="s">
        <v>1013</v>
      </c>
    </row>
    <row r="272" spans="1:2">
      <c r="A272">
        <v>34532</v>
      </c>
      <c r="B272" t="s">
        <v>1013</v>
      </c>
    </row>
    <row r="273" spans="1:2">
      <c r="A273">
        <v>34658</v>
      </c>
      <c r="B273" t="s">
        <v>1013</v>
      </c>
    </row>
    <row r="274" spans="1:2">
      <c r="A274">
        <v>34661</v>
      </c>
      <c r="B274" t="s">
        <v>1013</v>
      </c>
    </row>
    <row r="275" spans="1:2">
      <c r="A275">
        <v>34689</v>
      </c>
      <c r="B275" t="s">
        <v>1013</v>
      </c>
    </row>
    <row r="276" spans="1:2">
      <c r="A276">
        <v>34916</v>
      </c>
      <c r="B276" t="s">
        <v>1013</v>
      </c>
    </row>
    <row r="277" spans="1:2">
      <c r="A277">
        <v>35047</v>
      </c>
      <c r="B277" t="s">
        <v>1013</v>
      </c>
    </row>
    <row r="278" spans="1:2">
      <c r="A278">
        <v>35110</v>
      </c>
      <c r="B278" t="s">
        <v>1013</v>
      </c>
    </row>
    <row r="279" spans="1:2">
      <c r="A279">
        <v>35111</v>
      </c>
      <c r="B279" t="s">
        <v>1013</v>
      </c>
    </row>
    <row r="280" spans="1:2">
      <c r="A280">
        <v>35137</v>
      </c>
      <c r="B280" t="s">
        <v>1013</v>
      </c>
    </row>
    <row r="281" spans="1:2">
      <c r="A281">
        <v>35366</v>
      </c>
      <c r="B281" t="s">
        <v>1013</v>
      </c>
    </row>
    <row r="282" spans="1:2">
      <c r="A282">
        <v>35492</v>
      </c>
      <c r="B282" t="s">
        <v>1013</v>
      </c>
    </row>
    <row r="283" spans="1:2">
      <c r="A283">
        <v>35554</v>
      </c>
      <c r="B283" t="s">
        <v>1013</v>
      </c>
    </row>
    <row r="284" spans="1:2">
      <c r="A284">
        <v>35588</v>
      </c>
      <c r="B284" t="s">
        <v>1013</v>
      </c>
    </row>
    <row r="285" spans="1:2">
      <c r="A285">
        <v>35687</v>
      </c>
      <c r="B285" t="s">
        <v>1013</v>
      </c>
    </row>
    <row r="286" spans="1:2">
      <c r="A286">
        <v>35744</v>
      </c>
      <c r="B286" t="s">
        <v>1013</v>
      </c>
    </row>
    <row r="287" spans="1:2">
      <c r="A287">
        <v>35877</v>
      </c>
      <c r="B287" t="s">
        <v>1013</v>
      </c>
    </row>
    <row r="288" spans="1:2">
      <c r="A288">
        <v>35910</v>
      </c>
      <c r="B288" t="s">
        <v>1013</v>
      </c>
    </row>
    <row r="289" spans="1:2">
      <c r="A289">
        <v>35936</v>
      </c>
      <c r="B289" t="s">
        <v>1013</v>
      </c>
    </row>
    <row r="290" spans="1:2">
      <c r="A290">
        <v>36038</v>
      </c>
      <c r="B290" t="s">
        <v>1013</v>
      </c>
    </row>
    <row r="291" spans="1:2">
      <c r="A291">
        <v>36067</v>
      </c>
      <c r="B291" t="s">
        <v>1013</v>
      </c>
    </row>
    <row r="292" spans="1:2">
      <c r="A292">
        <v>36160</v>
      </c>
      <c r="B292" t="s">
        <v>1013</v>
      </c>
    </row>
    <row r="293" spans="1:2">
      <c r="A293">
        <v>36262</v>
      </c>
      <c r="B293" t="s">
        <v>1013</v>
      </c>
    </row>
    <row r="294" spans="1:2">
      <c r="A294">
        <v>36449</v>
      </c>
      <c r="B294" t="s">
        <v>1013</v>
      </c>
    </row>
    <row r="295" spans="1:2">
      <c r="A295">
        <v>36609</v>
      </c>
      <c r="B295" t="s">
        <v>1013</v>
      </c>
    </row>
    <row r="296" spans="1:2">
      <c r="A296">
        <v>36676</v>
      </c>
      <c r="B296" t="s">
        <v>1013</v>
      </c>
    </row>
    <row r="297" spans="1:2">
      <c r="A297">
        <v>36679</v>
      </c>
      <c r="B297" t="s">
        <v>1013</v>
      </c>
    </row>
    <row r="298" spans="1:2">
      <c r="A298">
        <v>36705</v>
      </c>
      <c r="B298" t="s">
        <v>1013</v>
      </c>
    </row>
    <row r="299" spans="1:2">
      <c r="A299">
        <v>36707</v>
      </c>
      <c r="B299" t="s">
        <v>1013</v>
      </c>
    </row>
    <row r="300" spans="1:2">
      <c r="A300">
        <v>36743</v>
      </c>
      <c r="B300" t="s">
        <v>1013</v>
      </c>
    </row>
    <row r="301" spans="1:2">
      <c r="A301">
        <v>36772</v>
      </c>
      <c r="B301" t="s">
        <v>1013</v>
      </c>
    </row>
    <row r="302" spans="1:2">
      <c r="A302">
        <v>36773</v>
      </c>
      <c r="B302" t="s">
        <v>1013</v>
      </c>
    </row>
    <row r="303" spans="1:2">
      <c r="A303">
        <v>36932</v>
      </c>
      <c r="B303" t="s">
        <v>1013</v>
      </c>
    </row>
    <row r="304" spans="1:2">
      <c r="A304">
        <v>36934</v>
      </c>
      <c r="B304" t="s">
        <v>1013</v>
      </c>
    </row>
    <row r="305" spans="1:2">
      <c r="A305">
        <v>36992</v>
      </c>
      <c r="B305" t="s">
        <v>1013</v>
      </c>
    </row>
    <row r="306" spans="1:2">
      <c r="A306">
        <v>36994</v>
      </c>
      <c r="B306" t="s">
        <v>1013</v>
      </c>
    </row>
    <row r="307" spans="1:2">
      <c r="A307">
        <v>36998</v>
      </c>
      <c r="B307" t="s">
        <v>1013</v>
      </c>
    </row>
    <row r="308" spans="1:2">
      <c r="A308">
        <v>36999</v>
      </c>
      <c r="B308" t="s">
        <v>1013</v>
      </c>
    </row>
    <row r="309" spans="1:2">
      <c r="A309">
        <v>37250</v>
      </c>
      <c r="B309" t="s">
        <v>1013</v>
      </c>
    </row>
    <row r="310" spans="1:2">
      <c r="A310">
        <v>37380</v>
      </c>
      <c r="B310" t="s">
        <v>1013</v>
      </c>
    </row>
    <row r="311" spans="1:2">
      <c r="A311">
        <v>37414</v>
      </c>
      <c r="B311" t="s">
        <v>1013</v>
      </c>
    </row>
    <row r="312" spans="1:2">
      <c r="A312">
        <v>37572</v>
      </c>
      <c r="B312" t="s">
        <v>1013</v>
      </c>
    </row>
    <row r="313" spans="1:2">
      <c r="A313">
        <v>37760</v>
      </c>
      <c r="B313" t="s">
        <v>1013</v>
      </c>
    </row>
    <row r="314" spans="1:2">
      <c r="A314">
        <v>37860</v>
      </c>
      <c r="B314" t="s">
        <v>1013</v>
      </c>
    </row>
    <row r="315" spans="1:2">
      <c r="A315">
        <v>37862</v>
      </c>
      <c r="B315" t="s">
        <v>1013</v>
      </c>
    </row>
    <row r="316" spans="1:2">
      <c r="A316">
        <v>37924</v>
      </c>
      <c r="B316" t="s">
        <v>1013</v>
      </c>
    </row>
    <row r="317" spans="1:2">
      <c r="A317">
        <v>38050</v>
      </c>
      <c r="B317" t="s">
        <v>1013</v>
      </c>
    </row>
    <row r="318" spans="1:2">
      <c r="A318">
        <v>38210</v>
      </c>
      <c r="B318" t="s">
        <v>1013</v>
      </c>
    </row>
    <row r="319" spans="1:2">
      <c r="A319">
        <v>38240</v>
      </c>
      <c r="B319" t="s">
        <v>1013</v>
      </c>
    </row>
    <row r="320" spans="1:2">
      <c r="A320">
        <v>38272</v>
      </c>
      <c r="B320" t="s">
        <v>1013</v>
      </c>
    </row>
    <row r="321" spans="1:2">
      <c r="A321">
        <v>38400</v>
      </c>
      <c r="B321" t="s">
        <v>1013</v>
      </c>
    </row>
    <row r="322" spans="1:2">
      <c r="A322">
        <v>38530</v>
      </c>
      <c r="B322" t="s">
        <v>1013</v>
      </c>
    </row>
    <row r="323" spans="1:2">
      <c r="A323">
        <v>38596</v>
      </c>
      <c r="B323" t="s">
        <v>1013</v>
      </c>
    </row>
    <row r="324" spans="1:2">
      <c r="A324">
        <v>38661</v>
      </c>
      <c r="B324" t="s">
        <v>1013</v>
      </c>
    </row>
    <row r="325" spans="1:2">
      <c r="A325">
        <v>38787</v>
      </c>
      <c r="B325" t="s">
        <v>1013</v>
      </c>
    </row>
    <row r="326" spans="1:2">
      <c r="A326">
        <v>39043</v>
      </c>
      <c r="B326" t="s">
        <v>1013</v>
      </c>
    </row>
    <row r="327" spans="1:2">
      <c r="A327">
        <v>39075</v>
      </c>
      <c r="B327" t="s">
        <v>1013</v>
      </c>
    </row>
    <row r="328" spans="1:2">
      <c r="A328">
        <v>39169</v>
      </c>
      <c r="B328" t="s">
        <v>1013</v>
      </c>
    </row>
    <row r="329" spans="1:2">
      <c r="A329">
        <v>39333</v>
      </c>
      <c r="B329" t="s">
        <v>1013</v>
      </c>
    </row>
    <row r="330" spans="1:2">
      <c r="A330">
        <v>39490</v>
      </c>
      <c r="B330" t="s">
        <v>1013</v>
      </c>
    </row>
    <row r="331" spans="1:2">
      <c r="A331">
        <v>39555</v>
      </c>
      <c r="B331" t="s">
        <v>1013</v>
      </c>
    </row>
    <row r="332" spans="1:2">
      <c r="A332">
        <v>39619</v>
      </c>
      <c r="B332" t="s">
        <v>1013</v>
      </c>
    </row>
    <row r="333" spans="1:2">
      <c r="A333">
        <v>39872</v>
      </c>
      <c r="B333" t="s">
        <v>1013</v>
      </c>
    </row>
    <row r="334" spans="1:2">
      <c r="A334">
        <v>39904</v>
      </c>
      <c r="B334" t="s">
        <v>1013</v>
      </c>
    </row>
    <row r="335" spans="1:2">
      <c r="A335">
        <v>39943</v>
      </c>
      <c r="B335" t="s">
        <v>1013</v>
      </c>
    </row>
    <row r="336" spans="1:2">
      <c r="A336">
        <v>40097</v>
      </c>
      <c r="B336" t="s">
        <v>1013</v>
      </c>
    </row>
    <row r="337" spans="1:2">
      <c r="A337">
        <v>40132</v>
      </c>
      <c r="B337" t="s">
        <v>1013</v>
      </c>
    </row>
    <row r="338" spans="1:2">
      <c r="A338">
        <v>40134</v>
      </c>
      <c r="B338" t="s">
        <v>1013</v>
      </c>
    </row>
    <row r="339" spans="1:2">
      <c r="A339">
        <v>40160</v>
      </c>
      <c r="B339" t="s">
        <v>1013</v>
      </c>
    </row>
    <row r="340" spans="1:2">
      <c r="A340">
        <v>40354</v>
      </c>
      <c r="B340" t="s">
        <v>1013</v>
      </c>
    </row>
    <row r="341" spans="1:2">
      <c r="A341">
        <v>40802</v>
      </c>
      <c r="B341" t="s">
        <v>1013</v>
      </c>
    </row>
    <row r="342" spans="1:2">
      <c r="A342">
        <v>40806</v>
      </c>
      <c r="B342" t="s">
        <v>1013</v>
      </c>
    </row>
    <row r="343" spans="1:2">
      <c r="A343">
        <v>41059</v>
      </c>
      <c r="B343" t="s">
        <v>1013</v>
      </c>
    </row>
    <row r="344" spans="1:2">
      <c r="A344">
        <v>41120</v>
      </c>
      <c r="B344" t="s">
        <v>1013</v>
      </c>
    </row>
    <row r="345" spans="1:2">
      <c r="A345">
        <v>41186</v>
      </c>
      <c r="B345" t="s">
        <v>1013</v>
      </c>
    </row>
    <row r="346" spans="1:2">
      <c r="A346">
        <v>41216</v>
      </c>
      <c r="B346" t="s">
        <v>1013</v>
      </c>
    </row>
    <row r="347" spans="1:2">
      <c r="A347">
        <v>41508</v>
      </c>
      <c r="B347" t="s">
        <v>1013</v>
      </c>
    </row>
    <row r="348" spans="1:2">
      <c r="A348">
        <v>41760</v>
      </c>
      <c r="B348" t="s">
        <v>1013</v>
      </c>
    </row>
    <row r="349" spans="1:2">
      <c r="A349">
        <v>41861</v>
      </c>
      <c r="B349" t="s">
        <v>1013</v>
      </c>
    </row>
    <row r="350" spans="1:2">
      <c r="A350">
        <v>42342</v>
      </c>
      <c r="B350" t="s">
        <v>1013</v>
      </c>
    </row>
    <row r="351" spans="1:2">
      <c r="A351">
        <v>42375</v>
      </c>
      <c r="B351" t="s">
        <v>1013</v>
      </c>
    </row>
    <row r="352" spans="1:2">
      <c r="A352">
        <v>42436</v>
      </c>
      <c r="B352" t="s">
        <v>1013</v>
      </c>
    </row>
    <row r="353" spans="1:2">
      <c r="A353">
        <v>42563</v>
      </c>
      <c r="B353" t="s">
        <v>1013</v>
      </c>
    </row>
    <row r="354" spans="1:2">
      <c r="A354">
        <v>42628</v>
      </c>
      <c r="B354" t="s">
        <v>1013</v>
      </c>
    </row>
    <row r="355" spans="1:2">
      <c r="A355">
        <v>42788</v>
      </c>
      <c r="B355" t="s">
        <v>1013</v>
      </c>
    </row>
    <row r="356" spans="1:2">
      <c r="A356">
        <v>42823</v>
      </c>
      <c r="B356" t="s">
        <v>1013</v>
      </c>
    </row>
    <row r="357" spans="1:2">
      <c r="A357">
        <v>42850</v>
      </c>
      <c r="B357" t="s">
        <v>1013</v>
      </c>
    </row>
    <row r="358" spans="1:2">
      <c r="A358">
        <v>42912</v>
      </c>
      <c r="B358" t="s">
        <v>1013</v>
      </c>
    </row>
    <row r="359" spans="1:2">
      <c r="A359">
        <v>42945</v>
      </c>
      <c r="B359" t="s">
        <v>1013</v>
      </c>
    </row>
    <row r="360" spans="1:2">
      <c r="A360">
        <v>43138</v>
      </c>
      <c r="B360" t="s">
        <v>1013</v>
      </c>
    </row>
    <row r="361" spans="1:2">
      <c r="A361">
        <v>43140</v>
      </c>
      <c r="B361" t="s">
        <v>1013</v>
      </c>
    </row>
    <row r="362" spans="1:2">
      <c r="A362">
        <v>43203</v>
      </c>
      <c r="B362" t="s">
        <v>1013</v>
      </c>
    </row>
    <row r="363" spans="1:2">
      <c r="A363">
        <v>43269</v>
      </c>
      <c r="B363" t="s">
        <v>1013</v>
      </c>
    </row>
    <row r="364" spans="1:2">
      <c r="A364">
        <v>43488</v>
      </c>
      <c r="B364" t="s">
        <v>1013</v>
      </c>
    </row>
    <row r="365" spans="1:2">
      <c r="A365">
        <v>43494</v>
      </c>
      <c r="B365" t="s">
        <v>1013</v>
      </c>
    </row>
    <row r="366" spans="1:2">
      <c r="A366">
        <v>43585</v>
      </c>
      <c r="B366" t="s">
        <v>1013</v>
      </c>
    </row>
    <row r="367" spans="1:2">
      <c r="A367">
        <v>43713</v>
      </c>
      <c r="B367" t="s">
        <v>1013</v>
      </c>
    </row>
    <row r="368" spans="1:2">
      <c r="A368">
        <v>44098</v>
      </c>
      <c r="B368" t="s">
        <v>1013</v>
      </c>
    </row>
    <row r="369" spans="1:2">
      <c r="A369">
        <v>44292</v>
      </c>
      <c r="B369" t="s">
        <v>1013</v>
      </c>
    </row>
    <row r="370" spans="1:2">
      <c r="A370">
        <v>44486</v>
      </c>
      <c r="B370" t="s">
        <v>1013</v>
      </c>
    </row>
    <row r="371" spans="1:2">
      <c r="A371">
        <v>44579</v>
      </c>
      <c r="B371" t="s">
        <v>1013</v>
      </c>
    </row>
    <row r="372" spans="1:2">
      <c r="A372">
        <v>44583</v>
      </c>
      <c r="B372" t="s">
        <v>1013</v>
      </c>
    </row>
    <row r="373" spans="1:2">
      <c r="A373">
        <v>44869</v>
      </c>
      <c r="B373" t="s">
        <v>1013</v>
      </c>
    </row>
    <row r="374" spans="1:2">
      <c r="A374">
        <v>44962</v>
      </c>
      <c r="B374" t="s">
        <v>1013</v>
      </c>
    </row>
    <row r="375" spans="1:2">
      <c r="A375">
        <v>45127</v>
      </c>
      <c r="B375" t="s">
        <v>1013</v>
      </c>
    </row>
    <row r="376" spans="1:2">
      <c r="A376">
        <v>45605</v>
      </c>
      <c r="B376" t="s">
        <v>1013</v>
      </c>
    </row>
    <row r="377" spans="1:2">
      <c r="A377">
        <v>45632</v>
      </c>
      <c r="B377" t="s">
        <v>1013</v>
      </c>
    </row>
    <row r="378" spans="1:2">
      <c r="A378">
        <v>45698</v>
      </c>
      <c r="B378" t="s">
        <v>1013</v>
      </c>
    </row>
    <row r="379" spans="1:2">
      <c r="A379">
        <v>45767</v>
      </c>
      <c r="B379" t="s">
        <v>1013</v>
      </c>
    </row>
    <row r="380" spans="1:2">
      <c r="A380">
        <v>45794</v>
      </c>
      <c r="B380" t="s">
        <v>1013</v>
      </c>
    </row>
    <row r="381" spans="1:2">
      <c r="A381">
        <v>45863</v>
      </c>
      <c r="B381" t="s">
        <v>1013</v>
      </c>
    </row>
    <row r="382" spans="1:2">
      <c r="A382">
        <v>46052</v>
      </c>
      <c r="B382" t="s">
        <v>1013</v>
      </c>
    </row>
    <row r="383" spans="1:2">
      <c r="A383">
        <v>46276</v>
      </c>
      <c r="B383" t="s">
        <v>1013</v>
      </c>
    </row>
    <row r="384" spans="1:2">
      <c r="A384">
        <v>46311</v>
      </c>
      <c r="B384" t="s">
        <v>1013</v>
      </c>
    </row>
    <row r="385" spans="1:2">
      <c r="A385">
        <v>46341</v>
      </c>
      <c r="B385" t="s">
        <v>1013</v>
      </c>
    </row>
    <row r="386" spans="1:2">
      <c r="A386">
        <v>46375</v>
      </c>
      <c r="B386" t="s">
        <v>1013</v>
      </c>
    </row>
    <row r="387" spans="1:2">
      <c r="A387">
        <v>46497</v>
      </c>
      <c r="B387" t="s">
        <v>1013</v>
      </c>
    </row>
    <row r="388" spans="1:2">
      <c r="A388">
        <v>46662</v>
      </c>
      <c r="B388" t="s">
        <v>1013</v>
      </c>
    </row>
    <row r="389" spans="1:2">
      <c r="A389">
        <v>46852</v>
      </c>
      <c r="B389" t="s">
        <v>1013</v>
      </c>
    </row>
    <row r="390" spans="1:2">
      <c r="A390">
        <v>47078</v>
      </c>
      <c r="B390" t="s">
        <v>1013</v>
      </c>
    </row>
    <row r="391" spans="1:2">
      <c r="A391">
        <v>47079</v>
      </c>
      <c r="B391" t="s">
        <v>1013</v>
      </c>
    </row>
    <row r="392" spans="1:2">
      <c r="A392">
        <v>47109</v>
      </c>
      <c r="B392" t="s">
        <v>1013</v>
      </c>
    </row>
    <row r="393" spans="1:2">
      <c r="A393">
        <v>47138</v>
      </c>
      <c r="B393" t="s">
        <v>1013</v>
      </c>
    </row>
    <row r="394" spans="1:2">
      <c r="A394">
        <v>47174</v>
      </c>
      <c r="B394" t="s">
        <v>1013</v>
      </c>
    </row>
    <row r="395" spans="1:2">
      <c r="A395">
        <v>47265</v>
      </c>
      <c r="B395" t="s">
        <v>1013</v>
      </c>
    </row>
    <row r="396" spans="1:2">
      <c r="A396">
        <v>47271</v>
      </c>
      <c r="B396" t="s">
        <v>1013</v>
      </c>
    </row>
    <row r="397" spans="1:2">
      <c r="A397">
        <v>47457</v>
      </c>
      <c r="B397" t="s">
        <v>1013</v>
      </c>
    </row>
    <row r="398" spans="1:2">
      <c r="A398">
        <v>47494</v>
      </c>
      <c r="B398" t="s">
        <v>1013</v>
      </c>
    </row>
    <row r="399" spans="1:2">
      <c r="A399">
        <v>47620</v>
      </c>
      <c r="B399" t="s">
        <v>1013</v>
      </c>
    </row>
    <row r="400" spans="1:2">
      <c r="A400">
        <v>47621</v>
      </c>
      <c r="B400" t="s">
        <v>1013</v>
      </c>
    </row>
    <row r="401" spans="1:2">
      <c r="A401">
        <v>47813</v>
      </c>
      <c r="B401" t="s">
        <v>1013</v>
      </c>
    </row>
    <row r="402" spans="1:2">
      <c r="A402">
        <v>47876</v>
      </c>
      <c r="B402" t="s">
        <v>1013</v>
      </c>
    </row>
    <row r="403" spans="1:2">
      <c r="A403">
        <v>47910</v>
      </c>
      <c r="B403" t="s">
        <v>1013</v>
      </c>
    </row>
    <row r="404" spans="1:2">
      <c r="A404">
        <v>48293</v>
      </c>
      <c r="B404" t="s">
        <v>1013</v>
      </c>
    </row>
    <row r="405" spans="1:2">
      <c r="A405">
        <v>48295</v>
      </c>
      <c r="B405" t="s">
        <v>1013</v>
      </c>
    </row>
    <row r="406" spans="1:2">
      <c r="A406">
        <v>48321</v>
      </c>
      <c r="B406" t="s">
        <v>1013</v>
      </c>
    </row>
    <row r="407" spans="1:2">
      <c r="A407">
        <v>48353</v>
      </c>
      <c r="B407" t="s">
        <v>1013</v>
      </c>
    </row>
    <row r="408" spans="1:2">
      <c r="A408">
        <v>48391</v>
      </c>
      <c r="B408" t="s">
        <v>1013</v>
      </c>
    </row>
    <row r="409" spans="1:2">
      <c r="A409">
        <v>48448</v>
      </c>
      <c r="B409" t="s">
        <v>1013</v>
      </c>
    </row>
    <row r="410" spans="1:2">
      <c r="A410">
        <v>48486</v>
      </c>
      <c r="B410" t="s">
        <v>1013</v>
      </c>
    </row>
    <row r="411" spans="1:2">
      <c r="A411">
        <v>48487</v>
      </c>
      <c r="B411" t="s">
        <v>1013</v>
      </c>
    </row>
    <row r="412" spans="1:2">
      <c r="A412">
        <v>48615</v>
      </c>
      <c r="B412" t="s">
        <v>1013</v>
      </c>
    </row>
    <row r="413" spans="1:2">
      <c r="A413">
        <v>48710</v>
      </c>
      <c r="B413" t="s">
        <v>1013</v>
      </c>
    </row>
    <row r="414" spans="1:2">
      <c r="A414">
        <v>48773</v>
      </c>
      <c r="B414" t="s">
        <v>1013</v>
      </c>
    </row>
    <row r="415" spans="1:2">
      <c r="A415">
        <v>48775</v>
      </c>
      <c r="B415" t="s">
        <v>1013</v>
      </c>
    </row>
    <row r="416" spans="1:2">
      <c r="A416">
        <v>48931</v>
      </c>
      <c r="B416" t="s">
        <v>1013</v>
      </c>
    </row>
    <row r="417" spans="1:2">
      <c r="A417">
        <v>49026</v>
      </c>
      <c r="B417" t="s">
        <v>1013</v>
      </c>
    </row>
    <row r="418" spans="1:2">
      <c r="A418">
        <v>49027</v>
      </c>
      <c r="B418" t="s">
        <v>1013</v>
      </c>
    </row>
    <row r="419" spans="1:2">
      <c r="A419">
        <v>49123</v>
      </c>
      <c r="B419" t="s">
        <v>1013</v>
      </c>
    </row>
    <row r="420" spans="1:2">
      <c r="A420">
        <v>49255</v>
      </c>
      <c r="B420" t="s">
        <v>1013</v>
      </c>
    </row>
    <row r="421" spans="1:2">
      <c r="A421">
        <v>49349</v>
      </c>
      <c r="B421" t="s">
        <v>1013</v>
      </c>
    </row>
    <row r="422" spans="1:2">
      <c r="A422">
        <v>49412</v>
      </c>
      <c r="B422" t="s">
        <v>1013</v>
      </c>
    </row>
    <row r="423" spans="1:2">
      <c r="A423">
        <v>49510</v>
      </c>
      <c r="B423" t="s">
        <v>1013</v>
      </c>
    </row>
    <row r="424" spans="1:2">
      <c r="A424">
        <v>49668</v>
      </c>
      <c r="B424" t="s">
        <v>1013</v>
      </c>
    </row>
    <row r="425" spans="1:2">
      <c r="A425">
        <v>49762</v>
      </c>
      <c r="B425" t="s">
        <v>1013</v>
      </c>
    </row>
    <row r="426" spans="1:2">
      <c r="A426">
        <v>49797</v>
      </c>
      <c r="B426" t="s">
        <v>1013</v>
      </c>
    </row>
    <row r="427" spans="1:2">
      <c r="A427">
        <v>49830</v>
      </c>
      <c r="B427" t="s">
        <v>1013</v>
      </c>
    </row>
    <row r="428" spans="1:2">
      <c r="A428">
        <v>49924</v>
      </c>
      <c r="B428" t="s">
        <v>1013</v>
      </c>
    </row>
    <row r="429" spans="1:2">
      <c r="A429">
        <v>49988</v>
      </c>
      <c r="B429" t="s">
        <v>1013</v>
      </c>
    </row>
    <row r="430" spans="1:2">
      <c r="A430">
        <v>50048</v>
      </c>
      <c r="B430" t="s">
        <v>1013</v>
      </c>
    </row>
    <row r="431" spans="1:2">
      <c r="A431">
        <v>50081</v>
      </c>
      <c r="B431" t="s">
        <v>1013</v>
      </c>
    </row>
    <row r="432" spans="1:2">
      <c r="A432">
        <v>50083</v>
      </c>
      <c r="B432" t="s">
        <v>1013</v>
      </c>
    </row>
    <row r="433" spans="1:2">
      <c r="A433">
        <v>50087</v>
      </c>
      <c r="B433" t="s">
        <v>1013</v>
      </c>
    </row>
    <row r="434" spans="1:2">
      <c r="A434">
        <v>50147</v>
      </c>
      <c r="B434" t="s">
        <v>1013</v>
      </c>
    </row>
    <row r="435" spans="1:2">
      <c r="A435">
        <v>50246</v>
      </c>
      <c r="B435" t="s">
        <v>1013</v>
      </c>
    </row>
    <row r="436" spans="1:2">
      <c r="A436">
        <v>50307</v>
      </c>
      <c r="B436" t="s">
        <v>1013</v>
      </c>
    </row>
    <row r="437" spans="1:2">
      <c r="A437">
        <v>50374</v>
      </c>
      <c r="B437" t="s">
        <v>1013</v>
      </c>
    </row>
    <row r="438" spans="1:2">
      <c r="A438">
        <v>50432</v>
      </c>
      <c r="B438" t="s">
        <v>1013</v>
      </c>
    </row>
    <row r="439" spans="1:2">
      <c r="A439">
        <v>50501</v>
      </c>
      <c r="B439" t="s">
        <v>1013</v>
      </c>
    </row>
    <row r="440" spans="1:2">
      <c r="A440">
        <v>50564</v>
      </c>
      <c r="B440" t="s">
        <v>1013</v>
      </c>
    </row>
    <row r="441" spans="1:2">
      <c r="A441">
        <v>50566</v>
      </c>
      <c r="B441" t="s">
        <v>1013</v>
      </c>
    </row>
    <row r="442" spans="1:2">
      <c r="A442">
        <v>50663</v>
      </c>
      <c r="B442" t="s">
        <v>1013</v>
      </c>
    </row>
    <row r="443" spans="1:2">
      <c r="A443">
        <v>50721</v>
      </c>
      <c r="B443" t="s">
        <v>1013</v>
      </c>
    </row>
    <row r="444" spans="1:2">
      <c r="A444">
        <v>50789</v>
      </c>
      <c r="B444" t="s">
        <v>1013</v>
      </c>
    </row>
    <row r="445" spans="1:2">
      <c r="A445">
        <v>50818</v>
      </c>
      <c r="B445" t="s">
        <v>1013</v>
      </c>
    </row>
    <row r="446" spans="1:2">
      <c r="A446">
        <v>50823</v>
      </c>
      <c r="B446" t="s">
        <v>1013</v>
      </c>
    </row>
    <row r="447" spans="1:2">
      <c r="A447">
        <v>50850</v>
      </c>
      <c r="B447" t="s">
        <v>1013</v>
      </c>
    </row>
    <row r="448" spans="1:2">
      <c r="A448">
        <v>50914</v>
      </c>
      <c r="B448" t="s">
        <v>1013</v>
      </c>
    </row>
    <row r="449" spans="1:2">
      <c r="A449">
        <v>51075</v>
      </c>
      <c r="B449" t="s">
        <v>1013</v>
      </c>
    </row>
    <row r="450" spans="1:2">
      <c r="A450">
        <v>51239</v>
      </c>
      <c r="B450" t="s">
        <v>1013</v>
      </c>
    </row>
    <row r="451" spans="1:2">
      <c r="A451">
        <v>51271</v>
      </c>
      <c r="B451" t="s">
        <v>1013</v>
      </c>
    </row>
    <row r="452" spans="1:2">
      <c r="A452">
        <v>51302</v>
      </c>
      <c r="B452" t="s">
        <v>1013</v>
      </c>
    </row>
    <row r="453" spans="1:2">
      <c r="A453">
        <v>51553</v>
      </c>
      <c r="B453" t="s">
        <v>1013</v>
      </c>
    </row>
    <row r="454" spans="1:2">
      <c r="A454">
        <v>51554</v>
      </c>
      <c r="B454" t="s">
        <v>1013</v>
      </c>
    </row>
    <row r="455" spans="1:2">
      <c r="A455">
        <v>51559</v>
      </c>
      <c r="B455" t="s">
        <v>1013</v>
      </c>
    </row>
    <row r="456" spans="1:2">
      <c r="A456">
        <v>51876</v>
      </c>
      <c r="B456" t="s">
        <v>1013</v>
      </c>
    </row>
    <row r="457" spans="1:2">
      <c r="A457">
        <v>51879</v>
      </c>
      <c r="B457" t="s">
        <v>1013</v>
      </c>
    </row>
    <row r="458" spans="1:2">
      <c r="A458">
        <v>51940</v>
      </c>
      <c r="B458" t="s">
        <v>1013</v>
      </c>
    </row>
    <row r="459" spans="1:2">
      <c r="A459">
        <v>52035</v>
      </c>
      <c r="B459" t="s">
        <v>1013</v>
      </c>
    </row>
    <row r="460" spans="1:2">
      <c r="A460">
        <v>52068</v>
      </c>
      <c r="B460" t="s">
        <v>1013</v>
      </c>
    </row>
    <row r="461" spans="1:2">
      <c r="A461">
        <v>52258</v>
      </c>
      <c r="B461" t="s">
        <v>1013</v>
      </c>
    </row>
    <row r="462" spans="1:2">
      <c r="A462">
        <v>52288</v>
      </c>
      <c r="B462" t="s">
        <v>1013</v>
      </c>
    </row>
    <row r="463" spans="1:2">
      <c r="A463">
        <v>52327</v>
      </c>
      <c r="B463" t="s">
        <v>1013</v>
      </c>
    </row>
    <row r="464" spans="1:2">
      <c r="A464">
        <v>52518</v>
      </c>
      <c r="B464" t="s">
        <v>1013</v>
      </c>
    </row>
    <row r="465" spans="1:2">
      <c r="A465">
        <v>52608</v>
      </c>
      <c r="B465" t="s">
        <v>1013</v>
      </c>
    </row>
    <row r="466" spans="1:2">
      <c r="A466">
        <v>52611</v>
      </c>
      <c r="B466" t="s">
        <v>1013</v>
      </c>
    </row>
    <row r="467" spans="1:2">
      <c r="A467">
        <v>52678</v>
      </c>
      <c r="B467" t="s">
        <v>1013</v>
      </c>
    </row>
    <row r="468" spans="1:2">
      <c r="A468">
        <v>52805</v>
      </c>
      <c r="B468" t="s">
        <v>1013</v>
      </c>
    </row>
    <row r="469" spans="1:2">
      <c r="A469">
        <v>53285</v>
      </c>
      <c r="B469" t="s">
        <v>1013</v>
      </c>
    </row>
    <row r="470" spans="1:2">
      <c r="A470">
        <v>53536</v>
      </c>
      <c r="B470" t="s">
        <v>1013</v>
      </c>
    </row>
    <row r="471" spans="1:2">
      <c r="A471">
        <v>53600</v>
      </c>
      <c r="B471" t="s">
        <v>1013</v>
      </c>
    </row>
    <row r="472" spans="1:2">
      <c r="A472">
        <v>53767</v>
      </c>
      <c r="B472" t="s">
        <v>1013</v>
      </c>
    </row>
    <row r="473" spans="1:2">
      <c r="A473">
        <v>54086</v>
      </c>
      <c r="B473" t="s">
        <v>1013</v>
      </c>
    </row>
    <row r="474" spans="1:2">
      <c r="A474">
        <v>54119</v>
      </c>
      <c r="B474" t="s">
        <v>1013</v>
      </c>
    </row>
    <row r="475" spans="1:2">
      <c r="A475">
        <v>54151</v>
      </c>
      <c r="B475" t="s">
        <v>1013</v>
      </c>
    </row>
    <row r="476" spans="1:2">
      <c r="A476">
        <v>54215</v>
      </c>
      <c r="B476" t="s">
        <v>1013</v>
      </c>
    </row>
    <row r="477" spans="1:2">
      <c r="A477">
        <v>54243</v>
      </c>
      <c r="B477" t="s">
        <v>1013</v>
      </c>
    </row>
    <row r="478" spans="1:2">
      <c r="A478">
        <v>54245</v>
      </c>
      <c r="B478" t="s">
        <v>1013</v>
      </c>
    </row>
    <row r="479" spans="1:2">
      <c r="A479">
        <v>54339</v>
      </c>
      <c r="B479" t="s">
        <v>1013</v>
      </c>
    </row>
    <row r="480" spans="1:2">
      <c r="A480">
        <v>54368</v>
      </c>
      <c r="B480" t="s">
        <v>1013</v>
      </c>
    </row>
    <row r="481" spans="1:2">
      <c r="A481">
        <v>54371</v>
      </c>
      <c r="B481" t="s">
        <v>1013</v>
      </c>
    </row>
    <row r="482" spans="1:2">
      <c r="A482">
        <v>54563</v>
      </c>
      <c r="B482" t="s">
        <v>1013</v>
      </c>
    </row>
    <row r="483" spans="1:2">
      <c r="A483">
        <v>54595</v>
      </c>
      <c r="B483" t="s">
        <v>1013</v>
      </c>
    </row>
    <row r="484" spans="1:2">
      <c r="A484">
        <v>54721</v>
      </c>
      <c r="B484" t="s">
        <v>1013</v>
      </c>
    </row>
    <row r="485" spans="1:2">
      <c r="A485">
        <v>54755</v>
      </c>
      <c r="B485" t="s">
        <v>1013</v>
      </c>
    </row>
    <row r="486" spans="1:2">
      <c r="A486">
        <v>54787</v>
      </c>
      <c r="B486" t="s">
        <v>1013</v>
      </c>
    </row>
    <row r="487" spans="1:2">
      <c r="A487">
        <v>54914</v>
      </c>
      <c r="B487" t="s">
        <v>1013</v>
      </c>
    </row>
    <row r="488" spans="1:2">
      <c r="A488">
        <v>55172</v>
      </c>
      <c r="B488" t="s">
        <v>1013</v>
      </c>
    </row>
    <row r="489" spans="1:2">
      <c r="A489">
        <v>55203</v>
      </c>
      <c r="B489" t="s">
        <v>1013</v>
      </c>
    </row>
    <row r="490" spans="1:2">
      <c r="A490">
        <v>55235</v>
      </c>
      <c r="B490" t="s">
        <v>1013</v>
      </c>
    </row>
    <row r="491" spans="1:2">
      <c r="A491">
        <v>55330</v>
      </c>
      <c r="B491" t="s">
        <v>1013</v>
      </c>
    </row>
    <row r="492" spans="1:2">
      <c r="A492">
        <v>55526</v>
      </c>
      <c r="B492" t="s">
        <v>1013</v>
      </c>
    </row>
    <row r="493" spans="1:2">
      <c r="A493">
        <v>55616</v>
      </c>
      <c r="B493" t="s">
        <v>1013</v>
      </c>
    </row>
    <row r="494" spans="1:2">
      <c r="A494">
        <v>55618</v>
      </c>
      <c r="B494" t="s">
        <v>1013</v>
      </c>
    </row>
    <row r="495" spans="1:2">
      <c r="A495">
        <v>55623</v>
      </c>
      <c r="B495" t="s">
        <v>1013</v>
      </c>
    </row>
    <row r="496" spans="1:2">
      <c r="A496">
        <v>55747</v>
      </c>
      <c r="B496" t="s">
        <v>1013</v>
      </c>
    </row>
    <row r="497" spans="1:2">
      <c r="A497">
        <v>55776</v>
      </c>
      <c r="B497" t="s">
        <v>1013</v>
      </c>
    </row>
    <row r="498" spans="1:2">
      <c r="A498">
        <v>55808</v>
      </c>
      <c r="B498" t="s">
        <v>1013</v>
      </c>
    </row>
    <row r="499" spans="1:2">
      <c r="A499">
        <v>55874</v>
      </c>
      <c r="B499" t="s">
        <v>1013</v>
      </c>
    </row>
    <row r="500" spans="1:2">
      <c r="A500">
        <v>55877</v>
      </c>
      <c r="B500" t="s">
        <v>1013</v>
      </c>
    </row>
    <row r="501" spans="1:2">
      <c r="A501">
        <v>55968</v>
      </c>
      <c r="B501" t="s">
        <v>1013</v>
      </c>
    </row>
    <row r="502" spans="1:2">
      <c r="A502">
        <v>56101</v>
      </c>
      <c r="B502" t="s">
        <v>1013</v>
      </c>
    </row>
    <row r="503" spans="1:2">
      <c r="A503">
        <v>56128</v>
      </c>
      <c r="B503" t="s">
        <v>1013</v>
      </c>
    </row>
    <row r="504" spans="1:2">
      <c r="A504">
        <v>56257</v>
      </c>
      <c r="B504" t="s">
        <v>1013</v>
      </c>
    </row>
    <row r="505" spans="1:2">
      <c r="A505">
        <v>56387</v>
      </c>
      <c r="B505" t="s">
        <v>1013</v>
      </c>
    </row>
    <row r="506" spans="1:2">
      <c r="A506">
        <v>56452</v>
      </c>
      <c r="B506" t="s">
        <v>1013</v>
      </c>
    </row>
    <row r="507" spans="1:2">
      <c r="A507">
        <v>56514</v>
      </c>
      <c r="B507" t="s">
        <v>1013</v>
      </c>
    </row>
    <row r="508" spans="1:2">
      <c r="A508">
        <v>56582</v>
      </c>
      <c r="B508" t="s">
        <v>1013</v>
      </c>
    </row>
    <row r="509" spans="1:2">
      <c r="A509">
        <v>56612</v>
      </c>
      <c r="B509" t="s">
        <v>1013</v>
      </c>
    </row>
    <row r="510" spans="1:2">
      <c r="A510">
        <v>56768</v>
      </c>
      <c r="B510" t="s">
        <v>1013</v>
      </c>
    </row>
    <row r="511" spans="1:2">
      <c r="A511">
        <v>56769</v>
      </c>
      <c r="B511" t="s">
        <v>1013</v>
      </c>
    </row>
    <row r="512" spans="1:2">
      <c r="A512">
        <v>56868</v>
      </c>
      <c r="B512" t="s">
        <v>1013</v>
      </c>
    </row>
    <row r="513" spans="1:2">
      <c r="A513">
        <v>56901</v>
      </c>
      <c r="B513" t="s">
        <v>1013</v>
      </c>
    </row>
    <row r="514" spans="1:2">
      <c r="A514">
        <v>56930</v>
      </c>
      <c r="B514" t="s">
        <v>1013</v>
      </c>
    </row>
    <row r="515" spans="1:2">
      <c r="A515">
        <v>56931</v>
      </c>
      <c r="B515" t="s">
        <v>1013</v>
      </c>
    </row>
    <row r="516" spans="1:2">
      <c r="A516">
        <v>57157</v>
      </c>
      <c r="B516" t="s">
        <v>1013</v>
      </c>
    </row>
    <row r="517" spans="1:2">
      <c r="A517">
        <v>57190</v>
      </c>
      <c r="B517" t="s">
        <v>1013</v>
      </c>
    </row>
    <row r="518" spans="1:2">
      <c r="A518">
        <v>57248</v>
      </c>
      <c r="B518" t="s">
        <v>1013</v>
      </c>
    </row>
    <row r="519" spans="1:2">
      <c r="A519">
        <v>57253</v>
      </c>
      <c r="B519" t="s">
        <v>1013</v>
      </c>
    </row>
    <row r="520" spans="1:2">
      <c r="A520">
        <v>57440</v>
      </c>
      <c r="B520" t="s">
        <v>1013</v>
      </c>
    </row>
    <row r="521" spans="1:2">
      <c r="A521">
        <v>57510</v>
      </c>
      <c r="B521" t="s">
        <v>1013</v>
      </c>
    </row>
    <row r="522" spans="1:2">
      <c r="A522">
        <v>57600</v>
      </c>
      <c r="B522" t="s">
        <v>1013</v>
      </c>
    </row>
    <row r="523" spans="1:2">
      <c r="A523">
        <v>57638</v>
      </c>
      <c r="B523" t="s">
        <v>1013</v>
      </c>
    </row>
    <row r="524" spans="1:2">
      <c r="A524">
        <v>57986</v>
      </c>
      <c r="B524" t="s">
        <v>1013</v>
      </c>
    </row>
    <row r="525" spans="1:2">
      <c r="A525">
        <v>58368</v>
      </c>
      <c r="B525" t="s">
        <v>1013</v>
      </c>
    </row>
    <row r="526" spans="1:2">
      <c r="A526">
        <v>58372</v>
      </c>
      <c r="B526" t="s">
        <v>1013</v>
      </c>
    </row>
    <row r="527" spans="1:2">
      <c r="A527">
        <v>58470</v>
      </c>
      <c r="B527" t="s">
        <v>1013</v>
      </c>
    </row>
    <row r="528" spans="1:2">
      <c r="A528">
        <v>58500</v>
      </c>
      <c r="B528" t="s">
        <v>1013</v>
      </c>
    </row>
    <row r="529" spans="1:2">
      <c r="A529">
        <v>58566</v>
      </c>
      <c r="B529" t="s">
        <v>1013</v>
      </c>
    </row>
    <row r="530" spans="1:2">
      <c r="A530">
        <v>58688</v>
      </c>
      <c r="B530" t="s">
        <v>1013</v>
      </c>
    </row>
    <row r="531" spans="1:2">
      <c r="A531">
        <v>58720</v>
      </c>
      <c r="B531" t="s">
        <v>1013</v>
      </c>
    </row>
    <row r="532" spans="1:2">
      <c r="A532">
        <v>58725</v>
      </c>
      <c r="B532" t="s">
        <v>1013</v>
      </c>
    </row>
    <row r="533" spans="1:2">
      <c r="A533">
        <v>58818</v>
      </c>
      <c r="B533" t="s">
        <v>1013</v>
      </c>
    </row>
    <row r="534" spans="1:2">
      <c r="A534">
        <v>58949</v>
      </c>
      <c r="B534" t="s">
        <v>1013</v>
      </c>
    </row>
    <row r="535" spans="1:2">
      <c r="A535">
        <v>59009</v>
      </c>
      <c r="B535" t="s">
        <v>1013</v>
      </c>
    </row>
    <row r="536" spans="1:2">
      <c r="A536">
        <v>59047</v>
      </c>
      <c r="B536" t="s">
        <v>1013</v>
      </c>
    </row>
    <row r="537" spans="1:2">
      <c r="A537">
        <v>59072</v>
      </c>
      <c r="B537" t="s">
        <v>1013</v>
      </c>
    </row>
    <row r="538" spans="1:2">
      <c r="A538">
        <v>59139</v>
      </c>
      <c r="B538" t="s">
        <v>1013</v>
      </c>
    </row>
    <row r="539" spans="1:2">
      <c r="A539">
        <v>59171</v>
      </c>
      <c r="B539" t="s">
        <v>1013</v>
      </c>
    </row>
    <row r="540" spans="1:2">
      <c r="A540">
        <v>59585</v>
      </c>
      <c r="B540" t="s">
        <v>1013</v>
      </c>
    </row>
    <row r="541" spans="1:2">
      <c r="A541">
        <v>59652</v>
      </c>
      <c r="B541" t="s">
        <v>1013</v>
      </c>
    </row>
    <row r="542" spans="1:2">
      <c r="A542">
        <v>59680</v>
      </c>
      <c r="B542" t="s">
        <v>1013</v>
      </c>
    </row>
    <row r="543" spans="1:2">
      <c r="A543">
        <v>59683</v>
      </c>
      <c r="B543" t="s">
        <v>1013</v>
      </c>
    </row>
    <row r="544" spans="1:2">
      <c r="A544">
        <v>59776</v>
      </c>
      <c r="B544" t="s">
        <v>1013</v>
      </c>
    </row>
    <row r="545" spans="1:2">
      <c r="A545">
        <v>59879</v>
      </c>
      <c r="B545" t="s">
        <v>1013</v>
      </c>
    </row>
    <row r="546" spans="1:2">
      <c r="A546">
        <v>59937</v>
      </c>
      <c r="B546" t="s">
        <v>1013</v>
      </c>
    </row>
    <row r="547" spans="1:2">
      <c r="A547" s="1">
        <v>123132</v>
      </c>
      <c r="B547" t="s">
        <v>1013</v>
      </c>
    </row>
    <row r="548" spans="1:2">
      <c r="A548" s="1">
        <v>123166</v>
      </c>
      <c r="B548" t="s">
        <v>1013</v>
      </c>
    </row>
    <row r="549" spans="1:2">
      <c r="A549" s="1">
        <v>123194</v>
      </c>
      <c r="B549" t="s">
        <v>1013</v>
      </c>
    </row>
    <row r="550" spans="1:2">
      <c r="A550" s="1">
        <v>123258</v>
      </c>
      <c r="B550" t="s">
        <v>1013</v>
      </c>
    </row>
    <row r="551" spans="1:2">
      <c r="A551" s="1">
        <v>123323</v>
      </c>
      <c r="B551" t="s">
        <v>1013</v>
      </c>
    </row>
    <row r="552" spans="1:2">
      <c r="A552" s="1">
        <v>123359</v>
      </c>
      <c r="B552" t="s">
        <v>1013</v>
      </c>
    </row>
    <row r="553" spans="1:2">
      <c r="A553" s="1">
        <v>123481</v>
      </c>
      <c r="B553" t="s">
        <v>1013</v>
      </c>
    </row>
    <row r="554" spans="1:2">
      <c r="A554" s="1">
        <v>123483</v>
      </c>
      <c r="B554" t="s">
        <v>1013</v>
      </c>
    </row>
    <row r="555" spans="1:2">
      <c r="A555" s="1">
        <v>123487</v>
      </c>
      <c r="B555" t="s">
        <v>1013</v>
      </c>
    </row>
    <row r="556" spans="1:2">
      <c r="A556" s="1">
        <v>123512</v>
      </c>
      <c r="B556" t="s">
        <v>1013</v>
      </c>
    </row>
    <row r="557" spans="1:2">
      <c r="A557" s="1">
        <v>123614</v>
      </c>
      <c r="B557" t="s">
        <v>1013</v>
      </c>
    </row>
    <row r="558" spans="1:2">
      <c r="A558" s="1">
        <v>123769</v>
      </c>
      <c r="B558" t="s">
        <v>1013</v>
      </c>
    </row>
    <row r="559" spans="1:2">
      <c r="A559" s="1">
        <v>123801</v>
      </c>
      <c r="B559" t="s">
        <v>1013</v>
      </c>
    </row>
    <row r="560" spans="1:2">
      <c r="A560" s="1">
        <v>123802</v>
      </c>
      <c r="B560" t="s">
        <v>1013</v>
      </c>
    </row>
    <row r="561" spans="1:2">
      <c r="A561" s="1">
        <v>123807</v>
      </c>
      <c r="B561" t="s">
        <v>1013</v>
      </c>
    </row>
    <row r="562" spans="1:2">
      <c r="A562" s="1">
        <v>123837</v>
      </c>
      <c r="B562" t="s">
        <v>1013</v>
      </c>
    </row>
    <row r="563" spans="1:2">
      <c r="A563" s="1">
        <v>123870</v>
      </c>
      <c r="B563" t="s">
        <v>1013</v>
      </c>
    </row>
    <row r="564" spans="1:2">
      <c r="A564" s="1">
        <v>123902</v>
      </c>
      <c r="B564" t="s">
        <v>1013</v>
      </c>
    </row>
    <row r="565" spans="1:2">
      <c r="A565" s="1">
        <v>123928</v>
      </c>
      <c r="B565" t="s">
        <v>1013</v>
      </c>
    </row>
    <row r="566" spans="1:2">
      <c r="A566" s="1">
        <v>123994</v>
      </c>
      <c r="B566" t="s">
        <v>1013</v>
      </c>
    </row>
    <row r="567" spans="1:2">
      <c r="A567" s="1">
        <v>124031</v>
      </c>
      <c r="B567" t="s">
        <v>1013</v>
      </c>
    </row>
    <row r="568" spans="1:2">
      <c r="A568" s="1">
        <v>124059</v>
      </c>
      <c r="B568" t="s">
        <v>1013</v>
      </c>
    </row>
    <row r="569" spans="1:2">
      <c r="A569" s="1">
        <v>124060</v>
      </c>
      <c r="B569" t="s">
        <v>1013</v>
      </c>
    </row>
    <row r="570" spans="1:2">
      <c r="A570" s="1">
        <v>124154</v>
      </c>
      <c r="B570" t="s">
        <v>1013</v>
      </c>
    </row>
    <row r="571" spans="1:2">
      <c r="A571" s="1">
        <v>124282</v>
      </c>
      <c r="B571" t="s">
        <v>1013</v>
      </c>
    </row>
    <row r="572" spans="1:2">
      <c r="A572" s="1">
        <v>124286</v>
      </c>
      <c r="B572" t="s">
        <v>1013</v>
      </c>
    </row>
    <row r="573" spans="1:2">
      <c r="A573" s="1">
        <v>124287</v>
      </c>
      <c r="B573" t="s">
        <v>1013</v>
      </c>
    </row>
    <row r="574" spans="1:2">
      <c r="A574" s="1">
        <v>124345</v>
      </c>
      <c r="B574" t="s">
        <v>1013</v>
      </c>
    </row>
    <row r="575" spans="1:2">
      <c r="A575" s="1">
        <v>124444</v>
      </c>
      <c r="B575" t="s">
        <v>1013</v>
      </c>
    </row>
    <row r="576" spans="1:2">
      <c r="A576" s="1">
        <v>124507</v>
      </c>
      <c r="B576" t="s">
        <v>1013</v>
      </c>
    </row>
    <row r="577" spans="1:2">
      <c r="A577" s="1">
        <v>124538</v>
      </c>
      <c r="B577" t="s">
        <v>1013</v>
      </c>
    </row>
    <row r="578" spans="1:2">
      <c r="A578" s="1">
        <v>124701</v>
      </c>
      <c r="B578" t="s">
        <v>1013</v>
      </c>
    </row>
    <row r="579" spans="1:2">
      <c r="A579" s="1">
        <v>124761</v>
      </c>
      <c r="B579" t="s">
        <v>1013</v>
      </c>
    </row>
    <row r="580" spans="1:2">
      <c r="A580" s="1">
        <v>124799</v>
      </c>
      <c r="B580" t="s">
        <v>1013</v>
      </c>
    </row>
    <row r="581" spans="1:2">
      <c r="A581" s="1">
        <v>124892</v>
      </c>
      <c r="B581" t="s">
        <v>1013</v>
      </c>
    </row>
    <row r="582" spans="1:2">
      <c r="A582" s="1">
        <v>124921</v>
      </c>
      <c r="B582" t="s">
        <v>1013</v>
      </c>
    </row>
    <row r="583" spans="1:2">
      <c r="A583" s="1">
        <v>124985</v>
      </c>
      <c r="B583" t="s">
        <v>1013</v>
      </c>
    </row>
    <row r="584" spans="1:2">
      <c r="A584" s="1">
        <v>124988</v>
      </c>
      <c r="B584" t="s">
        <v>1013</v>
      </c>
    </row>
    <row r="585" spans="1:2">
      <c r="A585" s="1">
        <v>124991</v>
      </c>
      <c r="B585" t="s">
        <v>1013</v>
      </c>
    </row>
    <row r="586" spans="1:2">
      <c r="A586" s="1">
        <v>125149</v>
      </c>
      <c r="B586" t="s">
        <v>1013</v>
      </c>
    </row>
    <row r="587" spans="1:2">
      <c r="A587" s="1">
        <v>125150</v>
      </c>
      <c r="B587" t="s">
        <v>1013</v>
      </c>
    </row>
    <row r="588" spans="1:2">
      <c r="A588" s="1">
        <v>125240</v>
      </c>
      <c r="B588" t="s">
        <v>1013</v>
      </c>
    </row>
    <row r="589" spans="1:2">
      <c r="A589" s="1">
        <v>125339</v>
      </c>
      <c r="B589" t="s">
        <v>1013</v>
      </c>
    </row>
    <row r="590" spans="1:2">
      <c r="A590" s="1">
        <v>125373</v>
      </c>
      <c r="B590" t="s">
        <v>1013</v>
      </c>
    </row>
    <row r="591" spans="1:2">
      <c r="A591" s="1">
        <v>125374</v>
      </c>
      <c r="B591" t="s">
        <v>1013</v>
      </c>
    </row>
    <row r="592" spans="1:2">
      <c r="A592" s="1">
        <v>125433</v>
      </c>
      <c r="B592" t="s">
        <v>1013</v>
      </c>
    </row>
    <row r="593" spans="1:2">
      <c r="A593" s="1">
        <v>125467</v>
      </c>
      <c r="B593" t="s">
        <v>1013</v>
      </c>
    </row>
    <row r="594" spans="1:2">
      <c r="A594" s="1">
        <v>125503</v>
      </c>
      <c r="B594" t="s">
        <v>1013</v>
      </c>
    </row>
    <row r="595" spans="1:2">
      <c r="A595" s="1">
        <v>125560</v>
      </c>
      <c r="B595" t="s">
        <v>1013</v>
      </c>
    </row>
    <row r="596" spans="1:2">
      <c r="A596" s="1">
        <v>125562</v>
      </c>
      <c r="B596" t="s">
        <v>1013</v>
      </c>
    </row>
    <row r="597" spans="1:2">
      <c r="A597" s="1">
        <v>125631</v>
      </c>
      <c r="B597" t="s">
        <v>1013</v>
      </c>
    </row>
    <row r="598" spans="1:2">
      <c r="A598" s="1">
        <v>125659</v>
      </c>
      <c r="B598" t="s">
        <v>1013</v>
      </c>
    </row>
    <row r="599" spans="1:2">
      <c r="A599" s="1">
        <v>125754</v>
      </c>
      <c r="B599" t="s">
        <v>1013</v>
      </c>
    </row>
    <row r="600" spans="1:2">
      <c r="A600" s="1">
        <v>125818</v>
      </c>
      <c r="B600" t="s">
        <v>1013</v>
      </c>
    </row>
    <row r="601" spans="1:2">
      <c r="A601" s="1">
        <v>125882</v>
      </c>
      <c r="B601" t="s">
        <v>1013</v>
      </c>
    </row>
    <row r="602" spans="1:2">
      <c r="A602" s="1">
        <v>125883</v>
      </c>
      <c r="B602" t="s">
        <v>1013</v>
      </c>
    </row>
    <row r="603" spans="1:2">
      <c r="A603" s="1">
        <v>125885</v>
      </c>
      <c r="B603" t="s">
        <v>1013</v>
      </c>
    </row>
    <row r="604" spans="1:2">
      <c r="A604" s="1">
        <v>125947</v>
      </c>
      <c r="B604" t="s">
        <v>1013</v>
      </c>
    </row>
    <row r="605" spans="1:2">
      <c r="A605" s="1">
        <v>125976</v>
      </c>
      <c r="B605" t="s">
        <v>1013</v>
      </c>
    </row>
    <row r="606" spans="1:2">
      <c r="A606" s="1">
        <v>126046</v>
      </c>
      <c r="B606" t="s">
        <v>1013</v>
      </c>
    </row>
    <row r="607" spans="1:2">
      <c r="A607" s="1">
        <v>126108</v>
      </c>
      <c r="B607" t="s">
        <v>1013</v>
      </c>
    </row>
    <row r="608" spans="1:2">
      <c r="A608" s="1">
        <v>126169</v>
      </c>
      <c r="B608" t="s">
        <v>1013</v>
      </c>
    </row>
    <row r="609" spans="1:2">
      <c r="A609" s="1">
        <v>126235</v>
      </c>
      <c r="B609" t="s">
        <v>1013</v>
      </c>
    </row>
    <row r="610" spans="1:2">
      <c r="A610" s="1">
        <v>126297</v>
      </c>
      <c r="B610" t="s">
        <v>1013</v>
      </c>
    </row>
    <row r="611" spans="1:2">
      <c r="A611" s="1">
        <v>126300</v>
      </c>
      <c r="B611" t="s">
        <v>1013</v>
      </c>
    </row>
    <row r="612" spans="1:2">
      <c r="A612" s="1">
        <v>126393</v>
      </c>
      <c r="B612" t="s">
        <v>1013</v>
      </c>
    </row>
    <row r="613" spans="1:2">
      <c r="A613" s="1">
        <v>126456</v>
      </c>
      <c r="B613" t="s">
        <v>1013</v>
      </c>
    </row>
    <row r="614" spans="1:2">
      <c r="A614" s="1">
        <v>126459</v>
      </c>
      <c r="B614" t="s">
        <v>1013</v>
      </c>
    </row>
    <row r="615" spans="1:2">
      <c r="A615" s="1">
        <v>126488</v>
      </c>
      <c r="B615" t="s">
        <v>1013</v>
      </c>
    </row>
    <row r="616" spans="1:2">
      <c r="A616" s="1">
        <v>126521</v>
      </c>
      <c r="B616" t="s">
        <v>1013</v>
      </c>
    </row>
    <row r="617" spans="1:2">
      <c r="A617" s="1">
        <v>126585</v>
      </c>
      <c r="B617" t="s">
        <v>1013</v>
      </c>
    </row>
    <row r="618" spans="1:2">
      <c r="A618" s="1">
        <v>126654</v>
      </c>
      <c r="B618" t="s">
        <v>1013</v>
      </c>
    </row>
    <row r="619" spans="1:2">
      <c r="A619" s="1">
        <v>126680</v>
      </c>
      <c r="B619" t="s">
        <v>1013</v>
      </c>
    </row>
    <row r="620" spans="1:2">
      <c r="A620" s="1">
        <v>126777</v>
      </c>
      <c r="B620" t="s">
        <v>1013</v>
      </c>
    </row>
    <row r="621" spans="1:2">
      <c r="A621" s="1">
        <v>126783</v>
      </c>
      <c r="B621" t="s">
        <v>1013</v>
      </c>
    </row>
    <row r="622" spans="1:2">
      <c r="A622" s="1">
        <v>126814</v>
      </c>
      <c r="B622" t="s">
        <v>1013</v>
      </c>
    </row>
    <row r="623" spans="1:2">
      <c r="A623" s="1">
        <v>126877</v>
      </c>
      <c r="B623" t="s">
        <v>1013</v>
      </c>
    </row>
    <row r="624" spans="1:2">
      <c r="A624" s="1">
        <v>126905</v>
      </c>
      <c r="B624" t="s">
        <v>1013</v>
      </c>
    </row>
    <row r="625" spans="1:2">
      <c r="A625" s="1">
        <v>126907</v>
      </c>
      <c r="B625" t="s">
        <v>1013</v>
      </c>
    </row>
    <row r="626" spans="1:2">
      <c r="A626" s="1">
        <v>126973</v>
      </c>
      <c r="B626" t="s">
        <v>1013</v>
      </c>
    </row>
    <row r="627" spans="1:2">
      <c r="A627" s="1">
        <v>127324</v>
      </c>
      <c r="B627" t="s">
        <v>1013</v>
      </c>
    </row>
    <row r="628" spans="1:2">
      <c r="A628" s="1">
        <v>127516</v>
      </c>
      <c r="B628" t="s">
        <v>1013</v>
      </c>
    </row>
    <row r="629" spans="1:2">
      <c r="A629" s="1">
        <v>127545</v>
      </c>
      <c r="B629" t="s">
        <v>1013</v>
      </c>
    </row>
    <row r="630" spans="1:2">
      <c r="A630" s="1">
        <v>127612</v>
      </c>
      <c r="B630" t="s">
        <v>1013</v>
      </c>
    </row>
    <row r="631" spans="1:2">
      <c r="A631" s="1">
        <v>127737</v>
      </c>
      <c r="B631" t="s">
        <v>1013</v>
      </c>
    </row>
    <row r="632" spans="1:2">
      <c r="A632" s="1">
        <v>127769</v>
      </c>
      <c r="B632" t="s">
        <v>1013</v>
      </c>
    </row>
    <row r="633" spans="1:2">
      <c r="A633" s="1">
        <v>127773</v>
      </c>
      <c r="B633" t="s">
        <v>1013</v>
      </c>
    </row>
    <row r="634" spans="1:2">
      <c r="A634" s="1">
        <v>127774</v>
      </c>
      <c r="B634" t="s">
        <v>1013</v>
      </c>
    </row>
    <row r="635" spans="1:2">
      <c r="A635" s="1">
        <v>127870</v>
      </c>
      <c r="B635" t="s">
        <v>1013</v>
      </c>
    </row>
    <row r="636" spans="1:2">
      <c r="A636" s="1">
        <v>128028</v>
      </c>
      <c r="B636" t="s">
        <v>1013</v>
      </c>
    </row>
    <row r="637" spans="1:2">
      <c r="A637" s="1">
        <v>128061</v>
      </c>
      <c r="B637" t="s">
        <v>1013</v>
      </c>
    </row>
    <row r="638" spans="1:2">
      <c r="A638" s="1">
        <v>128284</v>
      </c>
      <c r="B638" t="s">
        <v>1013</v>
      </c>
    </row>
    <row r="639" spans="1:2">
      <c r="A639" s="1">
        <v>128316</v>
      </c>
      <c r="B639" t="s">
        <v>1013</v>
      </c>
    </row>
    <row r="640" spans="1:2">
      <c r="A640" s="1">
        <v>128381</v>
      </c>
      <c r="B640" t="s">
        <v>1013</v>
      </c>
    </row>
    <row r="641" spans="1:2">
      <c r="A641" s="1">
        <v>128504</v>
      </c>
      <c r="B641" t="s">
        <v>1013</v>
      </c>
    </row>
    <row r="642" spans="1:2">
      <c r="A642" s="1">
        <v>128509</v>
      </c>
      <c r="B642" t="s">
        <v>1013</v>
      </c>
    </row>
    <row r="643" spans="1:2">
      <c r="A643" s="1">
        <v>128510</v>
      </c>
      <c r="B643" t="s">
        <v>1013</v>
      </c>
    </row>
    <row r="644" spans="1:2">
      <c r="A644" s="1">
        <v>128735</v>
      </c>
      <c r="B644" t="s">
        <v>1013</v>
      </c>
    </row>
    <row r="645" spans="1:2">
      <c r="A645" s="1">
        <v>128765</v>
      </c>
      <c r="B645" t="s">
        <v>1013</v>
      </c>
    </row>
    <row r="646" spans="1:2">
      <c r="A646" s="1">
        <v>128767</v>
      </c>
      <c r="B646" t="s">
        <v>1013</v>
      </c>
    </row>
    <row r="647" spans="1:2">
      <c r="A647" s="1">
        <v>128830</v>
      </c>
      <c r="B647" t="s">
        <v>1013</v>
      </c>
    </row>
    <row r="648" spans="1:2">
      <c r="A648" s="1">
        <v>128925</v>
      </c>
      <c r="B648" t="s">
        <v>1013</v>
      </c>
    </row>
    <row r="649" spans="1:2">
      <c r="A649" s="1">
        <v>128984</v>
      </c>
      <c r="B649" t="s">
        <v>1013</v>
      </c>
    </row>
    <row r="650" spans="1:2">
      <c r="A650" s="1">
        <v>129018</v>
      </c>
      <c r="B650" t="s">
        <v>1013</v>
      </c>
    </row>
    <row r="651" spans="1:2">
      <c r="A651" s="1">
        <v>129053</v>
      </c>
      <c r="B651" t="s">
        <v>1013</v>
      </c>
    </row>
    <row r="652" spans="1:2">
      <c r="A652" s="1">
        <v>129182</v>
      </c>
      <c r="B652" t="s">
        <v>1013</v>
      </c>
    </row>
    <row r="653" spans="1:2">
      <c r="A653" s="1">
        <v>129241</v>
      </c>
      <c r="B653" t="s">
        <v>1013</v>
      </c>
    </row>
    <row r="654" spans="1:2">
      <c r="A654" s="1">
        <v>129246</v>
      </c>
      <c r="B654" t="s">
        <v>1013</v>
      </c>
    </row>
    <row r="655" spans="1:2">
      <c r="A655" s="1">
        <v>129272</v>
      </c>
      <c r="B655" t="s">
        <v>1013</v>
      </c>
    </row>
    <row r="656" spans="1:2">
      <c r="A656" s="1">
        <v>129279</v>
      </c>
      <c r="B656" t="s">
        <v>1013</v>
      </c>
    </row>
    <row r="657" spans="1:2">
      <c r="A657" s="1">
        <v>129310</v>
      </c>
      <c r="B657" t="s">
        <v>1013</v>
      </c>
    </row>
    <row r="658" spans="1:2">
      <c r="A658" s="1">
        <v>129336</v>
      </c>
      <c r="B658" t="s">
        <v>1013</v>
      </c>
    </row>
    <row r="659" spans="1:2">
      <c r="A659" s="1">
        <v>129339</v>
      </c>
      <c r="B659" t="s">
        <v>1013</v>
      </c>
    </row>
    <row r="660" spans="1:2">
      <c r="A660" s="1">
        <v>129368</v>
      </c>
      <c r="B660" t="s">
        <v>1013</v>
      </c>
    </row>
    <row r="661" spans="1:2">
      <c r="A661" s="1">
        <v>129369</v>
      </c>
      <c r="B661" t="s">
        <v>1013</v>
      </c>
    </row>
    <row r="662" spans="1:2">
      <c r="A662" s="1">
        <v>129433</v>
      </c>
      <c r="B662" t="s">
        <v>1013</v>
      </c>
    </row>
    <row r="663" spans="1:2">
      <c r="A663" s="1">
        <v>129501</v>
      </c>
      <c r="B663" t="s">
        <v>1013</v>
      </c>
    </row>
    <row r="664" spans="1:2">
      <c r="A664" s="1">
        <v>129592</v>
      </c>
      <c r="B664" t="s">
        <v>1013</v>
      </c>
    </row>
    <row r="665" spans="1:2">
      <c r="A665" s="1">
        <v>129727</v>
      </c>
      <c r="B665" t="s">
        <v>1013</v>
      </c>
    </row>
    <row r="666" spans="1:2">
      <c r="A666" s="1">
        <v>129753</v>
      </c>
      <c r="B666" t="s">
        <v>1013</v>
      </c>
    </row>
    <row r="667" spans="1:2">
      <c r="A667" s="1">
        <v>129791</v>
      </c>
      <c r="B667" t="s">
        <v>1013</v>
      </c>
    </row>
    <row r="668" spans="1:2">
      <c r="A668" s="1">
        <v>129850</v>
      </c>
      <c r="B668" t="s">
        <v>1013</v>
      </c>
    </row>
    <row r="669" spans="1:2">
      <c r="A669" s="1">
        <v>129854</v>
      </c>
      <c r="B669" t="s">
        <v>1013</v>
      </c>
    </row>
    <row r="670" spans="1:2">
      <c r="A670" s="1">
        <v>129918</v>
      </c>
      <c r="B670" t="s">
        <v>1013</v>
      </c>
    </row>
    <row r="671" spans="1:2">
      <c r="A671" s="1">
        <v>129947</v>
      </c>
      <c r="B671" t="s">
        <v>1013</v>
      </c>
    </row>
    <row r="672" spans="1:2">
      <c r="A672" s="1">
        <v>129979</v>
      </c>
      <c r="B672" t="s">
        <v>1013</v>
      </c>
    </row>
    <row r="673" spans="1:2">
      <c r="A673" s="1">
        <v>130015</v>
      </c>
      <c r="B673" t="s">
        <v>1013</v>
      </c>
    </row>
    <row r="674" spans="1:2">
      <c r="A674" s="1">
        <v>130042</v>
      </c>
      <c r="B674" t="s">
        <v>1013</v>
      </c>
    </row>
    <row r="675" spans="1:2">
      <c r="A675" s="1">
        <v>130077</v>
      </c>
      <c r="B675" t="s">
        <v>1013</v>
      </c>
    </row>
    <row r="676" spans="1:2">
      <c r="A676" s="1">
        <v>130079</v>
      </c>
      <c r="B676" t="s">
        <v>1013</v>
      </c>
    </row>
    <row r="677" spans="1:2">
      <c r="A677" s="1">
        <v>130110</v>
      </c>
      <c r="B677" t="s">
        <v>1013</v>
      </c>
    </row>
    <row r="678" spans="1:2">
      <c r="A678" s="1">
        <v>130174</v>
      </c>
      <c r="B678" t="s">
        <v>1013</v>
      </c>
    </row>
    <row r="679" spans="1:2">
      <c r="A679" s="1">
        <v>130267</v>
      </c>
      <c r="B679" t="s">
        <v>1013</v>
      </c>
    </row>
    <row r="680" spans="1:2">
      <c r="A680" s="1">
        <v>130429</v>
      </c>
      <c r="B680" t="s">
        <v>1013</v>
      </c>
    </row>
    <row r="681" spans="1:2">
      <c r="A681" s="1">
        <v>130430</v>
      </c>
      <c r="B681" t="s">
        <v>1013</v>
      </c>
    </row>
    <row r="682" spans="1:2">
      <c r="A682" s="1">
        <v>130489</v>
      </c>
      <c r="B682" t="s">
        <v>1013</v>
      </c>
    </row>
    <row r="683" spans="1:2">
      <c r="A683" s="1">
        <v>130623</v>
      </c>
      <c r="B683" t="s">
        <v>1013</v>
      </c>
    </row>
    <row r="684" spans="1:2">
      <c r="A684" s="1">
        <v>130746</v>
      </c>
      <c r="B684" t="s">
        <v>1013</v>
      </c>
    </row>
    <row r="685" spans="1:2">
      <c r="A685" s="1">
        <v>130776</v>
      </c>
      <c r="B685" t="s">
        <v>1013</v>
      </c>
    </row>
    <row r="686" spans="1:2">
      <c r="A686" s="1">
        <v>130840</v>
      </c>
      <c r="B686" t="s">
        <v>1013</v>
      </c>
    </row>
    <row r="687" spans="1:2">
      <c r="A687" s="1">
        <v>130845</v>
      </c>
      <c r="B687" t="s">
        <v>1013</v>
      </c>
    </row>
    <row r="688" spans="1:2">
      <c r="A688" s="1">
        <v>130905</v>
      </c>
      <c r="B688" t="s">
        <v>1013</v>
      </c>
    </row>
    <row r="689" spans="1:2">
      <c r="A689" s="1">
        <v>130936</v>
      </c>
      <c r="B689" t="s">
        <v>1013</v>
      </c>
    </row>
    <row r="690" spans="1:2">
      <c r="A690" s="1">
        <v>131039</v>
      </c>
      <c r="B690" t="s">
        <v>1013</v>
      </c>
    </row>
    <row r="691" spans="1:2">
      <c r="A691" s="1">
        <v>131101</v>
      </c>
      <c r="B691" t="s">
        <v>1013</v>
      </c>
    </row>
    <row r="692" spans="1:2">
      <c r="A692" s="1">
        <v>131130</v>
      </c>
      <c r="B692" t="s">
        <v>1013</v>
      </c>
    </row>
    <row r="693" spans="1:2">
      <c r="A693" s="1">
        <v>131133</v>
      </c>
      <c r="B693" t="s">
        <v>1013</v>
      </c>
    </row>
    <row r="694" spans="1:2">
      <c r="A694" s="1">
        <v>131288</v>
      </c>
      <c r="B694" t="s">
        <v>1013</v>
      </c>
    </row>
    <row r="695" spans="1:2">
      <c r="A695" s="1">
        <v>131294</v>
      </c>
      <c r="B695" t="s">
        <v>1013</v>
      </c>
    </row>
    <row r="696" spans="1:2">
      <c r="A696" s="1">
        <v>131450</v>
      </c>
      <c r="B696" t="s">
        <v>1013</v>
      </c>
    </row>
    <row r="697" spans="1:2">
      <c r="A697" s="1">
        <v>131614</v>
      </c>
      <c r="B697" t="s">
        <v>1013</v>
      </c>
    </row>
    <row r="698" spans="1:2">
      <c r="A698" s="1">
        <v>131642</v>
      </c>
      <c r="B698" t="s">
        <v>1013</v>
      </c>
    </row>
    <row r="699" spans="1:2">
      <c r="A699" s="1">
        <v>131773</v>
      </c>
      <c r="B699" t="s">
        <v>1013</v>
      </c>
    </row>
    <row r="700" spans="1:2">
      <c r="A700" s="1">
        <v>131802</v>
      </c>
      <c r="B700" t="s">
        <v>1013</v>
      </c>
    </row>
    <row r="701" spans="1:2">
      <c r="A701" s="1">
        <v>131835</v>
      </c>
      <c r="B701" t="s">
        <v>1013</v>
      </c>
    </row>
    <row r="702" spans="1:2">
      <c r="A702" s="1">
        <v>131901</v>
      </c>
      <c r="B702" t="s">
        <v>1013</v>
      </c>
    </row>
    <row r="703" spans="1:2">
      <c r="A703" s="1">
        <v>131960</v>
      </c>
      <c r="B703" t="s">
        <v>1013</v>
      </c>
    </row>
    <row r="704" spans="1:2">
      <c r="A704" s="1">
        <v>131998</v>
      </c>
      <c r="B704" t="s">
        <v>1013</v>
      </c>
    </row>
    <row r="705" spans="1:2">
      <c r="A705" s="1">
        <v>132024</v>
      </c>
      <c r="B705" t="s">
        <v>1013</v>
      </c>
    </row>
    <row r="706" spans="1:2">
      <c r="A706" s="1">
        <v>132062</v>
      </c>
      <c r="B706" t="s">
        <v>1013</v>
      </c>
    </row>
    <row r="707" spans="1:2">
      <c r="A707" s="1">
        <v>132091</v>
      </c>
      <c r="B707" t="s">
        <v>1013</v>
      </c>
    </row>
    <row r="708" spans="1:2">
      <c r="A708" s="1">
        <v>132093</v>
      </c>
      <c r="B708" t="s">
        <v>1013</v>
      </c>
    </row>
    <row r="709" spans="1:2">
      <c r="A709" s="1">
        <v>132095</v>
      </c>
      <c r="B709" t="s">
        <v>1013</v>
      </c>
    </row>
    <row r="710" spans="1:2">
      <c r="A710" s="1">
        <v>132127</v>
      </c>
      <c r="B710" t="s">
        <v>1013</v>
      </c>
    </row>
    <row r="711" spans="1:2">
      <c r="A711" s="1">
        <v>132152</v>
      </c>
      <c r="B711" t="s">
        <v>1013</v>
      </c>
    </row>
    <row r="712" spans="1:2">
      <c r="A712" s="1">
        <v>132221</v>
      </c>
      <c r="B712" t="s">
        <v>1013</v>
      </c>
    </row>
    <row r="713" spans="1:2">
      <c r="A713" s="1">
        <v>132222</v>
      </c>
      <c r="B713" t="s">
        <v>1013</v>
      </c>
    </row>
    <row r="714" spans="1:2">
      <c r="A714" s="1">
        <v>132248</v>
      </c>
      <c r="B714" t="s">
        <v>1013</v>
      </c>
    </row>
    <row r="715" spans="1:2">
      <c r="A715" s="1">
        <v>132281</v>
      </c>
      <c r="B715" t="s">
        <v>1013</v>
      </c>
    </row>
    <row r="716" spans="1:2">
      <c r="A716" s="1">
        <v>132347</v>
      </c>
      <c r="B716" t="s">
        <v>1013</v>
      </c>
    </row>
    <row r="717" spans="1:2">
      <c r="A717" s="1">
        <v>132350</v>
      </c>
      <c r="B717" t="s">
        <v>1013</v>
      </c>
    </row>
    <row r="718" spans="1:2">
      <c r="A718" s="1">
        <v>132472</v>
      </c>
      <c r="B718" t="s">
        <v>1013</v>
      </c>
    </row>
    <row r="719" spans="1:2">
      <c r="A719" s="1">
        <v>132573</v>
      </c>
      <c r="B719" t="s">
        <v>1013</v>
      </c>
    </row>
    <row r="720" spans="1:2">
      <c r="A720" s="1">
        <v>132669</v>
      </c>
      <c r="B720" t="s">
        <v>1013</v>
      </c>
    </row>
    <row r="721" spans="1:2">
      <c r="A721" s="1">
        <v>132733</v>
      </c>
      <c r="B721" t="s">
        <v>1013</v>
      </c>
    </row>
    <row r="722" spans="1:2">
      <c r="A722" s="1">
        <v>132794</v>
      </c>
      <c r="B722" t="s">
        <v>1013</v>
      </c>
    </row>
    <row r="723" spans="1:2">
      <c r="A723" s="1">
        <v>132857</v>
      </c>
      <c r="B723" t="s">
        <v>1013</v>
      </c>
    </row>
    <row r="724" spans="1:2">
      <c r="A724" s="1">
        <v>132863</v>
      </c>
      <c r="B724" t="s">
        <v>1013</v>
      </c>
    </row>
    <row r="725" spans="1:2">
      <c r="A725" s="1">
        <v>132894</v>
      </c>
      <c r="B725" t="s">
        <v>1013</v>
      </c>
    </row>
    <row r="726" spans="1:2">
      <c r="A726" s="1">
        <v>133052</v>
      </c>
      <c r="B726" t="s">
        <v>1013</v>
      </c>
    </row>
    <row r="727" spans="1:2">
      <c r="A727" s="1">
        <v>133081</v>
      </c>
      <c r="B727" t="s">
        <v>1013</v>
      </c>
    </row>
    <row r="728" spans="1:2">
      <c r="A728" s="1">
        <v>133144</v>
      </c>
      <c r="B728" t="s">
        <v>1013</v>
      </c>
    </row>
    <row r="729" spans="1:2">
      <c r="A729" s="1">
        <v>133247</v>
      </c>
      <c r="B729" t="s">
        <v>1013</v>
      </c>
    </row>
    <row r="730" spans="1:2">
      <c r="A730" s="1">
        <v>133277</v>
      </c>
      <c r="B730" t="s">
        <v>1013</v>
      </c>
    </row>
    <row r="731" spans="1:2">
      <c r="A731" s="1">
        <v>133305</v>
      </c>
      <c r="B731" t="s">
        <v>1013</v>
      </c>
    </row>
    <row r="732" spans="1:2">
      <c r="A732" s="1">
        <v>133306</v>
      </c>
      <c r="B732" t="s">
        <v>1013</v>
      </c>
    </row>
    <row r="733" spans="1:2">
      <c r="A733" s="1">
        <v>133310</v>
      </c>
      <c r="B733" t="s">
        <v>1013</v>
      </c>
    </row>
    <row r="734" spans="1:2">
      <c r="A734" s="1">
        <v>133369</v>
      </c>
      <c r="B734" t="s">
        <v>1013</v>
      </c>
    </row>
    <row r="735" spans="1:2">
      <c r="A735" s="1">
        <v>133627</v>
      </c>
      <c r="B735" t="s">
        <v>1013</v>
      </c>
    </row>
    <row r="736" spans="1:2">
      <c r="A736" s="1">
        <v>133662</v>
      </c>
      <c r="B736" t="s">
        <v>1013</v>
      </c>
    </row>
    <row r="737" spans="1:2">
      <c r="A737" s="1">
        <v>133722</v>
      </c>
      <c r="B737" t="s">
        <v>1013</v>
      </c>
    </row>
    <row r="738" spans="1:2">
      <c r="A738" s="1">
        <v>133819</v>
      </c>
      <c r="B738" t="s">
        <v>1013</v>
      </c>
    </row>
    <row r="739" spans="1:2">
      <c r="A739" s="1">
        <v>133851</v>
      </c>
      <c r="B739" t="s">
        <v>1013</v>
      </c>
    </row>
    <row r="740" spans="1:2">
      <c r="A740" s="1">
        <v>133884</v>
      </c>
      <c r="B740" t="s">
        <v>1013</v>
      </c>
    </row>
    <row r="741" spans="1:2">
      <c r="A741" s="1">
        <v>133917</v>
      </c>
      <c r="B741" t="s">
        <v>1013</v>
      </c>
    </row>
    <row r="742" spans="1:2">
      <c r="A742" s="1">
        <v>133919</v>
      </c>
      <c r="B742" t="s">
        <v>1013</v>
      </c>
    </row>
    <row r="743" spans="1:2">
      <c r="A743" s="1">
        <v>133951</v>
      </c>
      <c r="B743" t="s">
        <v>1013</v>
      </c>
    </row>
    <row r="744" spans="1:2">
      <c r="A744" s="1">
        <v>133979</v>
      </c>
      <c r="B744" t="s">
        <v>1013</v>
      </c>
    </row>
    <row r="745" spans="1:2">
      <c r="A745" s="1">
        <v>134011</v>
      </c>
      <c r="B745" t="s">
        <v>1013</v>
      </c>
    </row>
    <row r="746" spans="1:2">
      <c r="A746" s="1">
        <v>134111</v>
      </c>
      <c r="B746" t="s">
        <v>1013</v>
      </c>
    </row>
    <row r="747" spans="1:2">
      <c r="A747" s="1">
        <v>134202</v>
      </c>
      <c r="B747" t="s">
        <v>1013</v>
      </c>
    </row>
    <row r="748" spans="1:2">
      <c r="A748" s="1">
        <v>134271</v>
      </c>
      <c r="B748" t="s">
        <v>1013</v>
      </c>
    </row>
    <row r="749" spans="1:2">
      <c r="A749" s="1">
        <v>134398</v>
      </c>
      <c r="B749" t="s">
        <v>1013</v>
      </c>
    </row>
    <row r="750" spans="1:2">
      <c r="A750" s="1">
        <v>134425</v>
      </c>
      <c r="B750" t="s">
        <v>1013</v>
      </c>
    </row>
    <row r="751" spans="1:2">
      <c r="A751" s="1">
        <v>134431</v>
      </c>
      <c r="B751" t="s">
        <v>1013</v>
      </c>
    </row>
    <row r="752" spans="1:2">
      <c r="A752" s="1">
        <v>134553</v>
      </c>
      <c r="B752" t="s">
        <v>1013</v>
      </c>
    </row>
    <row r="753" spans="1:2">
      <c r="A753" s="1">
        <v>134648</v>
      </c>
      <c r="B753" t="s">
        <v>1013</v>
      </c>
    </row>
    <row r="754" spans="1:2">
      <c r="A754" s="1">
        <v>134651</v>
      </c>
      <c r="B754" t="s">
        <v>1013</v>
      </c>
    </row>
    <row r="755" spans="1:2">
      <c r="A755" s="1">
        <v>134745</v>
      </c>
      <c r="B755" t="s">
        <v>1013</v>
      </c>
    </row>
    <row r="756" spans="1:2">
      <c r="A756" s="1">
        <v>134779</v>
      </c>
      <c r="B756" t="s">
        <v>1013</v>
      </c>
    </row>
    <row r="757" spans="1:2">
      <c r="A757" s="1">
        <v>134782</v>
      </c>
      <c r="B757" t="s">
        <v>1013</v>
      </c>
    </row>
    <row r="758" spans="1:2">
      <c r="A758" s="1">
        <v>134808</v>
      </c>
      <c r="B758" t="s">
        <v>1013</v>
      </c>
    </row>
    <row r="759" spans="1:2">
      <c r="A759" s="1">
        <v>134846</v>
      </c>
      <c r="B759" t="s">
        <v>1013</v>
      </c>
    </row>
    <row r="760" spans="1:2">
      <c r="A760" s="1">
        <v>134908</v>
      </c>
      <c r="B760" t="s">
        <v>1013</v>
      </c>
    </row>
    <row r="761" spans="1:2">
      <c r="A761" s="1">
        <v>134943</v>
      </c>
      <c r="B761" t="s">
        <v>1013</v>
      </c>
    </row>
    <row r="762" spans="1:2">
      <c r="A762" s="1">
        <v>135005</v>
      </c>
      <c r="B762" t="s">
        <v>1013</v>
      </c>
    </row>
    <row r="763" spans="1:2">
      <c r="A763" s="1">
        <v>135037</v>
      </c>
      <c r="B763" t="s">
        <v>1013</v>
      </c>
    </row>
    <row r="764" spans="1:2">
      <c r="A764" s="1">
        <v>135160</v>
      </c>
      <c r="B764" t="s">
        <v>1013</v>
      </c>
    </row>
    <row r="765" spans="1:2">
      <c r="A765" s="1">
        <v>135194</v>
      </c>
      <c r="B765" t="s">
        <v>1013</v>
      </c>
    </row>
    <row r="766" spans="1:2">
      <c r="A766" s="1">
        <v>135224</v>
      </c>
      <c r="B766" t="s">
        <v>1013</v>
      </c>
    </row>
    <row r="767" spans="1:2">
      <c r="A767" s="1">
        <v>135320</v>
      </c>
      <c r="B767" t="s">
        <v>1013</v>
      </c>
    </row>
    <row r="768" spans="1:2">
      <c r="A768" s="1">
        <v>135356</v>
      </c>
      <c r="B768" t="s">
        <v>1013</v>
      </c>
    </row>
    <row r="769" spans="1:2">
      <c r="A769" s="1">
        <v>135389</v>
      </c>
      <c r="B769" t="s">
        <v>1013</v>
      </c>
    </row>
    <row r="770" spans="1:2">
      <c r="A770" s="1">
        <v>135420</v>
      </c>
      <c r="B770" t="s">
        <v>1013</v>
      </c>
    </row>
    <row r="771" spans="1:2">
      <c r="A771" s="1">
        <v>135480</v>
      </c>
      <c r="B771" t="s">
        <v>1013</v>
      </c>
    </row>
    <row r="772" spans="1:2">
      <c r="A772" s="1">
        <v>135612</v>
      </c>
      <c r="B772" t="s">
        <v>1013</v>
      </c>
    </row>
    <row r="773" spans="1:2">
      <c r="A773" s="1">
        <v>135613</v>
      </c>
      <c r="B773" t="s">
        <v>1013</v>
      </c>
    </row>
    <row r="774" spans="1:2">
      <c r="A774" s="1">
        <v>135643</v>
      </c>
      <c r="B774" t="s">
        <v>1013</v>
      </c>
    </row>
    <row r="775" spans="1:2">
      <c r="A775" s="1">
        <v>135707</v>
      </c>
      <c r="B775" t="s">
        <v>1013</v>
      </c>
    </row>
    <row r="776" spans="1:2">
      <c r="A776" s="1">
        <v>135806</v>
      </c>
      <c r="B776" t="s">
        <v>1013</v>
      </c>
    </row>
    <row r="777" spans="1:2">
      <c r="A777" s="1">
        <v>135867</v>
      </c>
      <c r="B777" t="s">
        <v>1013</v>
      </c>
    </row>
    <row r="778" spans="1:2">
      <c r="A778" s="1">
        <v>135871</v>
      </c>
      <c r="B778" t="s">
        <v>1013</v>
      </c>
    </row>
    <row r="779" spans="1:2">
      <c r="A779" s="1">
        <v>135897</v>
      </c>
      <c r="B779" t="s">
        <v>1013</v>
      </c>
    </row>
    <row r="780" spans="1:2">
      <c r="A780" s="1">
        <v>136121</v>
      </c>
      <c r="B780" t="s">
        <v>1013</v>
      </c>
    </row>
    <row r="781" spans="1:2">
      <c r="A781" s="1">
        <v>136158</v>
      </c>
      <c r="B781" t="s">
        <v>1013</v>
      </c>
    </row>
    <row r="782" spans="1:2">
      <c r="A782" s="1">
        <v>136252</v>
      </c>
      <c r="B782" t="s">
        <v>1013</v>
      </c>
    </row>
    <row r="783" spans="1:2">
      <c r="A783" s="1">
        <v>136378</v>
      </c>
      <c r="B783" t="s">
        <v>1013</v>
      </c>
    </row>
    <row r="784" spans="1:2">
      <c r="A784" s="1">
        <v>136440</v>
      </c>
      <c r="B784" t="s">
        <v>1013</v>
      </c>
    </row>
    <row r="785" spans="1:2">
      <c r="A785" s="1">
        <v>136444</v>
      </c>
      <c r="B785" t="s">
        <v>1013</v>
      </c>
    </row>
    <row r="786" spans="1:2">
      <c r="A786" s="1">
        <v>136476</v>
      </c>
      <c r="B786" t="s">
        <v>1013</v>
      </c>
    </row>
    <row r="787" spans="1:2">
      <c r="A787" s="1">
        <v>136507</v>
      </c>
      <c r="B787" t="s">
        <v>1013</v>
      </c>
    </row>
    <row r="788" spans="1:2">
      <c r="A788" s="1">
        <v>136537</v>
      </c>
      <c r="B788" t="s">
        <v>1013</v>
      </c>
    </row>
    <row r="789" spans="1:2">
      <c r="A789" s="1">
        <v>136572</v>
      </c>
      <c r="B789" t="s">
        <v>1013</v>
      </c>
    </row>
    <row r="790" spans="1:2">
      <c r="A790" s="1">
        <v>136606</v>
      </c>
      <c r="B790" t="s">
        <v>1013</v>
      </c>
    </row>
    <row r="791" spans="1:2">
      <c r="A791" s="1">
        <v>136607</v>
      </c>
      <c r="B791" t="s">
        <v>1013</v>
      </c>
    </row>
    <row r="792" spans="1:2">
      <c r="A792" s="1">
        <v>136765</v>
      </c>
      <c r="B792" t="s">
        <v>1013</v>
      </c>
    </row>
    <row r="793" spans="1:2">
      <c r="A793" s="1">
        <v>136795</v>
      </c>
      <c r="B793" t="s">
        <v>1013</v>
      </c>
    </row>
    <row r="794" spans="1:2">
      <c r="A794" s="1">
        <v>136825</v>
      </c>
      <c r="B794" t="s">
        <v>1013</v>
      </c>
    </row>
    <row r="795" spans="1:2">
      <c r="A795" s="1">
        <v>136861</v>
      </c>
      <c r="B795" t="s">
        <v>1013</v>
      </c>
    </row>
    <row r="796" spans="1:2">
      <c r="A796" s="1">
        <v>136889</v>
      </c>
      <c r="B796" t="s">
        <v>1013</v>
      </c>
    </row>
    <row r="797" spans="1:2">
      <c r="A797" s="1">
        <v>136894</v>
      </c>
      <c r="B797" t="s">
        <v>1013</v>
      </c>
    </row>
    <row r="798" spans="1:2">
      <c r="A798" s="1">
        <v>136988</v>
      </c>
      <c r="B798" t="s">
        <v>1013</v>
      </c>
    </row>
    <row r="799" spans="1:2">
      <c r="A799" s="1">
        <v>137021</v>
      </c>
      <c r="B799" t="s">
        <v>1013</v>
      </c>
    </row>
    <row r="800" spans="1:2">
      <c r="A800" s="1">
        <v>137113</v>
      </c>
      <c r="B800" t="s">
        <v>1013</v>
      </c>
    </row>
    <row r="801" spans="1:2">
      <c r="A801" s="1">
        <v>137272</v>
      </c>
      <c r="B801" t="s">
        <v>1013</v>
      </c>
    </row>
    <row r="802" spans="1:2">
      <c r="A802" s="1">
        <v>137275</v>
      </c>
      <c r="B802" t="s">
        <v>1013</v>
      </c>
    </row>
    <row r="803" spans="1:2">
      <c r="A803" s="1">
        <v>137406</v>
      </c>
      <c r="B803" t="s">
        <v>1013</v>
      </c>
    </row>
    <row r="804" spans="1:2">
      <c r="A804" s="1">
        <v>137471</v>
      </c>
      <c r="B804" t="s">
        <v>1013</v>
      </c>
    </row>
    <row r="805" spans="1:2">
      <c r="A805" s="1">
        <v>137497</v>
      </c>
      <c r="B805" t="s">
        <v>1013</v>
      </c>
    </row>
    <row r="806" spans="1:2">
      <c r="A806" s="1">
        <v>137500</v>
      </c>
      <c r="B806" t="s">
        <v>1013</v>
      </c>
    </row>
    <row r="807" spans="1:2">
      <c r="A807" s="1">
        <v>137530</v>
      </c>
      <c r="B807" t="s">
        <v>1013</v>
      </c>
    </row>
    <row r="808" spans="1:2">
      <c r="A808" s="1">
        <v>137534</v>
      </c>
      <c r="B808" t="s">
        <v>1013</v>
      </c>
    </row>
    <row r="809" spans="1:2">
      <c r="A809" s="1">
        <v>137535</v>
      </c>
      <c r="B809" t="s">
        <v>1013</v>
      </c>
    </row>
    <row r="810" spans="1:2">
      <c r="A810" s="1">
        <v>137596</v>
      </c>
      <c r="B810" t="s">
        <v>1013</v>
      </c>
    </row>
    <row r="811" spans="1:2">
      <c r="A811" s="1">
        <v>137630</v>
      </c>
      <c r="B811" t="s">
        <v>1013</v>
      </c>
    </row>
    <row r="812" spans="1:2">
      <c r="A812" s="1">
        <v>137755</v>
      </c>
      <c r="B812" t="s">
        <v>1013</v>
      </c>
    </row>
    <row r="813" spans="1:2">
      <c r="A813" s="1">
        <v>137756</v>
      </c>
      <c r="B813" t="s">
        <v>1013</v>
      </c>
    </row>
    <row r="814" spans="1:2">
      <c r="A814" s="1">
        <v>137785</v>
      </c>
      <c r="B814" t="s">
        <v>1013</v>
      </c>
    </row>
    <row r="815" spans="1:2">
      <c r="A815" s="1">
        <v>137819</v>
      </c>
      <c r="B815" t="s">
        <v>1013</v>
      </c>
    </row>
    <row r="816" spans="1:2">
      <c r="A816" s="1">
        <v>137981</v>
      </c>
      <c r="B816" t="s">
        <v>1013</v>
      </c>
    </row>
    <row r="817" spans="1:2">
      <c r="A817" s="1">
        <v>138009</v>
      </c>
      <c r="B817" t="s">
        <v>1013</v>
      </c>
    </row>
    <row r="818" spans="1:2">
      <c r="A818" s="1">
        <v>138040</v>
      </c>
      <c r="B818" t="s">
        <v>1013</v>
      </c>
    </row>
    <row r="819" spans="1:2">
      <c r="A819" s="1">
        <v>138075</v>
      </c>
      <c r="B819" t="s">
        <v>1013</v>
      </c>
    </row>
    <row r="820" spans="1:2">
      <c r="A820" s="1">
        <v>138078</v>
      </c>
      <c r="B820" t="s">
        <v>1013</v>
      </c>
    </row>
    <row r="821" spans="1:2">
      <c r="A821" s="1">
        <v>138142</v>
      </c>
      <c r="B821" t="s">
        <v>1013</v>
      </c>
    </row>
    <row r="822" spans="1:2">
      <c r="A822" s="1">
        <v>138234</v>
      </c>
      <c r="B822" t="s">
        <v>1013</v>
      </c>
    </row>
    <row r="823" spans="1:2">
      <c r="A823" s="1">
        <v>138303</v>
      </c>
      <c r="B823" t="s">
        <v>1013</v>
      </c>
    </row>
    <row r="824" spans="1:2">
      <c r="A824" s="1">
        <v>138428</v>
      </c>
      <c r="B824" t="s">
        <v>1013</v>
      </c>
    </row>
    <row r="825" spans="1:2">
      <c r="A825" s="1">
        <v>138616</v>
      </c>
      <c r="B825" t="s">
        <v>1013</v>
      </c>
    </row>
    <row r="826" spans="1:2">
      <c r="A826" s="1">
        <v>138619</v>
      </c>
      <c r="B826" t="s">
        <v>1013</v>
      </c>
    </row>
    <row r="827" spans="1:2">
      <c r="A827" s="1">
        <v>138687</v>
      </c>
      <c r="B827" t="s">
        <v>1013</v>
      </c>
    </row>
    <row r="828" spans="1:2">
      <c r="A828" s="1">
        <v>138712</v>
      </c>
      <c r="B828" t="s">
        <v>1013</v>
      </c>
    </row>
    <row r="829" spans="1:2">
      <c r="A829" s="1">
        <v>138714</v>
      </c>
      <c r="B829" t="s">
        <v>1013</v>
      </c>
    </row>
    <row r="830" spans="1:2">
      <c r="A830" s="1">
        <v>138719</v>
      </c>
      <c r="B830" t="s">
        <v>1013</v>
      </c>
    </row>
    <row r="831" spans="1:2">
      <c r="A831" s="1">
        <v>138744</v>
      </c>
      <c r="B831" t="s">
        <v>1013</v>
      </c>
    </row>
    <row r="832" spans="1:2">
      <c r="A832" s="1">
        <v>138751</v>
      </c>
      <c r="B832" t="s">
        <v>1013</v>
      </c>
    </row>
    <row r="833" spans="1:2">
      <c r="A833" s="1">
        <v>138872</v>
      </c>
      <c r="B833" t="s">
        <v>1013</v>
      </c>
    </row>
    <row r="834" spans="1:2">
      <c r="A834" s="1">
        <v>139065</v>
      </c>
      <c r="B834" t="s">
        <v>1013</v>
      </c>
    </row>
    <row r="835" spans="1:2">
      <c r="A835" s="1">
        <v>139100</v>
      </c>
      <c r="B835" t="s">
        <v>1013</v>
      </c>
    </row>
    <row r="836" spans="1:2">
      <c r="A836" s="1">
        <v>139128</v>
      </c>
      <c r="B836" t="s">
        <v>1013</v>
      </c>
    </row>
    <row r="837" spans="1:2">
      <c r="A837" s="1">
        <v>139132</v>
      </c>
      <c r="B837" t="s">
        <v>1013</v>
      </c>
    </row>
    <row r="838" spans="1:2">
      <c r="A838" s="1">
        <v>139160</v>
      </c>
      <c r="B838" t="s">
        <v>1013</v>
      </c>
    </row>
    <row r="839" spans="1:2">
      <c r="A839" s="1">
        <v>139165</v>
      </c>
      <c r="B839" t="s">
        <v>1013</v>
      </c>
    </row>
    <row r="840" spans="1:2">
      <c r="A840" s="1">
        <v>139231</v>
      </c>
      <c r="B840" t="s">
        <v>1013</v>
      </c>
    </row>
    <row r="841" spans="1:2">
      <c r="A841" s="1">
        <v>139291</v>
      </c>
      <c r="B841" t="s">
        <v>1013</v>
      </c>
    </row>
    <row r="842" spans="1:2">
      <c r="A842" s="1">
        <v>139326</v>
      </c>
      <c r="B842" t="s">
        <v>1013</v>
      </c>
    </row>
    <row r="843" spans="1:2">
      <c r="A843" s="1">
        <v>139451</v>
      </c>
      <c r="B843" t="s">
        <v>1013</v>
      </c>
    </row>
    <row r="844" spans="1:2">
      <c r="A844" s="1">
        <v>139643</v>
      </c>
      <c r="B844" t="s">
        <v>1013</v>
      </c>
    </row>
    <row r="845" spans="1:2">
      <c r="A845" s="1">
        <v>139775</v>
      </c>
      <c r="B845" t="s">
        <v>1013</v>
      </c>
    </row>
    <row r="846" spans="1:2">
      <c r="A846" s="1">
        <v>139802</v>
      </c>
      <c r="B846" t="s">
        <v>1013</v>
      </c>
    </row>
    <row r="847" spans="1:2">
      <c r="A847" s="1">
        <v>139807</v>
      </c>
      <c r="B847" t="s">
        <v>1013</v>
      </c>
    </row>
    <row r="848" spans="1:2">
      <c r="A848" s="1">
        <v>139864</v>
      </c>
      <c r="B848" t="s">
        <v>1013</v>
      </c>
    </row>
    <row r="849" spans="1:2">
      <c r="A849" s="1">
        <v>140024</v>
      </c>
      <c r="B849" t="s">
        <v>1013</v>
      </c>
    </row>
    <row r="850" spans="1:2">
      <c r="A850" s="1">
        <v>140187</v>
      </c>
      <c r="B850" t="s">
        <v>1013</v>
      </c>
    </row>
    <row r="851" spans="1:2">
      <c r="A851" s="1">
        <v>140255</v>
      </c>
      <c r="B851" t="s">
        <v>1013</v>
      </c>
    </row>
    <row r="852" spans="1:2">
      <c r="A852" s="1">
        <v>140286</v>
      </c>
      <c r="B852" t="s">
        <v>1013</v>
      </c>
    </row>
    <row r="853" spans="1:2">
      <c r="A853" s="1">
        <v>140312</v>
      </c>
      <c r="B853" t="s">
        <v>1013</v>
      </c>
    </row>
    <row r="854" spans="1:2">
      <c r="A854" s="1">
        <v>140376</v>
      </c>
      <c r="B854" t="s">
        <v>1013</v>
      </c>
    </row>
    <row r="855" spans="1:2">
      <c r="A855" s="1">
        <v>140381</v>
      </c>
      <c r="B855" t="s">
        <v>1013</v>
      </c>
    </row>
    <row r="856" spans="1:2">
      <c r="A856" s="1">
        <v>140409</v>
      </c>
      <c r="B856" t="s">
        <v>1013</v>
      </c>
    </row>
    <row r="857" spans="1:2">
      <c r="A857" s="1">
        <v>140506</v>
      </c>
      <c r="B857" t="s">
        <v>1013</v>
      </c>
    </row>
    <row r="858" spans="1:2">
      <c r="A858" s="1">
        <v>140507</v>
      </c>
      <c r="B858" t="s">
        <v>1013</v>
      </c>
    </row>
    <row r="859" spans="1:2">
      <c r="A859" s="1">
        <v>140510</v>
      </c>
      <c r="B859" t="s">
        <v>1013</v>
      </c>
    </row>
    <row r="860" spans="1:2">
      <c r="A860" s="1">
        <v>140568</v>
      </c>
      <c r="B860" t="s">
        <v>1013</v>
      </c>
    </row>
    <row r="861" spans="1:2">
      <c r="A861" s="1">
        <v>140571</v>
      </c>
      <c r="B861" t="s">
        <v>1013</v>
      </c>
    </row>
    <row r="862" spans="1:2">
      <c r="A862" s="1">
        <v>140632</v>
      </c>
      <c r="B862" t="s">
        <v>1013</v>
      </c>
    </row>
    <row r="863" spans="1:2">
      <c r="A863" s="1">
        <v>140636</v>
      </c>
      <c r="B863" t="s">
        <v>1013</v>
      </c>
    </row>
    <row r="864" spans="1:2">
      <c r="A864" s="1">
        <v>140670</v>
      </c>
      <c r="B864" t="s">
        <v>1013</v>
      </c>
    </row>
    <row r="865" spans="1:2">
      <c r="A865" s="1">
        <v>140698</v>
      </c>
      <c r="B865" t="s">
        <v>1013</v>
      </c>
    </row>
    <row r="866" spans="1:2">
      <c r="A866" s="1">
        <v>140799</v>
      </c>
      <c r="B866" t="s">
        <v>1013</v>
      </c>
    </row>
    <row r="867" spans="1:2">
      <c r="A867" s="1">
        <v>140862</v>
      </c>
      <c r="B867" t="s">
        <v>1013</v>
      </c>
    </row>
    <row r="868" spans="1:2">
      <c r="A868" s="1">
        <v>140985</v>
      </c>
      <c r="B868" t="s">
        <v>1013</v>
      </c>
    </row>
    <row r="869" spans="1:2">
      <c r="A869" s="1">
        <v>141049</v>
      </c>
      <c r="B869" t="s">
        <v>1013</v>
      </c>
    </row>
    <row r="870" spans="1:2">
      <c r="A870" s="1">
        <v>141144</v>
      </c>
      <c r="B870" t="s">
        <v>1013</v>
      </c>
    </row>
    <row r="871" spans="1:2">
      <c r="A871" s="1">
        <v>141147</v>
      </c>
      <c r="B871" t="s">
        <v>1013</v>
      </c>
    </row>
    <row r="872" spans="1:2">
      <c r="A872" s="1">
        <v>141178</v>
      </c>
      <c r="B872" t="s">
        <v>1013</v>
      </c>
    </row>
    <row r="873" spans="1:2">
      <c r="A873" s="1">
        <v>141179</v>
      </c>
      <c r="B873" t="s">
        <v>1013</v>
      </c>
    </row>
    <row r="874" spans="1:2">
      <c r="A874" s="1">
        <v>141244</v>
      </c>
      <c r="B874" t="s">
        <v>1013</v>
      </c>
    </row>
    <row r="875" spans="1:2">
      <c r="A875" s="1">
        <v>141375</v>
      </c>
      <c r="B875" t="s">
        <v>1013</v>
      </c>
    </row>
    <row r="876" spans="1:2">
      <c r="A876" s="1">
        <v>141432</v>
      </c>
      <c r="B876" t="s">
        <v>1013</v>
      </c>
    </row>
    <row r="877" spans="1:2">
      <c r="A877" s="1">
        <v>141465</v>
      </c>
      <c r="B877" t="s">
        <v>1013</v>
      </c>
    </row>
    <row r="878" spans="1:2">
      <c r="A878" s="1">
        <v>141471</v>
      </c>
      <c r="B878" t="s">
        <v>1013</v>
      </c>
    </row>
    <row r="879" spans="1:2">
      <c r="A879" s="1">
        <v>141500</v>
      </c>
      <c r="B879" t="s">
        <v>1013</v>
      </c>
    </row>
    <row r="880" spans="1:2">
      <c r="A880" s="1">
        <v>141531</v>
      </c>
      <c r="B880" t="s">
        <v>1013</v>
      </c>
    </row>
    <row r="881" spans="1:2">
      <c r="A881" s="1">
        <v>141533</v>
      </c>
      <c r="B881" t="s">
        <v>1013</v>
      </c>
    </row>
    <row r="882" spans="1:2">
      <c r="A882" s="1">
        <v>141595</v>
      </c>
      <c r="B882" t="s">
        <v>1013</v>
      </c>
    </row>
    <row r="883" spans="1:2">
      <c r="A883" s="1">
        <v>141598</v>
      </c>
      <c r="B883" t="s">
        <v>1013</v>
      </c>
    </row>
    <row r="884" spans="1:2">
      <c r="A884" s="1">
        <v>141661</v>
      </c>
      <c r="B884" t="s">
        <v>1013</v>
      </c>
    </row>
    <row r="885" spans="1:2">
      <c r="A885" s="1">
        <v>141758</v>
      </c>
      <c r="B885" t="s">
        <v>1013</v>
      </c>
    </row>
    <row r="886" spans="1:2">
      <c r="A886" s="1">
        <v>141822</v>
      </c>
      <c r="B886" t="s">
        <v>1013</v>
      </c>
    </row>
    <row r="887" spans="1:2">
      <c r="A887" s="1">
        <v>141852</v>
      </c>
      <c r="B887" t="s">
        <v>1013</v>
      </c>
    </row>
    <row r="888" spans="1:2">
      <c r="A888" s="1">
        <v>141855</v>
      </c>
      <c r="B888" t="s">
        <v>1013</v>
      </c>
    </row>
    <row r="889" spans="1:2">
      <c r="A889" s="1">
        <v>141884</v>
      </c>
      <c r="B889" t="s">
        <v>1013</v>
      </c>
    </row>
    <row r="890" spans="1:2">
      <c r="A890" s="1">
        <v>141917</v>
      </c>
      <c r="B890" t="s">
        <v>1013</v>
      </c>
    </row>
    <row r="891" spans="1:2">
      <c r="A891" s="1">
        <v>141946</v>
      </c>
      <c r="B891" t="s">
        <v>1013</v>
      </c>
    </row>
    <row r="892" spans="1:2">
      <c r="A892" s="1">
        <v>142047</v>
      </c>
      <c r="B892" t="s">
        <v>1013</v>
      </c>
    </row>
    <row r="893" spans="1:2">
      <c r="A893" s="1">
        <v>142073</v>
      </c>
      <c r="B893" t="s">
        <v>1013</v>
      </c>
    </row>
    <row r="894" spans="1:2">
      <c r="A894" s="1">
        <v>142111</v>
      </c>
      <c r="B894" t="s">
        <v>1013</v>
      </c>
    </row>
    <row r="895" spans="1:2">
      <c r="A895" s="1">
        <v>142139</v>
      </c>
      <c r="B895" t="s">
        <v>1013</v>
      </c>
    </row>
    <row r="896" spans="1:2">
      <c r="A896" s="1">
        <v>142175</v>
      </c>
      <c r="B896" t="s">
        <v>1013</v>
      </c>
    </row>
    <row r="897" spans="1:2">
      <c r="A897" s="1">
        <v>142365</v>
      </c>
      <c r="B897" t="s">
        <v>1013</v>
      </c>
    </row>
    <row r="898" spans="1:2">
      <c r="A898" s="1">
        <v>142521</v>
      </c>
      <c r="B898" t="s">
        <v>1013</v>
      </c>
    </row>
    <row r="899" spans="1:2">
      <c r="A899" s="1">
        <v>142523</v>
      </c>
      <c r="B899" t="s">
        <v>1013</v>
      </c>
    </row>
    <row r="900" spans="1:2">
      <c r="A900" s="1">
        <v>142557</v>
      </c>
      <c r="B900" t="s">
        <v>1013</v>
      </c>
    </row>
    <row r="901" spans="1:2">
      <c r="A901" s="1">
        <v>142584</v>
      </c>
      <c r="B901" t="s">
        <v>1013</v>
      </c>
    </row>
    <row r="902" spans="1:2">
      <c r="A902" s="1">
        <v>142617</v>
      </c>
      <c r="B902" t="s">
        <v>1013</v>
      </c>
    </row>
    <row r="903" spans="1:2">
      <c r="A903" s="1">
        <v>142716</v>
      </c>
      <c r="B903" t="s">
        <v>1013</v>
      </c>
    </row>
    <row r="904" spans="1:2">
      <c r="A904" s="1">
        <v>142718</v>
      </c>
      <c r="B904" t="s">
        <v>1013</v>
      </c>
    </row>
    <row r="905" spans="1:2">
      <c r="A905" s="1">
        <v>142744</v>
      </c>
      <c r="B905" t="s">
        <v>1013</v>
      </c>
    </row>
    <row r="906" spans="1:2">
      <c r="A906" s="1">
        <v>142840</v>
      </c>
      <c r="B906" t="s">
        <v>1013</v>
      </c>
    </row>
    <row r="907" spans="1:2">
      <c r="A907" s="1">
        <v>142905</v>
      </c>
      <c r="B907" t="s">
        <v>1013</v>
      </c>
    </row>
    <row r="908" spans="1:2">
      <c r="A908" s="1">
        <v>143003</v>
      </c>
      <c r="B908" t="s">
        <v>1013</v>
      </c>
    </row>
    <row r="909" spans="1:2">
      <c r="A909" s="1">
        <v>143032</v>
      </c>
      <c r="B909" t="s">
        <v>1013</v>
      </c>
    </row>
    <row r="910" spans="1:2">
      <c r="A910" s="1">
        <v>143036</v>
      </c>
      <c r="B910" t="s">
        <v>1013</v>
      </c>
    </row>
    <row r="911" spans="1:2">
      <c r="A911" s="1">
        <v>143038</v>
      </c>
      <c r="B911" t="s">
        <v>1013</v>
      </c>
    </row>
    <row r="912" spans="1:2">
      <c r="A912" s="1">
        <v>143193</v>
      </c>
      <c r="B912" t="s">
        <v>1013</v>
      </c>
    </row>
    <row r="913" spans="1:2">
      <c r="A913" s="1">
        <v>143259</v>
      </c>
      <c r="B913" t="s">
        <v>1013</v>
      </c>
    </row>
    <row r="914" spans="1:2">
      <c r="A914" s="1">
        <v>143261</v>
      </c>
      <c r="B914" t="s">
        <v>1013</v>
      </c>
    </row>
    <row r="915" spans="1:2">
      <c r="A915" s="1">
        <v>143263</v>
      </c>
      <c r="B915" t="s">
        <v>1013</v>
      </c>
    </row>
    <row r="916" spans="1:2">
      <c r="A916" s="1">
        <v>143325</v>
      </c>
      <c r="B916" t="s">
        <v>1013</v>
      </c>
    </row>
    <row r="917" spans="1:2">
      <c r="A917" s="1">
        <v>143384</v>
      </c>
      <c r="B917" t="s">
        <v>1013</v>
      </c>
    </row>
    <row r="918" spans="1:2">
      <c r="A918" s="1">
        <v>143450</v>
      </c>
      <c r="B918" t="s">
        <v>1013</v>
      </c>
    </row>
    <row r="919" spans="1:2">
      <c r="A919" s="1">
        <v>143519</v>
      </c>
      <c r="B919" t="s">
        <v>1013</v>
      </c>
    </row>
    <row r="920" spans="1:2">
      <c r="A920" s="1">
        <v>143577</v>
      </c>
      <c r="B920" t="s">
        <v>1013</v>
      </c>
    </row>
    <row r="921" spans="1:2">
      <c r="A921" s="1">
        <v>143679</v>
      </c>
      <c r="B921" t="s">
        <v>1013</v>
      </c>
    </row>
    <row r="922" spans="1:2">
      <c r="A922" s="1">
        <v>143706</v>
      </c>
      <c r="B922" t="s">
        <v>1013</v>
      </c>
    </row>
    <row r="923" spans="1:2">
      <c r="A923" s="1">
        <v>143773</v>
      </c>
      <c r="B923" t="s">
        <v>1013</v>
      </c>
    </row>
    <row r="924" spans="1:2">
      <c r="A924" s="1">
        <v>143838</v>
      </c>
      <c r="B924" t="s">
        <v>1013</v>
      </c>
    </row>
    <row r="925" spans="1:2">
      <c r="A925" s="1">
        <v>143898</v>
      </c>
      <c r="B925" t="s">
        <v>1013</v>
      </c>
    </row>
    <row r="926" spans="1:2">
      <c r="A926" s="1">
        <v>143995</v>
      </c>
      <c r="B926" t="s">
        <v>1013</v>
      </c>
    </row>
    <row r="927" spans="1:2">
      <c r="A927" s="1">
        <v>144121</v>
      </c>
      <c r="B927" t="s">
        <v>1013</v>
      </c>
    </row>
    <row r="928" spans="1:2">
      <c r="A928" s="1">
        <v>144125</v>
      </c>
      <c r="B928" t="s">
        <v>1013</v>
      </c>
    </row>
    <row r="929" spans="1:2">
      <c r="A929" s="1">
        <v>144159</v>
      </c>
      <c r="B929" t="s">
        <v>1013</v>
      </c>
    </row>
    <row r="930" spans="1:2">
      <c r="A930" s="1">
        <v>144190</v>
      </c>
      <c r="B930" t="s">
        <v>1013</v>
      </c>
    </row>
    <row r="931" spans="1:2">
      <c r="A931" s="1">
        <v>144286</v>
      </c>
      <c r="B931" t="s">
        <v>1013</v>
      </c>
    </row>
    <row r="932" spans="1:2">
      <c r="A932" s="1">
        <v>144318</v>
      </c>
      <c r="B932" t="s">
        <v>1013</v>
      </c>
    </row>
    <row r="933" spans="1:2">
      <c r="A933" s="1">
        <v>144382</v>
      </c>
      <c r="B933" t="s">
        <v>1013</v>
      </c>
    </row>
    <row r="934" spans="1:2">
      <c r="A934" s="1">
        <v>144442</v>
      </c>
      <c r="B934" t="s">
        <v>1013</v>
      </c>
    </row>
    <row r="935" spans="1:2">
      <c r="A935" s="1">
        <v>144444</v>
      </c>
      <c r="B935" t="s">
        <v>1013</v>
      </c>
    </row>
    <row r="936" spans="1:2">
      <c r="A936" s="1">
        <v>144445</v>
      </c>
      <c r="B936" t="s">
        <v>1013</v>
      </c>
    </row>
    <row r="937" spans="1:2">
      <c r="A937" s="1">
        <v>144479</v>
      </c>
      <c r="B937" t="s">
        <v>1013</v>
      </c>
    </row>
    <row r="938" spans="1:2">
      <c r="A938" s="1">
        <v>144573</v>
      </c>
      <c r="B938" t="s">
        <v>1013</v>
      </c>
    </row>
    <row r="939" spans="1:2">
      <c r="A939" s="1">
        <v>144574</v>
      </c>
      <c r="B939" t="s">
        <v>1013</v>
      </c>
    </row>
    <row r="940" spans="1:2">
      <c r="A940" s="1">
        <v>144605</v>
      </c>
      <c r="B940" t="s">
        <v>1013</v>
      </c>
    </row>
    <row r="941" spans="1:2">
      <c r="A941" s="1">
        <v>144606</v>
      </c>
      <c r="B941" t="s">
        <v>1013</v>
      </c>
    </row>
    <row r="942" spans="1:2">
      <c r="A942" s="1">
        <v>144634</v>
      </c>
      <c r="B942" t="s">
        <v>1013</v>
      </c>
    </row>
    <row r="943" spans="1:2">
      <c r="A943" s="1">
        <v>144636</v>
      </c>
      <c r="B943" t="s">
        <v>1013</v>
      </c>
    </row>
    <row r="944" spans="1:2">
      <c r="A944" s="1">
        <v>144670</v>
      </c>
      <c r="B944" t="s">
        <v>1013</v>
      </c>
    </row>
    <row r="945" spans="1:2">
      <c r="A945" s="1">
        <v>144702</v>
      </c>
      <c r="B945" t="s">
        <v>1013</v>
      </c>
    </row>
    <row r="946" spans="1:2">
      <c r="A946" s="1">
        <v>144766</v>
      </c>
      <c r="B946" t="s">
        <v>1013</v>
      </c>
    </row>
    <row r="947" spans="1:2">
      <c r="A947" s="1">
        <v>144824</v>
      </c>
      <c r="B947" t="s">
        <v>1013</v>
      </c>
    </row>
    <row r="948" spans="1:2">
      <c r="A948" s="1">
        <v>144827</v>
      </c>
      <c r="B948" t="s">
        <v>1013</v>
      </c>
    </row>
    <row r="949" spans="1:2">
      <c r="A949" s="1">
        <v>144859</v>
      </c>
      <c r="B949" t="s">
        <v>1013</v>
      </c>
    </row>
    <row r="950" spans="1:2">
      <c r="A950" s="1">
        <v>144862</v>
      </c>
      <c r="B950" t="s">
        <v>1013</v>
      </c>
    </row>
    <row r="951" spans="1:2">
      <c r="A951" s="1">
        <v>144890</v>
      </c>
      <c r="B951" t="s">
        <v>1013</v>
      </c>
    </row>
    <row r="952" spans="1:2">
      <c r="A952" s="1">
        <v>144894</v>
      </c>
      <c r="B952" t="s">
        <v>1013</v>
      </c>
    </row>
    <row r="953" spans="1:2">
      <c r="A953" s="1">
        <v>145117</v>
      </c>
      <c r="B953" t="s">
        <v>1013</v>
      </c>
    </row>
    <row r="954" spans="1:2">
      <c r="A954" s="1">
        <v>145181</v>
      </c>
      <c r="B954" t="s">
        <v>1013</v>
      </c>
    </row>
    <row r="955" spans="1:2">
      <c r="A955" s="1">
        <v>145183</v>
      </c>
      <c r="B955" t="s">
        <v>1013</v>
      </c>
    </row>
    <row r="956" spans="1:2">
      <c r="A956" s="1">
        <v>145208</v>
      </c>
      <c r="B956" t="s">
        <v>1013</v>
      </c>
    </row>
    <row r="957" spans="1:2">
      <c r="A957" s="1">
        <v>145212</v>
      </c>
      <c r="B957" t="s">
        <v>1013</v>
      </c>
    </row>
    <row r="958" spans="1:2">
      <c r="A958" s="1">
        <v>145279</v>
      </c>
      <c r="B958" t="s">
        <v>1013</v>
      </c>
    </row>
    <row r="959" spans="1:2">
      <c r="A959" s="1">
        <v>145338</v>
      </c>
      <c r="B959" t="s">
        <v>1013</v>
      </c>
    </row>
    <row r="960" spans="1:2">
      <c r="A960" s="1">
        <v>145342</v>
      </c>
      <c r="B960" t="s">
        <v>1013</v>
      </c>
    </row>
    <row r="961" spans="1:2">
      <c r="A961" s="1">
        <v>145371</v>
      </c>
      <c r="B961" t="s">
        <v>1013</v>
      </c>
    </row>
    <row r="962" spans="1:2">
      <c r="A962" s="1">
        <v>145375</v>
      </c>
      <c r="B962" t="s">
        <v>1013</v>
      </c>
    </row>
    <row r="963" spans="1:2">
      <c r="A963" s="1">
        <v>145563</v>
      </c>
      <c r="B963" t="s">
        <v>1013</v>
      </c>
    </row>
    <row r="964" spans="1:2">
      <c r="A964" s="1">
        <v>145626</v>
      </c>
      <c r="B964" t="s">
        <v>1013</v>
      </c>
    </row>
    <row r="965" spans="1:2">
      <c r="A965" s="1">
        <v>145818</v>
      </c>
      <c r="B965" t="s">
        <v>1013</v>
      </c>
    </row>
    <row r="966" spans="1:2">
      <c r="A966" s="1">
        <v>145916</v>
      </c>
      <c r="B966" t="s">
        <v>1013</v>
      </c>
    </row>
    <row r="967" spans="1:2">
      <c r="A967" s="1">
        <v>145947</v>
      </c>
      <c r="B967" t="s">
        <v>1013</v>
      </c>
    </row>
    <row r="968" spans="1:2">
      <c r="A968" s="1">
        <v>145950</v>
      </c>
      <c r="B968" t="s">
        <v>1013</v>
      </c>
    </row>
    <row r="969" spans="1:2">
      <c r="A969" s="1">
        <v>146076</v>
      </c>
      <c r="B969" t="s">
        <v>1013</v>
      </c>
    </row>
    <row r="970" spans="1:2">
      <c r="A970" s="1">
        <v>146170</v>
      </c>
      <c r="B970" t="s">
        <v>1013</v>
      </c>
    </row>
    <row r="971" spans="1:2">
      <c r="A971" s="1">
        <v>146232</v>
      </c>
      <c r="B971" t="s">
        <v>1013</v>
      </c>
    </row>
    <row r="972" spans="1:2">
      <c r="A972" s="1">
        <v>146271</v>
      </c>
      <c r="B972" t="s">
        <v>1013</v>
      </c>
    </row>
    <row r="973" spans="1:2">
      <c r="A973" s="1">
        <v>146297</v>
      </c>
      <c r="B973" t="s">
        <v>1013</v>
      </c>
    </row>
    <row r="974" spans="1:2">
      <c r="A974" s="1">
        <v>146328</v>
      </c>
      <c r="B974" t="s">
        <v>1013</v>
      </c>
    </row>
    <row r="975" spans="1:2">
      <c r="A975" s="1">
        <v>146426</v>
      </c>
      <c r="B975" t="s">
        <v>1013</v>
      </c>
    </row>
    <row r="976" spans="1:2">
      <c r="A976" s="1">
        <v>146489</v>
      </c>
      <c r="B976" t="s">
        <v>1013</v>
      </c>
    </row>
    <row r="977" spans="1:2">
      <c r="A977" s="1">
        <v>146685</v>
      </c>
      <c r="B977" t="s">
        <v>1013</v>
      </c>
    </row>
    <row r="978" spans="1:2">
      <c r="A978" s="1">
        <v>146713</v>
      </c>
      <c r="B978" t="s">
        <v>1013</v>
      </c>
    </row>
    <row r="979" spans="1:2">
      <c r="A979" s="1">
        <v>146745</v>
      </c>
      <c r="B979" t="s">
        <v>1013</v>
      </c>
    </row>
    <row r="980" spans="1:2">
      <c r="A980" s="1">
        <v>146778</v>
      </c>
      <c r="B980" t="s">
        <v>1013</v>
      </c>
    </row>
    <row r="981" spans="1:2">
      <c r="A981" s="1">
        <v>146782</v>
      </c>
      <c r="B981" t="s">
        <v>1013</v>
      </c>
    </row>
    <row r="982" spans="1:2">
      <c r="A982" s="1">
        <v>146812</v>
      </c>
      <c r="B982" t="s">
        <v>1013</v>
      </c>
    </row>
    <row r="983" spans="1:2">
      <c r="A983" s="1">
        <v>146906</v>
      </c>
      <c r="B983" t="s">
        <v>1013</v>
      </c>
    </row>
    <row r="984" spans="1:2">
      <c r="A984" s="1">
        <v>146971</v>
      </c>
      <c r="B984" t="s">
        <v>1013</v>
      </c>
    </row>
    <row r="985" spans="1:2">
      <c r="A985" s="1">
        <v>147033</v>
      </c>
      <c r="B985" t="s">
        <v>1013</v>
      </c>
    </row>
    <row r="986" spans="1:2">
      <c r="A986" s="1">
        <v>147066</v>
      </c>
      <c r="B986" t="s">
        <v>1013</v>
      </c>
    </row>
    <row r="987" spans="1:2">
      <c r="A987" s="1">
        <v>147099</v>
      </c>
      <c r="B987" t="s">
        <v>1013</v>
      </c>
    </row>
    <row r="988" spans="1:2">
      <c r="A988" s="1">
        <v>147102</v>
      </c>
      <c r="B988" t="s">
        <v>1013</v>
      </c>
    </row>
    <row r="989" spans="1:2">
      <c r="A989" s="1">
        <v>147197</v>
      </c>
      <c r="B989" t="s">
        <v>1013</v>
      </c>
    </row>
    <row r="990" spans="1:2">
      <c r="A990" s="1">
        <v>147199</v>
      </c>
      <c r="B990" t="s">
        <v>1013</v>
      </c>
    </row>
    <row r="991" spans="1:2">
      <c r="A991" s="1">
        <v>147231</v>
      </c>
      <c r="B991" t="s">
        <v>1013</v>
      </c>
    </row>
    <row r="992" spans="1:2">
      <c r="A992" s="1">
        <v>147260</v>
      </c>
      <c r="B992" t="s">
        <v>1013</v>
      </c>
    </row>
    <row r="993" spans="1:2">
      <c r="A993" s="1">
        <v>147384</v>
      </c>
      <c r="B993" t="s">
        <v>1013</v>
      </c>
    </row>
    <row r="994" spans="1:2">
      <c r="A994" s="1">
        <v>147452</v>
      </c>
      <c r="B994" t="s">
        <v>1013</v>
      </c>
    </row>
    <row r="995" spans="1:2">
      <c r="A995" s="1">
        <v>147486</v>
      </c>
      <c r="B995" t="s">
        <v>1013</v>
      </c>
    </row>
    <row r="996" spans="1:2">
      <c r="A996" s="1">
        <v>147546</v>
      </c>
      <c r="B996" t="s">
        <v>1013</v>
      </c>
    </row>
    <row r="997" spans="1:2">
      <c r="A997" s="1">
        <v>147643</v>
      </c>
      <c r="B997" t="s">
        <v>1013</v>
      </c>
    </row>
    <row r="998" spans="1:2">
      <c r="A998" s="1">
        <v>147646</v>
      </c>
      <c r="B998" t="s">
        <v>1013</v>
      </c>
    </row>
    <row r="999" spans="1:2">
      <c r="A999" s="1">
        <v>147672</v>
      </c>
      <c r="B999" t="s">
        <v>1013</v>
      </c>
    </row>
    <row r="1000" spans="1:2">
      <c r="A1000" s="1">
        <v>147743</v>
      </c>
      <c r="B1000" t="s">
        <v>1013</v>
      </c>
    </row>
    <row r="1001" spans="1:2">
      <c r="A1001" s="1">
        <v>147775</v>
      </c>
      <c r="B1001" t="s">
        <v>1013</v>
      </c>
    </row>
    <row r="1002" spans="1:2">
      <c r="A1002" s="1">
        <v>147804</v>
      </c>
      <c r="B1002" t="s">
        <v>1013</v>
      </c>
    </row>
    <row r="1003" spans="1:2">
      <c r="A1003" s="1">
        <v>147869</v>
      </c>
      <c r="B1003" t="s">
        <v>1013</v>
      </c>
    </row>
    <row r="1004" spans="1:2">
      <c r="A1004" s="1">
        <v>147871</v>
      </c>
      <c r="B1004" t="s">
        <v>1013</v>
      </c>
    </row>
    <row r="1005" spans="1:2">
      <c r="A1005" s="1">
        <v>147993</v>
      </c>
      <c r="B1005" t="s">
        <v>1013</v>
      </c>
    </row>
    <row r="1006" spans="1:2">
      <c r="A1006" s="1">
        <v>147996</v>
      </c>
      <c r="B1006" t="s">
        <v>1013</v>
      </c>
    </row>
    <row r="1007" spans="1:2">
      <c r="A1007" s="1">
        <v>148031</v>
      </c>
      <c r="B1007" t="s">
        <v>1013</v>
      </c>
    </row>
    <row r="1008" spans="1:2">
      <c r="A1008" s="1">
        <v>148056</v>
      </c>
      <c r="B1008" t="s">
        <v>1013</v>
      </c>
    </row>
    <row r="1009" spans="1:2">
      <c r="A1009" s="1">
        <v>148092</v>
      </c>
      <c r="B1009" t="s">
        <v>1013</v>
      </c>
    </row>
    <row r="1010" spans="1:2">
      <c r="A1010" s="1">
        <v>148095</v>
      </c>
      <c r="B1010" t="s">
        <v>1013</v>
      </c>
    </row>
    <row r="1011" spans="1:2">
      <c r="A1011" s="1">
        <v>148254</v>
      </c>
      <c r="B1011" t="s">
        <v>1013</v>
      </c>
    </row>
    <row r="1012" spans="1:2">
      <c r="A1012" s="1">
        <v>148280</v>
      </c>
      <c r="B1012" t="s">
        <v>1013</v>
      </c>
    </row>
    <row r="1013" spans="1:2">
      <c r="A1013" s="1">
        <v>148347</v>
      </c>
      <c r="B1013" t="s">
        <v>1013</v>
      </c>
    </row>
    <row r="1014" spans="1:2">
      <c r="A1014" s="1">
        <v>148536</v>
      </c>
      <c r="B1014" t="s">
        <v>1013</v>
      </c>
    </row>
    <row r="1015" spans="1:2">
      <c r="A1015" s="1">
        <v>148634</v>
      </c>
      <c r="B1015" t="s">
        <v>1013</v>
      </c>
    </row>
    <row r="1016" spans="1:2">
      <c r="A1016" s="1">
        <v>148669</v>
      </c>
      <c r="B1016" t="s">
        <v>1013</v>
      </c>
    </row>
    <row r="1017" spans="1:2">
      <c r="A1017" s="1">
        <v>148697</v>
      </c>
      <c r="B1017" t="s">
        <v>1013</v>
      </c>
    </row>
    <row r="1018" spans="1:2">
      <c r="A1018" s="1">
        <v>148767</v>
      </c>
      <c r="B1018" t="s">
        <v>1013</v>
      </c>
    </row>
    <row r="1019" spans="1:2">
      <c r="A1019" s="1">
        <v>148952</v>
      </c>
      <c r="B1019" t="s">
        <v>1013</v>
      </c>
    </row>
    <row r="1020" spans="1:2">
      <c r="A1020" s="1">
        <v>149050</v>
      </c>
      <c r="B1020" t="s">
        <v>1013</v>
      </c>
    </row>
    <row r="1021" spans="1:2">
      <c r="A1021" s="1">
        <v>149053</v>
      </c>
      <c r="B1021" t="s">
        <v>1013</v>
      </c>
    </row>
    <row r="1022" spans="1:2">
      <c r="A1022" s="1">
        <v>149054</v>
      </c>
      <c r="B1022" t="s">
        <v>1013</v>
      </c>
    </row>
    <row r="1023" spans="1:2">
      <c r="A1023" s="1">
        <v>149084</v>
      </c>
      <c r="B1023" t="s">
        <v>1013</v>
      </c>
    </row>
    <row r="1024" spans="1:2">
      <c r="A1024" s="1">
        <v>149144</v>
      </c>
      <c r="B1024" t="s">
        <v>1013</v>
      </c>
    </row>
    <row r="1025" spans="1:2">
      <c r="A1025" s="1">
        <v>149176</v>
      </c>
      <c r="B1025" t="s">
        <v>1013</v>
      </c>
    </row>
    <row r="1026" spans="1:2">
      <c r="A1026" s="1">
        <v>149272</v>
      </c>
      <c r="B1026" t="s">
        <v>1013</v>
      </c>
    </row>
    <row r="1027" spans="1:2">
      <c r="A1027" s="1">
        <v>149368</v>
      </c>
      <c r="B1027" t="s">
        <v>1013</v>
      </c>
    </row>
    <row r="1028" spans="1:2">
      <c r="A1028" s="1">
        <v>149407</v>
      </c>
      <c r="B1028" t="s">
        <v>1013</v>
      </c>
    </row>
    <row r="1029" spans="1:2">
      <c r="A1029" s="1">
        <v>149469</v>
      </c>
      <c r="B1029" t="s">
        <v>1013</v>
      </c>
    </row>
    <row r="1030" spans="1:2">
      <c r="A1030" s="1">
        <v>149627</v>
      </c>
      <c r="B1030" t="s">
        <v>1013</v>
      </c>
    </row>
    <row r="1031" spans="1:2">
      <c r="A1031" s="1">
        <v>149657</v>
      </c>
      <c r="B1031" t="s">
        <v>1013</v>
      </c>
    </row>
    <row r="1032" spans="1:2">
      <c r="A1032" s="1">
        <v>149658</v>
      </c>
      <c r="B1032" t="s">
        <v>1013</v>
      </c>
    </row>
    <row r="1033" spans="1:2">
      <c r="A1033" s="1">
        <v>149660</v>
      </c>
      <c r="B1033" t="s">
        <v>1013</v>
      </c>
    </row>
    <row r="1034" spans="1:2">
      <c r="A1034" s="1">
        <v>149661</v>
      </c>
      <c r="B1034" t="s">
        <v>1013</v>
      </c>
    </row>
    <row r="1035" spans="1:2">
      <c r="A1035" s="1">
        <v>149691</v>
      </c>
      <c r="B1035" t="s">
        <v>1013</v>
      </c>
    </row>
    <row r="1036" spans="1:2">
      <c r="A1036" s="1">
        <v>149852</v>
      </c>
      <c r="B1036" t="s">
        <v>1013</v>
      </c>
    </row>
    <row r="1037" spans="1:2">
      <c r="A1037" s="1">
        <v>149947</v>
      </c>
      <c r="B1037" t="s">
        <v>1013</v>
      </c>
    </row>
    <row r="1038" spans="1:2">
      <c r="A1038" s="1">
        <v>149976</v>
      </c>
      <c r="B1038" t="s">
        <v>1013</v>
      </c>
    </row>
    <row r="1039" spans="1:2">
      <c r="A1039" s="1">
        <v>149981</v>
      </c>
      <c r="B1039" t="s">
        <v>1013</v>
      </c>
    </row>
    <row r="1040" spans="1:2">
      <c r="A1040" s="1">
        <v>150105</v>
      </c>
      <c r="B1040" t="s">
        <v>1013</v>
      </c>
    </row>
    <row r="1041" spans="1:2">
      <c r="A1041" s="1">
        <v>150109</v>
      </c>
      <c r="B1041" t="s">
        <v>1013</v>
      </c>
    </row>
    <row r="1042" spans="1:2">
      <c r="A1042" s="1">
        <v>150138</v>
      </c>
      <c r="B1042" t="s">
        <v>1013</v>
      </c>
    </row>
    <row r="1043" spans="1:2">
      <c r="A1043" s="1">
        <v>150141</v>
      </c>
      <c r="B1043" t="s">
        <v>1013</v>
      </c>
    </row>
    <row r="1044" spans="1:2">
      <c r="A1044" s="1">
        <v>150169</v>
      </c>
      <c r="B1044" t="s">
        <v>1013</v>
      </c>
    </row>
    <row r="1045" spans="1:2">
      <c r="A1045" s="1">
        <v>150205</v>
      </c>
      <c r="B1045" t="s">
        <v>1013</v>
      </c>
    </row>
    <row r="1046" spans="1:2">
      <c r="A1046" s="1">
        <v>150232</v>
      </c>
      <c r="B1046" t="s">
        <v>1013</v>
      </c>
    </row>
    <row r="1047" spans="1:2">
      <c r="A1047" s="1">
        <v>150264</v>
      </c>
      <c r="B1047" t="s">
        <v>1013</v>
      </c>
    </row>
    <row r="1048" spans="1:2">
      <c r="A1048" s="1">
        <v>150265</v>
      </c>
      <c r="B1048" t="s">
        <v>1013</v>
      </c>
    </row>
    <row r="1049" spans="1:2">
      <c r="A1049" s="1">
        <v>150299</v>
      </c>
      <c r="B1049" t="s">
        <v>1013</v>
      </c>
    </row>
    <row r="1050" spans="1:2">
      <c r="A1050" s="1">
        <v>150364</v>
      </c>
      <c r="B1050" t="s">
        <v>1013</v>
      </c>
    </row>
    <row r="1051" spans="1:2">
      <c r="A1051" s="1">
        <v>150527</v>
      </c>
      <c r="B1051" t="s">
        <v>1013</v>
      </c>
    </row>
    <row r="1052" spans="1:2">
      <c r="A1052" s="1">
        <v>150557</v>
      </c>
      <c r="B1052" t="s">
        <v>1013</v>
      </c>
    </row>
    <row r="1053" spans="1:2">
      <c r="A1053" s="1">
        <v>150622</v>
      </c>
      <c r="B1053" t="s">
        <v>1013</v>
      </c>
    </row>
    <row r="1054" spans="1:2">
      <c r="A1054" s="1">
        <v>150680</v>
      </c>
      <c r="B1054" t="s">
        <v>1013</v>
      </c>
    </row>
    <row r="1055" spans="1:2">
      <c r="A1055" s="1">
        <v>150780</v>
      </c>
      <c r="B1055" t="s">
        <v>1013</v>
      </c>
    </row>
    <row r="1056" spans="1:2">
      <c r="A1056" s="1">
        <v>150843</v>
      </c>
      <c r="B1056" t="s">
        <v>1013</v>
      </c>
    </row>
    <row r="1057" spans="1:2">
      <c r="A1057" s="1">
        <v>150844</v>
      </c>
      <c r="B1057" t="s">
        <v>1013</v>
      </c>
    </row>
    <row r="1058" spans="1:2">
      <c r="A1058" s="1">
        <v>150904</v>
      </c>
      <c r="B1058" t="s">
        <v>1013</v>
      </c>
    </row>
    <row r="1059" spans="1:2">
      <c r="A1059" s="1">
        <v>150909</v>
      </c>
      <c r="B1059" t="s">
        <v>1013</v>
      </c>
    </row>
    <row r="1060" spans="1:2">
      <c r="A1060" s="1">
        <v>150936</v>
      </c>
      <c r="B1060" t="s">
        <v>1013</v>
      </c>
    </row>
    <row r="1061" spans="1:2">
      <c r="A1061" s="1">
        <v>150938</v>
      </c>
      <c r="B1061" t="s">
        <v>1013</v>
      </c>
    </row>
    <row r="1062" spans="1:2">
      <c r="A1062" s="1">
        <v>151135</v>
      </c>
      <c r="B1062" t="s">
        <v>1013</v>
      </c>
    </row>
    <row r="1063" spans="1:2">
      <c r="A1063" s="1">
        <v>151228</v>
      </c>
      <c r="B1063" t="s">
        <v>1013</v>
      </c>
    </row>
    <row r="1064" spans="1:2">
      <c r="A1064" s="1">
        <v>151290</v>
      </c>
      <c r="B1064" t="s">
        <v>1013</v>
      </c>
    </row>
    <row r="1065" spans="1:2">
      <c r="A1065" s="1">
        <v>151354</v>
      </c>
      <c r="B1065" t="s">
        <v>1013</v>
      </c>
    </row>
    <row r="1066" spans="1:2">
      <c r="A1066" s="1">
        <v>151387</v>
      </c>
      <c r="B1066" t="s">
        <v>1013</v>
      </c>
    </row>
    <row r="1067" spans="1:2">
      <c r="A1067" s="1">
        <v>151420</v>
      </c>
      <c r="B1067" t="s">
        <v>1013</v>
      </c>
    </row>
    <row r="1068" spans="1:2">
      <c r="A1068" s="1">
        <v>151455</v>
      </c>
      <c r="B1068" t="s">
        <v>1013</v>
      </c>
    </row>
    <row r="1069" spans="1:2">
      <c r="A1069" s="1">
        <v>151519</v>
      </c>
      <c r="B1069" t="s">
        <v>1013</v>
      </c>
    </row>
    <row r="1070" spans="1:2">
      <c r="A1070" s="1">
        <v>151611</v>
      </c>
      <c r="B1070" t="s">
        <v>1013</v>
      </c>
    </row>
    <row r="1071" spans="1:2">
      <c r="A1071" s="1">
        <v>151641</v>
      </c>
      <c r="B1071" t="s">
        <v>1013</v>
      </c>
    </row>
    <row r="1072" spans="1:2">
      <c r="A1072" s="1">
        <v>151738</v>
      </c>
      <c r="B1072" t="s">
        <v>1013</v>
      </c>
    </row>
    <row r="1073" spans="1:2">
      <c r="A1073" s="1">
        <v>151802</v>
      </c>
      <c r="B1073" t="s">
        <v>1013</v>
      </c>
    </row>
    <row r="1074" spans="1:2">
      <c r="A1074" s="1">
        <v>151901</v>
      </c>
      <c r="B1074" t="s">
        <v>1013</v>
      </c>
    </row>
    <row r="1075" spans="1:2">
      <c r="A1075" s="1">
        <v>151933</v>
      </c>
      <c r="B1075" t="s">
        <v>1013</v>
      </c>
    </row>
    <row r="1076" spans="1:2">
      <c r="A1076" s="1">
        <v>152028</v>
      </c>
      <c r="B1076" t="s">
        <v>1013</v>
      </c>
    </row>
    <row r="1077" spans="1:2">
      <c r="A1077" s="1">
        <v>152121</v>
      </c>
      <c r="B1077" t="s">
        <v>1013</v>
      </c>
    </row>
    <row r="1078" spans="1:2">
      <c r="A1078" s="1">
        <v>152219</v>
      </c>
      <c r="B1078" t="s">
        <v>1013</v>
      </c>
    </row>
    <row r="1079" spans="1:2">
      <c r="A1079" s="1">
        <v>152221</v>
      </c>
      <c r="B1079" t="s">
        <v>1013</v>
      </c>
    </row>
    <row r="1080" spans="1:2">
      <c r="A1080" s="1">
        <v>152249</v>
      </c>
      <c r="B1080" t="s">
        <v>1013</v>
      </c>
    </row>
    <row r="1081" spans="1:2">
      <c r="A1081" s="1">
        <v>152282</v>
      </c>
      <c r="B1081" t="s">
        <v>1013</v>
      </c>
    </row>
    <row r="1082" spans="1:2">
      <c r="A1082" s="1">
        <v>152286</v>
      </c>
      <c r="B1082" t="s">
        <v>1013</v>
      </c>
    </row>
    <row r="1083" spans="1:2">
      <c r="A1083" s="1">
        <v>152287</v>
      </c>
      <c r="B1083" t="s">
        <v>1013</v>
      </c>
    </row>
    <row r="1084" spans="1:2">
      <c r="A1084" s="1">
        <v>152317</v>
      </c>
      <c r="B1084" t="s">
        <v>1013</v>
      </c>
    </row>
    <row r="1085" spans="1:2">
      <c r="A1085" s="1">
        <v>152346</v>
      </c>
      <c r="B1085" t="s">
        <v>1013</v>
      </c>
    </row>
    <row r="1086" spans="1:2">
      <c r="A1086" s="1">
        <v>152382</v>
      </c>
      <c r="B1086" t="s">
        <v>1013</v>
      </c>
    </row>
    <row r="1087" spans="1:2">
      <c r="A1087" s="1">
        <v>152504</v>
      </c>
      <c r="B1087" t="s">
        <v>1013</v>
      </c>
    </row>
    <row r="1088" spans="1:2">
      <c r="A1088" s="1">
        <v>152510</v>
      </c>
      <c r="B1088" t="s">
        <v>1013</v>
      </c>
    </row>
    <row r="1089" spans="1:2">
      <c r="A1089" s="1">
        <v>152667</v>
      </c>
      <c r="B1089" t="s">
        <v>1013</v>
      </c>
    </row>
    <row r="1090" spans="1:2">
      <c r="A1090" s="1">
        <v>152761</v>
      </c>
      <c r="B1090" t="s">
        <v>1013</v>
      </c>
    </row>
    <row r="1091" spans="1:2">
      <c r="A1091" s="1">
        <v>152826</v>
      </c>
      <c r="B1091" t="s">
        <v>1013</v>
      </c>
    </row>
    <row r="1092" spans="1:2">
      <c r="A1092" s="1">
        <v>152895</v>
      </c>
      <c r="B1092" t="s">
        <v>1013</v>
      </c>
    </row>
    <row r="1093" spans="1:2">
      <c r="A1093" s="1">
        <v>152957</v>
      </c>
      <c r="B1093" t="s">
        <v>1013</v>
      </c>
    </row>
    <row r="1094" spans="1:2">
      <c r="A1094" s="1">
        <v>152958</v>
      </c>
      <c r="B1094" t="s">
        <v>1013</v>
      </c>
    </row>
    <row r="1095" spans="1:2">
      <c r="A1095" s="1">
        <v>153016</v>
      </c>
      <c r="B1095" t="s">
        <v>1013</v>
      </c>
    </row>
    <row r="1096" spans="1:2">
      <c r="A1096" s="1">
        <v>153081</v>
      </c>
      <c r="B1096" t="s">
        <v>1013</v>
      </c>
    </row>
    <row r="1097" spans="1:2">
      <c r="A1097" s="1">
        <v>153144</v>
      </c>
      <c r="B1097" t="s">
        <v>1013</v>
      </c>
    </row>
    <row r="1098" spans="1:2">
      <c r="A1098" s="1">
        <v>153149</v>
      </c>
      <c r="B1098" t="s">
        <v>1013</v>
      </c>
    </row>
    <row r="1099" spans="1:2">
      <c r="A1099" s="1">
        <v>153151</v>
      </c>
      <c r="B1099" t="s">
        <v>1013</v>
      </c>
    </row>
    <row r="1100" spans="1:2">
      <c r="A1100" s="1">
        <v>153310</v>
      </c>
      <c r="B1100" t="s">
        <v>1013</v>
      </c>
    </row>
    <row r="1101" spans="1:2">
      <c r="A1101" s="1">
        <v>153403</v>
      </c>
      <c r="B1101" t="s">
        <v>1013</v>
      </c>
    </row>
    <row r="1102" spans="1:2">
      <c r="A1102" s="1">
        <v>153433</v>
      </c>
      <c r="B1102" t="s">
        <v>1013</v>
      </c>
    </row>
    <row r="1103" spans="1:2">
      <c r="A1103" s="1">
        <v>153564</v>
      </c>
      <c r="B1103" t="s">
        <v>1013</v>
      </c>
    </row>
    <row r="1104" spans="1:2">
      <c r="A1104" s="1">
        <v>153567</v>
      </c>
      <c r="B1104" t="s">
        <v>1013</v>
      </c>
    </row>
    <row r="1105" spans="1:2">
      <c r="A1105" s="1">
        <v>153726</v>
      </c>
      <c r="B1105" t="s">
        <v>1013</v>
      </c>
    </row>
    <row r="1106" spans="1:2">
      <c r="A1106" s="1">
        <v>153757</v>
      </c>
      <c r="B1106" t="s">
        <v>1013</v>
      </c>
    </row>
    <row r="1107" spans="1:2">
      <c r="A1107" s="1">
        <v>153759</v>
      </c>
      <c r="B1107" t="s">
        <v>1013</v>
      </c>
    </row>
    <row r="1108" spans="1:2">
      <c r="A1108" s="1">
        <v>153784</v>
      </c>
      <c r="B1108" t="s">
        <v>1013</v>
      </c>
    </row>
    <row r="1109" spans="1:2">
      <c r="A1109" s="1">
        <v>153786</v>
      </c>
      <c r="B1109" t="s">
        <v>1013</v>
      </c>
    </row>
    <row r="1110" spans="1:2">
      <c r="A1110" s="1">
        <v>153851</v>
      </c>
      <c r="B1110" t="s">
        <v>1013</v>
      </c>
    </row>
    <row r="1111" spans="1:2">
      <c r="A1111" s="1">
        <v>153915</v>
      </c>
      <c r="B1111" t="s">
        <v>1013</v>
      </c>
    </row>
    <row r="1112" spans="1:2">
      <c r="A1112" s="1">
        <v>154040</v>
      </c>
      <c r="B1112" t="s">
        <v>1013</v>
      </c>
    </row>
    <row r="1113" spans="1:2">
      <c r="A1113" s="1">
        <v>154072</v>
      </c>
      <c r="B1113" t="s">
        <v>1013</v>
      </c>
    </row>
    <row r="1114" spans="1:2">
      <c r="A1114" s="1">
        <v>154171</v>
      </c>
      <c r="B1114" t="s">
        <v>1013</v>
      </c>
    </row>
    <row r="1115" spans="1:2">
      <c r="A1115" s="1">
        <v>154233</v>
      </c>
      <c r="B1115" t="s">
        <v>1013</v>
      </c>
    </row>
    <row r="1116" spans="1:2">
      <c r="A1116" s="1">
        <v>154237</v>
      </c>
      <c r="B1116" t="s">
        <v>1013</v>
      </c>
    </row>
    <row r="1117" spans="1:2">
      <c r="A1117" s="1">
        <v>154552</v>
      </c>
      <c r="B1117" t="s">
        <v>1013</v>
      </c>
    </row>
    <row r="1118" spans="1:2">
      <c r="A1118" s="1">
        <v>154619</v>
      </c>
      <c r="B1118" t="s">
        <v>1013</v>
      </c>
    </row>
    <row r="1119" spans="1:2">
      <c r="A1119" s="1">
        <v>154620</v>
      </c>
      <c r="B1119" t="s">
        <v>1013</v>
      </c>
    </row>
    <row r="1120" spans="1:2">
      <c r="A1120" s="1">
        <v>154650</v>
      </c>
      <c r="B1120" t="s">
        <v>1013</v>
      </c>
    </row>
    <row r="1121" spans="1:2">
      <c r="A1121" s="1">
        <v>154684</v>
      </c>
      <c r="B1121" t="s">
        <v>1013</v>
      </c>
    </row>
    <row r="1122" spans="1:2">
      <c r="A1122" s="1">
        <v>154687</v>
      </c>
      <c r="B1122" t="s">
        <v>1013</v>
      </c>
    </row>
    <row r="1123" spans="1:2">
      <c r="A1123" s="1">
        <v>154751</v>
      </c>
      <c r="B1123" t="s">
        <v>1013</v>
      </c>
    </row>
    <row r="1124" spans="1:2">
      <c r="A1124" s="1">
        <v>154845</v>
      </c>
      <c r="B1124" t="s">
        <v>1013</v>
      </c>
    </row>
    <row r="1125" spans="1:2">
      <c r="A1125" s="1">
        <v>154876</v>
      </c>
      <c r="B1125" t="s">
        <v>1013</v>
      </c>
    </row>
    <row r="1126" spans="1:2">
      <c r="A1126" s="1">
        <v>154878</v>
      </c>
      <c r="B1126" t="s">
        <v>1013</v>
      </c>
    </row>
    <row r="1127" spans="1:2">
      <c r="A1127" s="1">
        <v>155069</v>
      </c>
      <c r="B1127" t="s">
        <v>1013</v>
      </c>
    </row>
    <row r="1128" spans="1:2">
      <c r="A1128" s="1">
        <v>155131</v>
      </c>
      <c r="B1128" t="s">
        <v>1013</v>
      </c>
    </row>
    <row r="1129" spans="1:2">
      <c r="A1129" s="1">
        <v>155295</v>
      </c>
      <c r="B1129" t="s">
        <v>1013</v>
      </c>
    </row>
    <row r="1130" spans="1:2">
      <c r="A1130" s="1">
        <v>155323</v>
      </c>
      <c r="B1130" t="s">
        <v>1013</v>
      </c>
    </row>
    <row r="1131" spans="1:2">
      <c r="A1131" s="1">
        <v>155418</v>
      </c>
      <c r="B1131" t="s">
        <v>1013</v>
      </c>
    </row>
    <row r="1132" spans="1:2">
      <c r="A1132" s="1">
        <v>155420</v>
      </c>
      <c r="B1132" t="s">
        <v>1013</v>
      </c>
    </row>
    <row r="1133" spans="1:2">
      <c r="A1133" s="1">
        <v>155451</v>
      </c>
      <c r="B1133" t="s">
        <v>1013</v>
      </c>
    </row>
    <row r="1134" spans="1:2">
      <c r="A1134" s="1">
        <v>155455</v>
      </c>
      <c r="B1134" t="s">
        <v>1013</v>
      </c>
    </row>
    <row r="1135" spans="1:2">
      <c r="A1135" s="1">
        <v>155519</v>
      </c>
      <c r="B1135" t="s">
        <v>1013</v>
      </c>
    </row>
    <row r="1136" spans="1:2">
      <c r="A1136" s="1">
        <v>155641</v>
      </c>
      <c r="B1136" t="s">
        <v>1013</v>
      </c>
    </row>
    <row r="1137" spans="1:2">
      <c r="A1137" s="1">
        <v>155647</v>
      </c>
      <c r="B1137" t="s">
        <v>1013</v>
      </c>
    </row>
    <row r="1138" spans="1:2">
      <c r="A1138" s="1">
        <v>155675</v>
      </c>
      <c r="B1138" t="s">
        <v>1013</v>
      </c>
    </row>
    <row r="1139" spans="1:2">
      <c r="A1139" s="1">
        <v>155741</v>
      </c>
      <c r="B1139" t="s">
        <v>1013</v>
      </c>
    </row>
    <row r="1140" spans="1:2">
      <c r="A1140" s="1">
        <v>155800</v>
      </c>
      <c r="B1140" t="s">
        <v>1013</v>
      </c>
    </row>
    <row r="1141" spans="1:2">
      <c r="A1141" s="1">
        <v>155804</v>
      </c>
      <c r="B1141" t="s">
        <v>1013</v>
      </c>
    </row>
    <row r="1142" spans="1:2">
      <c r="A1142" s="1">
        <v>155834</v>
      </c>
      <c r="B1142" t="s">
        <v>1013</v>
      </c>
    </row>
    <row r="1143" spans="1:2">
      <c r="A1143" s="1">
        <v>155868</v>
      </c>
      <c r="B1143" t="s">
        <v>1013</v>
      </c>
    </row>
    <row r="1144" spans="1:2">
      <c r="A1144" s="1">
        <v>155929</v>
      </c>
      <c r="B1144" t="s">
        <v>1013</v>
      </c>
    </row>
    <row r="1145" spans="1:2">
      <c r="A1145" s="1">
        <v>155999</v>
      </c>
      <c r="B1145" t="s">
        <v>1013</v>
      </c>
    </row>
    <row r="1146" spans="1:2">
      <c r="A1146" s="1">
        <v>156031</v>
      </c>
      <c r="B1146" t="s">
        <v>1013</v>
      </c>
    </row>
    <row r="1147" spans="1:2">
      <c r="A1147" s="1">
        <v>156090</v>
      </c>
      <c r="B1147" t="s">
        <v>1013</v>
      </c>
    </row>
    <row r="1148" spans="1:2">
      <c r="A1148" s="1">
        <v>156126</v>
      </c>
      <c r="B1148" t="s">
        <v>1013</v>
      </c>
    </row>
    <row r="1149" spans="1:2">
      <c r="A1149" s="1">
        <v>156159</v>
      </c>
      <c r="B1149" t="s">
        <v>1013</v>
      </c>
    </row>
    <row r="1150" spans="1:2">
      <c r="A1150" s="1">
        <v>156184</v>
      </c>
      <c r="B1150" t="s">
        <v>1013</v>
      </c>
    </row>
    <row r="1151" spans="1:2">
      <c r="A1151" s="1">
        <v>156186</v>
      </c>
      <c r="B1151" t="s">
        <v>1013</v>
      </c>
    </row>
    <row r="1152" spans="1:2">
      <c r="A1152" s="1">
        <v>156189</v>
      </c>
      <c r="B1152" t="s">
        <v>1013</v>
      </c>
    </row>
    <row r="1153" spans="1:2">
      <c r="A1153" s="1">
        <v>156219</v>
      </c>
      <c r="B1153" t="s">
        <v>1013</v>
      </c>
    </row>
    <row r="1154" spans="1:2">
      <c r="A1154" s="1">
        <v>156220</v>
      </c>
      <c r="B1154" t="s">
        <v>1013</v>
      </c>
    </row>
    <row r="1155" spans="1:2">
      <c r="A1155" s="1">
        <v>156287</v>
      </c>
      <c r="B1155" t="s">
        <v>1013</v>
      </c>
    </row>
    <row r="1156" spans="1:2">
      <c r="A1156" s="1">
        <v>156477</v>
      </c>
      <c r="B1156" t="s">
        <v>1013</v>
      </c>
    </row>
    <row r="1157" spans="1:2">
      <c r="A1157" s="1">
        <v>156478</v>
      </c>
      <c r="B1157" t="s">
        <v>1013</v>
      </c>
    </row>
    <row r="1158" spans="1:2">
      <c r="A1158" s="1">
        <v>156541</v>
      </c>
      <c r="B1158" t="s">
        <v>1013</v>
      </c>
    </row>
    <row r="1159" spans="1:2">
      <c r="A1159" s="1">
        <v>156568</v>
      </c>
      <c r="B1159" t="s">
        <v>1013</v>
      </c>
    </row>
    <row r="1160" spans="1:2">
      <c r="A1160" s="1">
        <v>156604</v>
      </c>
      <c r="B1160" t="s">
        <v>1013</v>
      </c>
    </row>
    <row r="1161" spans="1:2">
      <c r="A1161" s="1">
        <v>156605</v>
      </c>
      <c r="B1161" t="s">
        <v>1013</v>
      </c>
    </row>
    <row r="1162" spans="1:2">
      <c r="A1162" s="1">
        <v>156606</v>
      </c>
      <c r="B1162" t="s">
        <v>1013</v>
      </c>
    </row>
    <row r="1163" spans="1:2">
      <c r="A1163" s="1">
        <v>156729</v>
      </c>
      <c r="B1163" t="s">
        <v>1013</v>
      </c>
    </row>
    <row r="1164" spans="1:2">
      <c r="A1164" s="1">
        <v>156862</v>
      </c>
      <c r="B1164" t="s">
        <v>1013</v>
      </c>
    </row>
    <row r="1165" spans="1:2">
      <c r="A1165" s="1">
        <v>156987</v>
      </c>
      <c r="B1165" t="s">
        <v>1013</v>
      </c>
    </row>
    <row r="1166" spans="1:2">
      <c r="A1166" s="1">
        <v>156988</v>
      </c>
      <c r="B1166" t="s">
        <v>1013</v>
      </c>
    </row>
    <row r="1167" spans="1:2">
      <c r="A1167" s="1">
        <v>157087</v>
      </c>
      <c r="B1167" t="s">
        <v>1013</v>
      </c>
    </row>
    <row r="1168" spans="1:2">
      <c r="A1168" s="1">
        <v>157180</v>
      </c>
      <c r="B1168" t="s">
        <v>1013</v>
      </c>
    </row>
    <row r="1169" spans="1:2">
      <c r="A1169" s="1">
        <v>157215</v>
      </c>
      <c r="B1169" t="s">
        <v>1013</v>
      </c>
    </row>
    <row r="1170" spans="1:2">
      <c r="A1170" s="1">
        <v>157337</v>
      </c>
      <c r="B1170" t="s">
        <v>1013</v>
      </c>
    </row>
    <row r="1171" spans="1:2">
      <c r="A1171" s="1">
        <v>157338</v>
      </c>
      <c r="B1171" t="s">
        <v>1013</v>
      </c>
    </row>
    <row r="1172" spans="1:2">
      <c r="A1172" s="1">
        <v>157400</v>
      </c>
      <c r="B1172" t="s">
        <v>1013</v>
      </c>
    </row>
    <row r="1173" spans="1:2">
      <c r="A1173" s="1">
        <v>157402</v>
      </c>
      <c r="B1173" t="s">
        <v>1013</v>
      </c>
    </row>
    <row r="1174" spans="1:2">
      <c r="A1174" s="1">
        <v>157406</v>
      </c>
      <c r="B1174" t="s">
        <v>1013</v>
      </c>
    </row>
    <row r="1175" spans="1:2">
      <c r="A1175" s="1">
        <v>157435</v>
      </c>
      <c r="B1175" t="s">
        <v>1013</v>
      </c>
    </row>
    <row r="1176" spans="1:2">
      <c r="A1176" s="1">
        <v>157438</v>
      </c>
      <c r="B1176" t="s">
        <v>1013</v>
      </c>
    </row>
    <row r="1177" spans="1:2">
      <c r="A1177" s="1">
        <v>157497</v>
      </c>
      <c r="B1177" t="s">
        <v>1013</v>
      </c>
    </row>
    <row r="1178" spans="1:2">
      <c r="A1178" s="1">
        <v>157499</v>
      </c>
      <c r="B1178" t="s">
        <v>1013</v>
      </c>
    </row>
    <row r="1179" spans="1:2">
      <c r="A1179" s="1">
        <v>157562</v>
      </c>
      <c r="B1179" t="s">
        <v>1013</v>
      </c>
    </row>
    <row r="1180" spans="1:2">
      <c r="A1180" s="1">
        <v>157565</v>
      </c>
      <c r="B1180" t="s">
        <v>1013</v>
      </c>
    </row>
    <row r="1181" spans="1:2">
      <c r="A1181" s="1">
        <v>157597</v>
      </c>
      <c r="B1181" t="s">
        <v>1013</v>
      </c>
    </row>
    <row r="1182" spans="1:2">
      <c r="A1182" s="1">
        <v>157659</v>
      </c>
      <c r="B1182" t="s">
        <v>1013</v>
      </c>
    </row>
    <row r="1183" spans="1:2">
      <c r="A1183" s="1">
        <v>157689</v>
      </c>
      <c r="B1183" t="s">
        <v>1013</v>
      </c>
    </row>
    <row r="1184" spans="1:2">
      <c r="A1184" s="1">
        <v>157753</v>
      </c>
      <c r="B1184" t="s">
        <v>1013</v>
      </c>
    </row>
    <row r="1185" spans="1:2">
      <c r="A1185" s="1">
        <v>157791</v>
      </c>
      <c r="B1185" t="s">
        <v>1013</v>
      </c>
    </row>
    <row r="1186" spans="1:2">
      <c r="A1186" s="1">
        <v>157822</v>
      </c>
      <c r="B1186" t="s">
        <v>1013</v>
      </c>
    </row>
    <row r="1187" spans="1:2">
      <c r="A1187" s="1">
        <v>157853</v>
      </c>
      <c r="B1187" t="s">
        <v>1013</v>
      </c>
    </row>
    <row r="1188" spans="1:2">
      <c r="A1188" s="1">
        <v>157882</v>
      </c>
      <c r="B1188" t="s">
        <v>1013</v>
      </c>
    </row>
    <row r="1189" spans="1:2">
      <c r="A1189" s="1">
        <v>157979</v>
      </c>
      <c r="B1189" t="s">
        <v>1013</v>
      </c>
    </row>
    <row r="1190" spans="1:2">
      <c r="A1190" s="1">
        <v>158047</v>
      </c>
      <c r="B1190" t="s">
        <v>1013</v>
      </c>
    </row>
    <row r="1191" spans="1:2">
      <c r="A1191" s="1">
        <v>158110</v>
      </c>
      <c r="B1191" t="s">
        <v>1013</v>
      </c>
    </row>
    <row r="1192" spans="1:2">
      <c r="A1192" s="1">
        <v>158136</v>
      </c>
      <c r="B1192" t="s">
        <v>1013</v>
      </c>
    </row>
    <row r="1193" spans="1:2">
      <c r="A1193" s="1">
        <v>158139</v>
      </c>
      <c r="B1193" t="s">
        <v>1013</v>
      </c>
    </row>
    <row r="1194" spans="1:2">
      <c r="A1194" s="1">
        <v>158173</v>
      </c>
      <c r="B1194" t="s">
        <v>1013</v>
      </c>
    </row>
    <row r="1195" spans="1:2">
      <c r="A1195" s="1">
        <v>158200</v>
      </c>
      <c r="B1195" t="s">
        <v>1013</v>
      </c>
    </row>
    <row r="1196" spans="1:2">
      <c r="A1196" s="1">
        <v>158300</v>
      </c>
      <c r="B1196" t="s">
        <v>1013</v>
      </c>
    </row>
    <row r="1197" spans="1:2">
      <c r="A1197" s="1">
        <v>158302</v>
      </c>
      <c r="B1197" t="s">
        <v>1013</v>
      </c>
    </row>
    <row r="1198" spans="1:2">
      <c r="A1198" s="1">
        <v>158430</v>
      </c>
      <c r="B1198" t="s">
        <v>1013</v>
      </c>
    </row>
    <row r="1199" spans="1:2">
      <c r="A1199" s="1">
        <v>158492</v>
      </c>
      <c r="B1199" t="s">
        <v>1013</v>
      </c>
    </row>
    <row r="1200" spans="1:2">
      <c r="A1200" s="1">
        <v>158494</v>
      </c>
      <c r="B1200" t="s">
        <v>1013</v>
      </c>
    </row>
    <row r="1201" spans="1:2">
      <c r="A1201" s="1">
        <v>158584</v>
      </c>
      <c r="B1201" t="s">
        <v>1013</v>
      </c>
    </row>
    <row r="1202" spans="1:2">
      <c r="A1202" s="1">
        <v>158590</v>
      </c>
      <c r="B1202" t="s">
        <v>1013</v>
      </c>
    </row>
    <row r="1203" spans="1:2">
      <c r="A1203" s="1">
        <v>158652</v>
      </c>
      <c r="B1203" t="s">
        <v>1013</v>
      </c>
    </row>
    <row r="1204" spans="1:2">
      <c r="A1204" s="1">
        <v>158684</v>
      </c>
      <c r="B1204" t="s">
        <v>1013</v>
      </c>
    </row>
    <row r="1205" spans="1:2">
      <c r="A1205" s="1">
        <v>158713</v>
      </c>
      <c r="B1205" t="s">
        <v>1013</v>
      </c>
    </row>
    <row r="1206" spans="1:2">
      <c r="A1206" s="1">
        <v>158875</v>
      </c>
      <c r="B1206" t="s">
        <v>1013</v>
      </c>
    </row>
    <row r="1207" spans="1:2">
      <c r="A1207" s="1">
        <v>158878</v>
      </c>
      <c r="B1207" t="s">
        <v>1013</v>
      </c>
    </row>
    <row r="1208" spans="1:2">
      <c r="A1208" s="1">
        <v>158908</v>
      </c>
      <c r="B1208" t="s">
        <v>1013</v>
      </c>
    </row>
    <row r="1209" spans="1:2">
      <c r="A1209" s="1">
        <v>158968</v>
      </c>
      <c r="B1209" t="s">
        <v>1013</v>
      </c>
    </row>
    <row r="1210" spans="1:2">
      <c r="A1210" s="1">
        <v>159034</v>
      </c>
      <c r="B1210" t="s">
        <v>1013</v>
      </c>
    </row>
    <row r="1211" spans="1:2">
      <c r="A1211" s="1">
        <v>159068</v>
      </c>
      <c r="B1211" t="s">
        <v>1013</v>
      </c>
    </row>
    <row r="1212" spans="1:2">
      <c r="A1212" s="1">
        <v>159099</v>
      </c>
      <c r="B1212" t="s">
        <v>1013</v>
      </c>
    </row>
    <row r="1213" spans="1:2">
      <c r="A1213" s="1">
        <v>159103</v>
      </c>
      <c r="B1213" t="s">
        <v>1013</v>
      </c>
    </row>
    <row r="1214" spans="1:2">
      <c r="A1214" s="1">
        <v>159196</v>
      </c>
      <c r="B1214" t="s">
        <v>1013</v>
      </c>
    </row>
    <row r="1215" spans="1:2">
      <c r="A1215" s="1">
        <v>159292</v>
      </c>
      <c r="B1215" t="s">
        <v>1013</v>
      </c>
    </row>
    <row r="1216" spans="1:2">
      <c r="A1216" s="1">
        <v>159387</v>
      </c>
      <c r="B1216" t="s">
        <v>1013</v>
      </c>
    </row>
    <row r="1217" spans="1:2">
      <c r="A1217" s="1">
        <v>159484</v>
      </c>
      <c r="B1217" t="s">
        <v>1013</v>
      </c>
    </row>
    <row r="1218" spans="1:2">
      <c r="A1218" s="1">
        <v>159640</v>
      </c>
      <c r="B1218" t="s">
        <v>1013</v>
      </c>
    </row>
    <row r="1219" spans="1:2">
      <c r="A1219" s="1">
        <v>159646</v>
      </c>
      <c r="B1219" t="s">
        <v>1013</v>
      </c>
    </row>
    <row r="1220" spans="1:2">
      <c r="A1220" s="1">
        <v>159838</v>
      </c>
      <c r="B1220" t="s">
        <v>1013</v>
      </c>
    </row>
    <row r="1221" spans="1:2">
      <c r="A1221" s="1">
        <v>159866</v>
      </c>
      <c r="B1221" t="s">
        <v>1013</v>
      </c>
    </row>
    <row r="1222" spans="1:2">
      <c r="A1222" s="1">
        <v>159992</v>
      </c>
      <c r="B1222" t="s">
        <v>1013</v>
      </c>
    </row>
    <row r="1223" spans="1:2">
      <c r="A1223" s="1">
        <v>159997</v>
      </c>
      <c r="B1223" t="s">
        <v>1013</v>
      </c>
    </row>
    <row r="1224" spans="1:2">
      <c r="A1224" s="1">
        <v>160025</v>
      </c>
      <c r="B1224" t="s">
        <v>1013</v>
      </c>
    </row>
    <row r="1225" spans="1:2">
      <c r="A1225" s="1">
        <v>160095</v>
      </c>
      <c r="B1225" t="s">
        <v>1013</v>
      </c>
    </row>
    <row r="1226" spans="1:2">
      <c r="A1226" s="1">
        <v>160127</v>
      </c>
      <c r="B1226" t="s">
        <v>1013</v>
      </c>
    </row>
    <row r="1227" spans="1:2">
      <c r="A1227" s="1">
        <v>160188</v>
      </c>
      <c r="B1227" t="s">
        <v>1013</v>
      </c>
    </row>
    <row r="1228" spans="1:2">
      <c r="A1228" s="1">
        <v>160218</v>
      </c>
      <c r="B1228" t="s">
        <v>1013</v>
      </c>
    </row>
    <row r="1229" spans="1:2">
      <c r="A1229" s="1">
        <v>160315</v>
      </c>
      <c r="B1229" t="s">
        <v>1013</v>
      </c>
    </row>
    <row r="1230" spans="1:2">
      <c r="A1230" s="1">
        <v>160348</v>
      </c>
      <c r="B1230" t="s">
        <v>1013</v>
      </c>
    </row>
    <row r="1231" spans="1:2">
      <c r="A1231" s="1">
        <v>160380</v>
      </c>
      <c r="B1231" t="s">
        <v>1013</v>
      </c>
    </row>
    <row r="1232" spans="1:2">
      <c r="A1232" s="1">
        <v>160414</v>
      </c>
      <c r="B1232" t="s">
        <v>1013</v>
      </c>
    </row>
    <row r="1233" spans="1:2">
      <c r="A1233" s="1">
        <v>160441</v>
      </c>
      <c r="B1233" t="s">
        <v>1013</v>
      </c>
    </row>
    <row r="1234" spans="1:2">
      <c r="A1234" s="1">
        <v>160447</v>
      </c>
      <c r="B1234" t="s">
        <v>1013</v>
      </c>
    </row>
    <row r="1235" spans="1:2">
      <c r="A1235" s="1">
        <v>160543</v>
      </c>
      <c r="B1235" t="s">
        <v>1013</v>
      </c>
    </row>
    <row r="1236" spans="1:2">
      <c r="A1236" s="1">
        <v>160667</v>
      </c>
      <c r="B1236" t="s">
        <v>1013</v>
      </c>
    </row>
    <row r="1237" spans="1:2">
      <c r="A1237" s="1">
        <v>160668</v>
      </c>
      <c r="B1237" t="s">
        <v>1013</v>
      </c>
    </row>
    <row r="1238" spans="1:2">
      <c r="A1238" s="1">
        <v>160734</v>
      </c>
      <c r="B1238" t="s">
        <v>1013</v>
      </c>
    </row>
    <row r="1239" spans="1:2">
      <c r="A1239" s="1">
        <v>160762</v>
      </c>
      <c r="B1239" t="s">
        <v>1013</v>
      </c>
    </row>
    <row r="1240" spans="1:2">
      <c r="A1240" s="1">
        <v>160825</v>
      </c>
      <c r="B1240" t="s">
        <v>1013</v>
      </c>
    </row>
    <row r="1241" spans="1:2">
      <c r="A1241" s="1">
        <v>160860</v>
      </c>
      <c r="B1241" t="s">
        <v>1013</v>
      </c>
    </row>
    <row r="1242" spans="1:2">
      <c r="A1242" s="1">
        <v>160861</v>
      </c>
      <c r="B1242" t="s">
        <v>1013</v>
      </c>
    </row>
    <row r="1243" spans="1:2">
      <c r="A1243" s="1">
        <v>160891</v>
      </c>
      <c r="B1243" t="s">
        <v>1013</v>
      </c>
    </row>
    <row r="1244" spans="1:2">
      <c r="A1244" s="1">
        <v>160924</v>
      </c>
      <c r="B1244" t="s">
        <v>1013</v>
      </c>
    </row>
    <row r="1245" spans="1:2">
      <c r="A1245" s="1">
        <v>161080</v>
      </c>
      <c r="B1245" t="s">
        <v>1013</v>
      </c>
    </row>
    <row r="1246" spans="1:2">
      <c r="A1246" s="1">
        <v>161087</v>
      </c>
      <c r="B1246" t="s">
        <v>1013</v>
      </c>
    </row>
    <row r="1247" spans="1:2">
      <c r="A1247" s="1">
        <v>161210</v>
      </c>
      <c r="B1247" t="s">
        <v>1013</v>
      </c>
    </row>
    <row r="1248" spans="1:2">
      <c r="A1248" s="1">
        <v>161212</v>
      </c>
      <c r="B1248" t="s">
        <v>1013</v>
      </c>
    </row>
    <row r="1249" spans="1:2">
      <c r="A1249" s="1">
        <v>161304</v>
      </c>
      <c r="B1249" t="s">
        <v>1013</v>
      </c>
    </row>
    <row r="1250" spans="1:2">
      <c r="A1250" s="1">
        <v>161310</v>
      </c>
      <c r="B1250" t="s">
        <v>1013</v>
      </c>
    </row>
    <row r="1251" spans="1:2">
      <c r="A1251" s="1">
        <v>161340</v>
      </c>
      <c r="B1251" t="s">
        <v>1013</v>
      </c>
    </row>
    <row r="1252" spans="1:2">
      <c r="A1252" s="1">
        <v>161369</v>
      </c>
      <c r="B1252" t="s">
        <v>1013</v>
      </c>
    </row>
    <row r="1253" spans="1:2">
      <c r="A1253" s="1">
        <v>161437</v>
      </c>
      <c r="B1253" t="s">
        <v>1013</v>
      </c>
    </row>
    <row r="1254" spans="1:2">
      <c r="A1254" s="1">
        <v>161466</v>
      </c>
      <c r="B1254" t="s">
        <v>1013</v>
      </c>
    </row>
    <row r="1255" spans="1:2">
      <c r="A1255" s="1">
        <v>161531</v>
      </c>
      <c r="B1255" t="s">
        <v>1013</v>
      </c>
    </row>
    <row r="1256" spans="1:2">
      <c r="A1256" s="1">
        <v>161599</v>
      </c>
      <c r="B1256" t="s">
        <v>1013</v>
      </c>
    </row>
    <row r="1257" spans="1:2">
      <c r="A1257" s="1">
        <v>161657</v>
      </c>
      <c r="B1257" t="s">
        <v>1013</v>
      </c>
    </row>
    <row r="1258" spans="1:2">
      <c r="A1258" s="1">
        <v>161661</v>
      </c>
      <c r="B1258" t="s">
        <v>1013</v>
      </c>
    </row>
    <row r="1259" spans="1:2">
      <c r="A1259" s="1">
        <v>161693</v>
      </c>
      <c r="B1259" t="s">
        <v>1013</v>
      </c>
    </row>
    <row r="1260" spans="1:2">
      <c r="A1260" s="1">
        <v>161786</v>
      </c>
      <c r="B1260" t="s">
        <v>1013</v>
      </c>
    </row>
    <row r="1261" spans="1:2">
      <c r="A1261" s="1">
        <v>161791</v>
      </c>
      <c r="B1261" t="s">
        <v>1013</v>
      </c>
    </row>
    <row r="1262" spans="1:2">
      <c r="A1262" s="1">
        <v>161848</v>
      </c>
      <c r="B1262" t="s">
        <v>1013</v>
      </c>
    </row>
    <row r="1263" spans="1:2">
      <c r="A1263" s="1">
        <v>161917</v>
      </c>
      <c r="B1263" t="s">
        <v>1013</v>
      </c>
    </row>
    <row r="1264" spans="1:2">
      <c r="A1264" s="1">
        <v>161944</v>
      </c>
      <c r="B1264" t="s">
        <v>1013</v>
      </c>
    </row>
    <row r="1265" spans="1:2">
      <c r="A1265" s="1">
        <v>161948</v>
      </c>
      <c r="B1265" t="s">
        <v>1013</v>
      </c>
    </row>
    <row r="1266" spans="1:2">
      <c r="A1266" s="1">
        <v>161950</v>
      </c>
      <c r="B1266" t="s">
        <v>1013</v>
      </c>
    </row>
    <row r="1267" spans="1:2">
      <c r="A1267" s="1">
        <v>162043</v>
      </c>
      <c r="B1267" t="s">
        <v>1013</v>
      </c>
    </row>
    <row r="1268" spans="1:2">
      <c r="A1268" s="1">
        <v>162078</v>
      </c>
      <c r="B1268" t="s">
        <v>1013</v>
      </c>
    </row>
    <row r="1269" spans="1:2">
      <c r="A1269" s="1">
        <v>162235</v>
      </c>
      <c r="B1269" t="s">
        <v>1013</v>
      </c>
    </row>
    <row r="1270" spans="1:2">
      <c r="A1270" s="1">
        <v>162238</v>
      </c>
      <c r="B1270" t="s">
        <v>1013</v>
      </c>
    </row>
    <row r="1271" spans="1:2">
      <c r="A1271" s="1">
        <v>162265</v>
      </c>
      <c r="B1271" t="s">
        <v>1013</v>
      </c>
    </row>
    <row r="1272" spans="1:2">
      <c r="A1272" s="1">
        <v>162266</v>
      </c>
      <c r="B1272" t="s">
        <v>1013</v>
      </c>
    </row>
    <row r="1273" spans="1:2">
      <c r="A1273" s="1">
        <v>162330</v>
      </c>
      <c r="B1273" t="s">
        <v>1013</v>
      </c>
    </row>
    <row r="1274" spans="1:2">
      <c r="A1274" s="1">
        <v>162331</v>
      </c>
      <c r="B1274" t="s">
        <v>1013</v>
      </c>
    </row>
    <row r="1275" spans="1:2">
      <c r="A1275" s="1">
        <v>162335</v>
      </c>
      <c r="B1275" t="s">
        <v>1013</v>
      </c>
    </row>
    <row r="1276" spans="1:2">
      <c r="A1276" s="1">
        <v>162586</v>
      </c>
      <c r="B1276" t="s">
        <v>1013</v>
      </c>
    </row>
    <row r="1277" spans="1:2">
      <c r="A1277" s="1">
        <v>162590</v>
      </c>
      <c r="B1277" t="s">
        <v>1013</v>
      </c>
    </row>
    <row r="1278" spans="1:2">
      <c r="A1278" s="1">
        <v>162650</v>
      </c>
      <c r="B1278" t="s">
        <v>1013</v>
      </c>
    </row>
    <row r="1279" spans="1:2">
      <c r="A1279" s="1">
        <v>162654</v>
      </c>
      <c r="B1279" t="s">
        <v>1013</v>
      </c>
    </row>
    <row r="1280" spans="1:2">
      <c r="A1280" s="1">
        <v>162655</v>
      </c>
      <c r="B1280" t="s">
        <v>1013</v>
      </c>
    </row>
    <row r="1281" spans="1:2">
      <c r="A1281" s="1">
        <v>162683</v>
      </c>
      <c r="B1281" t="s">
        <v>1013</v>
      </c>
    </row>
    <row r="1282" spans="1:2">
      <c r="A1282" s="1">
        <v>162744</v>
      </c>
      <c r="B1282" t="s">
        <v>1013</v>
      </c>
    </row>
    <row r="1283" spans="1:2">
      <c r="A1283" s="1">
        <v>162745</v>
      </c>
      <c r="B1283" t="s">
        <v>1013</v>
      </c>
    </row>
    <row r="1284" spans="1:2">
      <c r="A1284" s="1">
        <v>162812</v>
      </c>
      <c r="B1284" t="s">
        <v>1013</v>
      </c>
    </row>
    <row r="1285" spans="1:2">
      <c r="A1285" s="1">
        <v>162937</v>
      </c>
      <c r="B1285" t="s">
        <v>1013</v>
      </c>
    </row>
    <row r="1286" spans="1:2">
      <c r="A1286" s="1">
        <v>162943</v>
      </c>
      <c r="B1286" t="s">
        <v>1013</v>
      </c>
    </row>
    <row r="1287" spans="1:2">
      <c r="A1287" s="1">
        <v>163005</v>
      </c>
      <c r="B1287" t="s">
        <v>1013</v>
      </c>
    </row>
    <row r="1288" spans="1:2">
      <c r="A1288" s="1">
        <v>163006</v>
      </c>
      <c r="B1288" t="s">
        <v>1013</v>
      </c>
    </row>
    <row r="1289" spans="1:2">
      <c r="A1289" s="1">
        <v>163101</v>
      </c>
      <c r="B1289" t="s">
        <v>1013</v>
      </c>
    </row>
    <row r="1290" spans="1:2">
      <c r="A1290" s="1">
        <v>163102</v>
      </c>
      <c r="B1290" t="s">
        <v>1013</v>
      </c>
    </row>
    <row r="1291" spans="1:2">
      <c r="A1291" s="1">
        <v>163131</v>
      </c>
      <c r="B1291" t="s">
        <v>1013</v>
      </c>
    </row>
    <row r="1292" spans="1:2">
      <c r="A1292" s="1">
        <v>163193</v>
      </c>
      <c r="B1292" t="s">
        <v>1013</v>
      </c>
    </row>
    <row r="1293" spans="1:2">
      <c r="A1293" s="1">
        <v>163259</v>
      </c>
      <c r="B1293" t="s">
        <v>1013</v>
      </c>
    </row>
    <row r="1294" spans="1:2">
      <c r="A1294" s="1">
        <v>163261</v>
      </c>
      <c r="B1294" t="s">
        <v>1013</v>
      </c>
    </row>
    <row r="1295" spans="1:2">
      <c r="A1295" s="1">
        <v>163357</v>
      </c>
      <c r="B1295" t="s">
        <v>1013</v>
      </c>
    </row>
    <row r="1296" spans="1:2">
      <c r="A1296" s="1">
        <v>163518</v>
      </c>
      <c r="B1296" t="s">
        <v>1013</v>
      </c>
    </row>
    <row r="1297" spans="1:2">
      <c r="A1297" s="1">
        <v>163519</v>
      </c>
      <c r="B1297" t="s">
        <v>1013</v>
      </c>
    </row>
    <row r="1298" spans="1:2">
      <c r="A1298" s="1">
        <v>163544</v>
      </c>
      <c r="B1298" t="s">
        <v>1013</v>
      </c>
    </row>
    <row r="1299" spans="1:2">
      <c r="A1299" s="1">
        <v>163608</v>
      </c>
      <c r="B1299" t="s">
        <v>1013</v>
      </c>
    </row>
    <row r="1300" spans="1:2">
      <c r="A1300" s="1">
        <v>163647</v>
      </c>
      <c r="B1300" t="s">
        <v>1013</v>
      </c>
    </row>
    <row r="1301" spans="1:2">
      <c r="A1301" s="1">
        <v>163673</v>
      </c>
      <c r="B1301" t="s">
        <v>1013</v>
      </c>
    </row>
    <row r="1302" spans="1:2">
      <c r="A1302" s="1">
        <v>163833</v>
      </c>
      <c r="B1302" t="s">
        <v>1013</v>
      </c>
    </row>
    <row r="1303" spans="1:2">
      <c r="A1303" s="1">
        <v>163839</v>
      </c>
      <c r="B1303" t="s">
        <v>1013</v>
      </c>
    </row>
    <row r="1304" spans="1:2">
      <c r="A1304" s="1">
        <v>163902</v>
      </c>
      <c r="B1304" t="s">
        <v>1013</v>
      </c>
    </row>
    <row r="1305" spans="1:2">
      <c r="A1305" s="1">
        <v>163933</v>
      </c>
      <c r="B1305" t="s">
        <v>1013</v>
      </c>
    </row>
    <row r="1306" spans="1:2">
      <c r="A1306" s="1">
        <v>164152</v>
      </c>
      <c r="B1306" t="s">
        <v>1013</v>
      </c>
    </row>
    <row r="1307" spans="1:2">
      <c r="A1307" s="1">
        <v>164184</v>
      </c>
      <c r="B1307" t="s">
        <v>1013</v>
      </c>
    </row>
    <row r="1308" spans="1:2">
      <c r="A1308" s="1">
        <v>164187</v>
      </c>
      <c r="B1308" t="s">
        <v>1013</v>
      </c>
    </row>
    <row r="1309" spans="1:2">
      <c r="A1309" s="1">
        <v>164216</v>
      </c>
      <c r="B1309" t="s">
        <v>1013</v>
      </c>
    </row>
    <row r="1310" spans="1:2">
      <c r="A1310" s="1">
        <v>164254</v>
      </c>
      <c r="B1310" t="s">
        <v>1013</v>
      </c>
    </row>
    <row r="1311" spans="1:2">
      <c r="A1311" s="1">
        <v>164282</v>
      </c>
      <c r="B1311" t="s">
        <v>1013</v>
      </c>
    </row>
    <row r="1312" spans="1:2">
      <c r="A1312" s="1">
        <v>164345</v>
      </c>
      <c r="B1312" t="s">
        <v>1013</v>
      </c>
    </row>
    <row r="1313" spans="1:2">
      <c r="A1313" s="1">
        <v>164412</v>
      </c>
      <c r="B1313" t="s">
        <v>1013</v>
      </c>
    </row>
    <row r="1314" spans="1:2">
      <c r="A1314" s="1">
        <v>164504</v>
      </c>
      <c r="B1314" t="s">
        <v>1013</v>
      </c>
    </row>
    <row r="1315" spans="1:2">
      <c r="A1315" s="1">
        <v>164606</v>
      </c>
      <c r="B1315" t="s">
        <v>1013</v>
      </c>
    </row>
    <row r="1316" spans="1:2">
      <c r="A1316" s="1">
        <v>164728</v>
      </c>
      <c r="B1316" t="s">
        <v>1013</v>
      </c>
    </row>
    <row r="1317" spans="1:2">
      <c r="A1317" s="1">
        <v>164888</v>
      </c>
      <c r="B1317" t="s">
        <v>1013</v>
      </c>
    </row>
    <row r="1318" spans="1:2">
      <c r="A1318" s="1">
        <v>164895</v>
      </c>
      <c r="B1318" t="s">
        <v>1013</v>
      </c>
    </row>
    <row r="1319" spans="1:2">
      <c r="A1319" s="1">
        <v>164926</v>
      </c>
      <c r="B1319" t="s">
        <v>1013</v>
      </c>
    </row>
    <row r="1320" spans="1:2">
      <c r="A1320" s="1">
        <v>165151</v>
      </c>
      <c r="B1320" t="s">
        <v>1013</v>
      </c>
    </row>
    <row r="1321" spans="1:2">
      <c r="A1321" s="1">
        <v>165209</v>
      </c>
      <c r="B1321" t="s">
        <v>1013</v>
      </c>
    </row>
    <row r="1322" spans="1:2">
      <c r="A1322" s="1">
        <v>165243</v>
      </c>
      <c r="B1322" t="s">
        <v>1013</v>
      </c>
    </row>
    <row r="1323" spans="1:2">
      <c r="A1323" s="1">
        <v>165403</v>
      </c>
      <c r="B1323" t="s">
        <v>1013</v>
      </c>
    </row>
    <row r="1324" spans="1:2">
      <c r="A1324" s="1">
        <v>165436</v>
      </c>
      <c r="B1324" t="s">
        <v>1013</v>
      </c>
    </row>
    <row r="1325" spans="1:2">
      <c r="A1325" s="1">
        <v>165437</v>
      </c>
      <c r="B1325" t="s">
        <v>1013</v>
      </c>
    </row>
    <row r="1326" spans="1:2">
      <c r="A1326" s="1">
        <v>165465</v>
      </c>
      <c r="B1326" t="s">
        <v>1013</v>
      </c>
    </row>
    <row r="1327" spans="1:2">
      <c r="A1327" s="1">
        <v>165691</v>
      </c>
      <c r="B1327" t="s">
        <v>1013</v>
      </c>
    </row>
    <row r="1328" spans="1:2">
      <c r="A1328" s="1">
        <v>165693</v>
      </c>
      <c r="B1328" t="s">
        <v>1013</v>
      </c>
    </row>
    <row r="1329" spans="1:2">
      <c r="A1329" s="1">
        <v>165820</v>
      </c>
      <c r="B1329" t="s">
        <v>1013</v>
      </c>
    </row>
    <row r="1330" spans="1:2">
      <c r="A1330" s="1">
        <v>165823</v>
      </c>
      <c r="B1330" t="s">
        <v>1013</v>
      </c>
    </row>
    <row r="1331" spans="1:2">
      <c r="A1331" s="1">
        <v>165848</v>
      </c>
      <c r="B1331" t="s">
        <v>1013</v>
      </c>
    </row>
    <row r="1332" spans="1:2">
      <c r="A1332" s="1">
        <v>165852</v>
      </c>
      <c r="B1332" t="s">
        <v>1013</v>
      </c>
    </row>
    <row r="1333" spans="1:2">
      <c r="A1333" s="1">
        <v>165944</v>
      </c>
      <c r="B1333" t="s">
        <v>1013</v>
      </c>
    </row>
    <row r="1334" spans="1:2">
      <c r="A1334" s="1">
        <v>165951</v>
      </c>
      <c r="B1334" t="s">
        <v>1013</v>
      </c>
    </row>
    <row r="1335" spans="1:2">
      <c r="A1335" s="1">
        <v>166137</v>
      </c>
      <c r="B1335" t="s">
        <v>1013</v>
      </c>
    </row>
    <row r="1336" spans="1:2">
      <c r="A1336" s="1">
        <v>166138</v>
      </c>
      <c r="B1336" t="s">
        <v>1013</v>
      </c>
    </row>
    <row r="1337" spans="1:2">
      <c r="A1337" s="1">
        <v>166170</v>
      </c>
      <c r="B1337" t="s">
        <v>1013</v>
      </c>
    </row>
    <row r="1338" spans="1:2">
      <c r="A1338" s="1">
        <v>166200</v>
      </c>
      <c r="B1338" t="s">
        <v>1013</v>
      </c>
    </row>
    <row r="1339" spans="1:2">
      <c r="A1339" s="1">
        <v>166203</v>
      </c>
      <c r="B1339" t="s">
        <v>1013</v>
      </c>
    </row>
    <row r="1340" spans="1:2">
      <c r="A1340" s="1">
        <v>166296</v>
      </c>
      <c r="B1340" t="s">
        <v>1013</v>
      </c>
    </row>
    <row r="1341" spans="1:2">
      <c r="A1341" s="1">
        <v>166302</v>
      </c>
      <c r="B1341" t="s">
        <v>1013</v>
      </c>
    </row>
    <row r="1342" spans="1:2">
      <c r="A1342" s="1">
        <v>166329</v>
      </c>
      <c r="B1342" t="s">
        <v>1013</v>
      </c>
    </row>
    <row r="1343" spans="1:2">
      <c r="A1343" s="1">
        <v>166330</v>
      </c>
      <c r="B1343" t="s">
        <v>1013</v>
      </c>
    </row>
    <row r="1344" spans="1:2">
      <c r="A1344" s="1">
        <v>166332</v>
      </c>
      <c r="B1344" t="s">
        <v>1013</v>
      </c>
    </row>
    <row r="1345" spans="1:2">
      <c r="A1345" s="1">
        <v>166360</v>
      </c>
      <c r="B1345" t="s">
        <v>1013</v>
      </c>
    </row>
    <row r="1346" spans="1:2">
      <c r="A1346" s="1">
        <v>166363</v>
      </c>
      <c r="B1346" t="s">
        <v>1013</v>
      </c>
    </row>
    <row r="1347" spans="1:2">
      <c r="A1347" s="1">
        <v>166392</v>
      </c>
      <c r="B1347" t="s">
        <v>1013</v>
      </c>
    </row>
    <row r="1348" spans="1:2">
      <c r="A1348" s="1">
        <v>166398</v>
      </c>
      <c r="B1348" t="s">
        <v>1013</v>
      </c>
    </row>
    <row r="1349" spans="1:2">
      <c r="A1349" s="1">
        <v>166493</v>
      </c>
      <c r="B1349" t="s">
        <v>1013</v>
      </c>
    </row>
    <row r="1350" spans="1:2">
      <c r="A1350" s="1">
        <v>166686</v>
      </c>
      <c r="B1350" t="s">
        <v>1013</v>
      </c>
    </row>
    <row r="1351" spans="1:2">
      <c r="A1351" s="1">
        <v>166779</v>
      </c>
      <c r="B1351" t="s">
        <v>1013</v>
      </c>
    </row>
    <row r="1352" spans="1:2">
      <c r="A1352" s="1">
        <v>166906</v>
      </c>
      <c r="B1352" t="s">
        <v>1013</v>
      </c>
    </row>
    <row r="1353" spans="1:2">
      <c r="A1353" s="1">
        <v>166940</v>
      </c>
      <c r="B1353" t="s">
        <v>1013</v>
      </c>
    </row>
    <row r="1354" spans="1:2">
      <c r="A1354" s="1">
        <v>166972</v>
      </c>
      <c r="B1354" t="s">
        <v>1013</v>
      </c>
    </row>
    <row r="1355" spans="1:2">
      <c r="A1355" s="1">
        <v>167000</v>
      </c>
      <c r="B1355" t="s">
        <v>1013</v>
      </c>
    </row>
    <row r="1356" spans="1:2">
      <c r="A1356" s="1">
        <v>167036</v>
      </c>
      <c r="B1356" t="s">
        <v>1013</v>
      </c>
    </row>
    <row r="1357" spans="1:2">
      <c r="A1357" s="1">
        <v>167197</v>
      </c>
      <c r="B1357" t="s">
        <v>1013</v>
      </c>
    </row>
    <row r="1358" spans="1:2">
      <c r="A1358" s="1">
        <v>167256</v>
      </c>
      <c r="B1358" t="s">
        <v>1013</v>
      </c>
    </row>
    <row r="1359" spans="1:2">
      <c r="A1359" s="1">
        <v>167322</v>
      </c>
      <c r="B1359" t="s">
        <v>1013</v>
      </c>
    </row>
    <row r="1360" spans="1:2">
      <c r="A1360" s="1">
        <v>167325</v>
      </c>
      <c r="B1360" t="s">
        <v>1013</v>
      </c>
    </row>
    <row r="1361" spans="1:2">
      <c r="A1361" s="1">
        <v>167352</v>
      </c>
      <c r="B1361" t="s">
        <v>1013</v>
      </c>
    </row>
    <row r="1362" spans="1:2">
      <c r="A1362" s="1">
        <v>167391</v>
      </c>
      <c r="B1362" t="s">
        <v>1013</v>
      </c>
    </row>
    <row r="1363" spans="1:2">
      <c r="A1363" s="1">
        <v>167452</v>
      </c>
      <c r="B1363" t="s">
        <v>1013</v>
      </c>
    </row>
    <row r="1364" spans="1:2">
      <c r="A1364" s="1">
        <v>167486</v>
      </c>
      <c r="B1364" t="s">
        <v>1013</v>
      </c>
    </row>
    <row r="1365" spans="1:2">
      <c r="A1365" s="1">
        <v>167516</v>
      </c>
      <c r="B1365" t="s">
        <v>1013</v>
      </c>
    </row>
    <row r="1366" spans="1:2">
      <c r="A1366" s="1">
        <v>167646</v>
      </c>
      <c r="B1366" t="s">
        <v>1013</v>
      </c>
    </row>
    <row r="1367" spans="1:2">
      <c r="A1367" s="1">
        <v>167935</v>
      </c>
      <c r="B1367" t="s">
        <v>1013</v>
      </c>
    </row>
    <row r="1368" spans="1:2">
      <c r="A1368" s="1">
        <v>167965</v>
      </c>
      <c r="B1368" t="s">
        <v>1013</v>
      </c>
    </row>
    <row r="1369" spans="1:2">
      <c r="A1369" s="1">
        <v>168413</v>
      </c>
      <c r="B1369" t="s">
        <v>1013</v>
      </c>
    </row>
    <row r="1370" spans="1:2">
      <c r="A1370" s="1">
        <v>168539</v>
      </c>
      <c r="B1370" t="s">
        <v>1013</v>
      </c>
    </row>
    <row r="1371" spans="1:2">
      <c r="A1371" s="1">
        <v>168571</v>
      </c>
      <c r="B1371" t="s">
        <v>1013</v>
      </c>
    </row>
    <row r="1372" spans="1:2">
      <c r="A1372" s="1">
        <v>168635</v>
      </c>
      <c r="B1372" t="s">
        <v>1013</v>
      </c>
    </row>
    <row r="1373" spans="1:2">
      <c r="A1373" s="1">
        <v>168668</v>
      </c>
      <c r="B1373" t="s">
        <v>1013</v>
      </c>
    </row>
    <row r="1374" spans="1:2">
      <c r="A1374" s="1">
        <v>168733</v>
      </c>
      <c r="B1374" t="s">
        <v>1013</v>
      </c>
    </row>
    <row r="1375" spans="1:2">
      <c r="A1375" s="1">
        <v>168734</v>
      </c>
      <c r="B1375" t="s">
        <v>1013</v>
      </c>
    </row>
    <row r="1376" spans="1:2">
      <c r="A1376" s="1">
        <v>168766</v>
      </c>
      <c r="B1376" t="s">
        <v>1013</v>
      </c>
    </row>
    <row r="1377" spans="1:2">
      <c r="A1377" s="1">
        <v>168958</v>
      </c>
      <c r="B1377" t="s">
        <v>1013</v>
      </c>
    </row>
    <row r="1378" spans="1:2">
      <c r="A1378" s="1">
        <v>168984</v>
      </c>
      <c r="B1378" t="s">
        <v>1013</v>
      </c>
    </row>
    <row r="1379" spans="1:2">
      <c r="A1379" s="1">
        <v>168988</v>
      </c>
      <c r="B1379" t="s">
        <v>1013</v>
      </c>
    </row>
    <row r="1380" spans="1:2">
      <c r="A1380" s="1">
        <v>169023</v>
      </c>
      <c r="B1380" t="s">
        <v>1013</v>
      </c>
    </row>
    <row r="1381" spans="1:2">
      <c r="A1381" s="1">
        <v>169052</v>
      </c>
      <c r="B1381" t="s">
        <v>1013</v>
      </c>
    </row>
    <row r="1382" spans="1:2">
      <c r="A1382" s="1">
        <v>169053</v>
      </c>
      <c r="B1382" t="s">
        <v>1013</v>
      </c>
    </row>
    <row r="1383" spans="1:2">
      <c r="A1383" s="1">
        <v>169177</v>
      </c>
      <c r="B1383" t="s">
        <v>1013</v>
      </c>
    </row>
    <row r="1384" spans="1:2">
      <c r="A1384" s="1">
        <v>169244</v>
      </c>
      <c r="B1384" t="s">
        <v>1013</v>
      </c>
    </row>
    <row r="1385" spans="1:2">
      <c r="A1385" s="1">
        <v>169374</v>
      </c>
      <c r="B1385" t="s">
        <v>1013</v>
      </c>
    </row>
    <row r="1386" spans="1:2">
      <c r="A1386" s="1">
        <v>169434</v>
      </c>
      <c r="B1386" t="s">
        <v>1013</v>
      </c>
    </row>
    <row r="1387" spans="1:2">
      <c r="A1387" s="1">
        <v>169469</v>
      </c>
      <c r="B1387" t="s">
        <v>1013</v>
      </c>
    </row>
    <row r="1388" spans="1:2">
      <c r="A1388" s="1">
        <v>169503</v>
      </c>
      <c r="B1388" t="s">
        <v>1013</v>
      </c>
    </row>
    <row r="1389" spans="1:2">
      <c r="A1389" s="1">
        <v>169531</v>
      </c>
      <c r="B1389" t="s">
        <v>1013</v>
      </c>
    </row>
    <row r="1390" spans="1:2">
      <c r="A1390" s="1">
        <v>169533</v>
      </c>
      <c r="B1390" t="s">
        <v>1013</v>
      </c>
    </row>
    <row r="1391" spans="1:2">
      <c r="A1391" s="1">
        <v>169534</v>
      </c>
      <c r="B1391" t="s">
        <v>1013</v>
      </c>
    </row>
    <row r="1392" spans="1:2">
      <c r="A1392" s="1">
        <v>169565</v>
      </c>
      <c r="B1392" t="s">
        <v>1013</v>
      </c>
    </row>
    <row r="1393" spans="1:2">
      <c r="A1393" s="1">
        <v>169631</v>
      </c>
      <c r="B1393" t="s">
        <v>1013</v>
      </c>
    </row>
    <row r="1394" spans="1:2">
      <c r="A1394" s="1">
        <v>169662</v>
      </c>
      <c r="B1394" t="s">
        <v>1013</v>
      </c>
    </row>
    <row r="1395" spans="1:2">
      <c r="A1395" s="1">
        <v>169726</v>
      </c>
      <c r="B1395" t="s">
        <v>1013</v>
      </c>
    </row>
    <row r="1396" spans="1:2">
      <c r="A1396" s="1">
        <v>169756</v>
      </c>
      <c r="B1396" t="s">
        <v>1013</v>
      </c>
    </row>
    <row r="1397" spans="1:2">
      <c r="A1397" s="1">
        <v>169855</v>
      </c>
      <c r="B1397" t="s">
        <v>1013</v>
      </c>
    </row>
    <row r="1398" spans="1:2">
      <c r="A1398" s="1">
        <v>169881</v>
      </c>
      <c r="B1398" t="s">
        <v>1013</v>
      </c>
    </row>
    <row r="1399" spans="1:2">
      <c r="A1399" s="1">
        <v>169884</v>
      </c>
      <c r="B1399" t="s">
        <v>1013</v>
      </c>
    </row>
    <row r="1400" spans="1:2">
      <c r="A1400" s="1">
        <v>169977</v>
      </c>
      <c r="B1400" t="s">
        <v>1013</v>
      </c>
    </row>
    <row r="1401" spans="1:2">
      <c r="A1401" s="1">
        <v>169981</v>
      </c>
      <c r="B1401" t="s">
        <v>1013</v>
      </c>
    </row>
    <row r="1402" spans="1:2">
      <c r="A1402" s="1">
        <v>170011</v>
      </c>
      <c r="B1402" t="s">
        <v>1013</v>
      </c>
    </row>
    <row r="1403" spans="1:2">
      <c r="A1403" s="1">
        <v>170012</v>
      </c>
      <c r="B1403" t="s">
        <v>1013</v>
      </c>
    </row>
    <row r="1404" spans="1:2">
      <c r="A1404" s="1">
        <v>170015</v>
      </c>
      <c r="B1404" t="s">
        <v>1013</v>
      </c>
    </row>
    <row r="1405" spans="1:2">
      <c r="A1405" s="1">
        <v>170079</v>
      </c>
      <c r="B1405" t="s">
        <v>1013</v>
      </c>
    </row>
    <row r="1406" spans="1:2">
      <c r="A1406" s="1">
        <v>170106</v>
      </c>
      <c r="B1406" t="s">
        <v>1013</v>
      </c>
    </row>
    <row r="1407" spans="1:2">
      <c r="A1407" s="1">
        <v>170169</v>
      </c>
      <c r="B1407" t="s">
        <v>1013</v>
      </c>
    </row>
    <row r="1408" spans="1:2">
      <c r="A1408" s="1">
        <v>170174</v>
      </c>
      <c r="B1408" t="s">
        <v>1013</v>
      </c>
    </row>
    <row r="1409" spans="1:2">
      <c r="A1409" s="1">
        <v>170201</v>
      </c>
      <c r="B1409" t="s">
        <v>1013</v>
      </c>
    </row>
    <row r="1410" spans="1:2">
      <c r="A1410" s="1">
        <v>170236</v>
      </c>
      <c r="B1410" t="s">
        <v>1013</v>
      </c>
    </row>
    <row r="1411" spans="1:2">
      <c r="A1411" s="1">
        <v>170265</v>
      </c>
      <c r="B1411" t="s">
        <v>1013</v>
      </c>
    </row>
    <row r="1412" spans="1:2">
      <c r="A1412" s="1">
        <v>170301</v>
      </c>
      <c r="B1412" t="s">
        <v>1013</v>
      </c>
    </row>
    <row r="1413" spans="1:2">
      <c r="A1413" s="1">
        <v>170360</v>
      </c>
      <c r="B1413" t="s">
        <v>1013</v>
      </c>
    </row>
    <row r="1414" spans="1:2">
      <c r="A1414" s="1">
        <v>170398</v>
      </c>
      <c r="B1414" t="s">
        <v>1013</v>
      </c>
    </row>
    <row r="1415" spans="1:2">
      <c r="A1415" s="1">
        <v>170494</v>
      </c>
      <c r="B1415" t="s">
        <v>1013</v>
      </c>
    </row>
    <row r="1416" spans="1:2">
      <c r="A1416" s="1">
        <v>170621</v>
      </c>
      <c r="B1416" t="s">
        <v>1013</v>
      </c>
    </row>
    <row r="1417" spans="1:2">
      <c r="A1417" s="1">
        <v>170747</v>
      </c>
      <c r="B1417" t="s">
        <v>1013</v>
      </c>
    </row>
    <row r="1418" spans="1:2">
      <c r="A1418" s="1">
        <v>170815</v>
      </c>
      <c r="B1418" t="s">
        <v>1013</v>
      </c>
    </row>
    <row r="1419" spans="1:2">
      <c r="A1419" s="1">
        <v>171161</v>
      </c>
      <c r="B1419" t="s">
        <v>1013</v>
      </c>
    </row>
    <row r="1420" spans="1:2">
      <c r="A1420" s="1">
        <v>171288</v>
      </c>
      <c r="B1420" t="s">
        <v>1013</v>
      </c>
    </row>
    <row r="1421" spans="1:2">
      <c r="A1421" s="1">
        <v>171322</v>
      </c>
      <c r="B1421" t="s">
        <v>1013</v>
      </c>
    </row>
    <row r="1422" spans="1:2">
      <c r="A1422" s="1">
        <v>171353</v>
      </c>
      <c r="B1422" t="s">
        <v>1013</v>
      </c>
    </row>
    <row r="1423" spans="1:2">
      <c r="A1423" s="1">
        <v>171357</v>
      </c>
      <c r="B1423" t="s">
        <v>1013</v>
      </c>
    </row>
    <row r="1424" spans="1:2">
      <c r="A1424" s="1">
        <v>171420</v>
      </c>
      <c r="B1424" t="s">
        <v>1013</v>
      </c>
    </row>
    <row r="1425" spans="1:2">
      <c r="A1425" s="1">
        <v>171483</v>
      </c>
      <c r="B1425" t="s">
        <v>1013</v>
      </c>
    </row>
    <row r="1426" spans="1:2">
      <c r="A1426" s="1">
        <v>171512</v>
      </c>
      <c r="B1426" t="s">
        <v>1013</v>
      </c>
    </row>
    <row r="1427" spans="1:2">
      <c r="A1427" s="1">
        <v>171515</v>
      </c>
      <c r="B1427" t="s">
        <v>1013</v>
      </c>
    </row>
    <row r="1428" spans="1:2">
      <c r="A1428" s="1">
        <v>171576</v>
      </c>
      <c r="B1428" t="s">
        <v>1013</v>
      </c>
    </row>
    <row r="1429" spans="1:2">
      <c r="A1429" s="1">
        <v>171710</v>
      </c>
      <c r="B1429" t="s">
        <v>1013</v>
      </c>
    </row>
    <row r="1430" spans="1:2">
      <c r="A1430" s="1">
        <v>171772</v>
      </c>
      <c r="B1430" t="s">
        <v>1013</v>
      </c>
    </row>
    <row r="1431" spans="1:2">
      <c r="A1431" s="1">
        <v>171839</v>
      </c>
      <c r="B1431" t="s">
        <v>1013</v>
      </c>
    </row>
    <row r="1432" spans="1:2">
      <c r="A1432" s="1">
        <v>171935</v>
      </c>
      <c r="B1432" t="s">
        <v>1013</v>
      </c>
    </row>
    <row r="1433" spans="1:2">
      <c r="A1433" s="1">
        <v>171994</v>
      </c>
      <c r="B1433" t="s">
        <v>1013</v>
      </c>
    </row>
    <row r="1434" spans="1:2">
      <c r="A1434" s="1">
        <v>171998</v>
      </c>
      <c r="B1434" t="s">
        <v>1013</v>
      </c>
    </row>
    <row r="1435" spans="1:2">
      <c r="A1435" s="1">
        <v>172026</v>
      </c>
      <c r="B1435" t="s">
        <v>1013</v>
      </c>
    </row>
    <row r="1436" spans="1:2">
      <c r="A1436" s="1">
        <v>172029</v>
      </c>
      <c r="B1436" t="s">
        <v>1013</v>
      </c>
    </row>
    <row r="1437" spans="1:2">
      <c r="A1437" s="1">
        <v>172283</v>
      </c>
      <c r="B1437" t="s">
        <v>1013</v>
      </c>
    </row>
    <row r="1438" spans="1:2">
      <c r="A1438" s="1">
        <v>172344</v>
      </c>
      <c r="B1438" t="s">
        <v>1013</v>
      </c>
    </row>
    <row r="1439" spans="1:2">
      <c r="A1439" s="1">
        <v>172349</v>
      </c>
      <c r="B1439" t="s">
        <v>1013</v>
      </c>
    </row>
    <row r="1440" spans="1:2">
      <c r="A1440" s="1">
        <v>172442</v>
      </c>
      <c r="B1440" t="s">
        <v>1013</v>
      </c>
    </row>
    <row r="1441" spans="1:2">
      <c r="A1441" s="1">
        <v>172504</v>
      </c>
      <c r="B1441" t="s">
        <v>1013</v>
      </c>
    </row>
    <row r="1442" spans="1:2">
      <c r="A1442" s="1">
        <v>172505</v>
      </c>
      <c r="B1442" t="s">
        <v>1013</v>
      </c>
    </row>
    <row r="1443" spans="1:2">
      <c r="A1443" s="1">
        <v>172602</v>
      </c>
      <c r="B1443" t="s">
        <v>1013</v>
      </c>
    </row>
    <row r="1444" spans="1:2">
      <c r="A1444" s="1">
        <v>172634</v>
      </c>
      <c r="B1444" t="s">
        <v>1013</v>
      </c>
    </row>
    <row r="1445" spans="1:2">
      <c r="A1445" s="1">
        <v>172761</v>
      </c>
      <c r="B1445" t="s">
        <v>1013</v>
      </c>
    </row>
    <row r="1446" spans="1:2">
      <c r="A1446" s="1">
        <v>172762</v>
      </c>
      <c r="B1446" t="s">
        <v>1013</v>
      </c>
    </row>
    <row r="1447" spans="1:2">
      <c r="A1447" s="1">
        <v>172764</v>
      </c>
      <c r="B1447" t="s">
        <v>1013</v>
      </c>
    </row>
    <row r="1448" spans="1:2">
      <c r="A1448" s="1">
        <v>172797</v>
      </c>
      <c r="B1448" t="s">
        <v>1013</v>
      </c>
    </row>
    <row r="1449" spans="1:2">
      <c r="A1449" s="1">
        <v>172799</v>
      </c>
      <c r="B1449" t="s">
        <v>1013</v>
      </c>
    </row>
    <row r="1450" spans="1:2">
      <c r="A1450" s="1">
        <v>172921</v>
      </c>
      <c r="B1450" t="s">
        <v>1013</v>
      </c>
    </row>
    <row r="1451" spans="1:2">
      <c r="A1451" s="1">
        <v>172952</v>
      </c>
      <c r="B1451" t="s">
        <v>1013</v>
      </c>
    </row>
    <row r="1452" spans="1:2">
      <c r="A1452" s="1">
        <v>173016</v>
      </c>
      <c r="B1452" t="s">
        <v>1013</v>
      </c>
    </row>
    <row r="1453" spans="1:2">
      <c r="A1453" s="1">
        <v>173048</v>
      </c>
      <c r="B1453" t="s">
        <v>1013</v>
      </c>
    </row>
    <row r="1454" spans="1:2">
      <c r="A1454" s="1">
        <v>173118</v>
      </c>
      <c r="B1454" t="s">
        <v>1013</v>
      </c>
    </row>
    <row r="1455" spans="1:2">
      <c r="A1455" s="1">
        <v>173147</v>
      </c>
      <c r="B1455" t="s">
        <v>1013</v>
      </c>
    </row>
    <row r="1456" spans="1:2">
      <c r="A1456" s="1">
        <v>173208</v>
      </c>
      <c r="B1456" t="s">
        <v>1013</v>
      </c>
    </row>
    <row r="1457" spans="1:2">
      <c r="A1457" s="1">
        <v>173310</v>
      </c>
      <c r="B1457" t="s">
        <v>1013</v>
      </c>
    </row>
    <row r="1458" spans="1:2">
      <c r="A1458" s="1">
        <v>173338</v>
      </c>
      <c r="B1458" t="s">
        <v>1013</v>
      </c>
    </row>
    <row r="1459" spans="1:2">
      <c r="A1459" s="1">
        <v>173373</v>
      </c>
      <c r="B1459" t="s">
        <v>1013</v>
      </c>
    </row>
    <row r="1460" spans="1:2">
      <c r="A1460" s="1">
        <v>173466</v>
      </c>
      <c r="B1460" t="s">
        <v>1013</v>
      </c>
    </row>
    <row r="1461" spans="1:2">
      <c r="A1461" s="1">
        <v>173563</v>
      </c>
      <c r="B1461" t="s">
        <v>1013</v>
      </c>
    </row>
    <row r="1462" spans="1:2">
      <c r="A1462" s="1">
        <v>173565</v>
      </c>
      <c r="B1462" t="s">
        <v>1013</v>
      </c>
    </row>
    <row r="1463" spans="1:2">
      <c r="A1463" s="1">
        <v>173567</v>
      </c>
      <c r="B1463" t="s">
        <v>1013</v>
      </c>
    </row>
    <row r="1464" spans="1:2">
      <c r="A1464" s="1">
        <v>173594</v>
      </c>
      <c r="B1464" t="s">
        <v>1013</v>
      </c>
    </row>
    <row r="1465" spans="1:2">
      <c r="A1465" s="1">
        <v>173721</v>
      </c>
      <c r="B1465" t="s">
        <v>1013</v>
      </c>
    </row>
    <row r="1466" spans="1:2">
      <c r="A1466" s="1">
        <v>173726</v>
      </c>
      <c r="B1466" t="s">
        <v>1013</v>
      </c>
    </row>
    <row r="1467" spans="1:2">
      <c r="A1467" s="1">
        <v>173786</v>
      </c>
      <c r="B1467" t="s">
        <v>1013</v>
      </c>
    </row>
    <row r="1468" spans="1:2">
      <c r="A1468" s="1">
        <v>173822</v>
      </c>
      <c r="B1468" t="s">
        <v>1013</v>
      </c>
    </row>
    <row r="1469" spans="1:2">
      <c r="A1469" s="1">
        <v>173823</v>
      </c>
      <c r="B1469" t="s">
        <v>1013</v>
      </c>
    </row>
    <row r="1470" spans="1:2">
      <c r="A1470" s="1">
        <v>173849</v>
      </c>
      <c r="B1470" t="s">
        <v>1013</v>
      </c>
    </row>
    <row r="1471" spans="1:2">
      <c r="A1471" s="1">
        <v>173917</v>
      </c>
      <c r="B1471" t="s">
        <v>1013</v>
      </c>
    </row>
    <row r="1472" spans="1:2">
      <c r="A1472" s="1">
        <v>173977</v>
      </c>
      <c r="B1472" t="s">
        <v>1013</v>
      </c>
    </row>
    <row r="1473" spans="1:2">
      <c r="A1473" s="1">
        <v>173983</v>
      </c>
      <c r="B1473" t="s">
        <v>1013</v>
      </c>
    </row>
    <row r="1474" spans="1:2">
      <c r="A1474" s="1">
        <v>174047</v>
      </c>
      <c r="B1474" t="s">
        <v>1013</v>
      </c>
    </row>
    <row r="1475" spans="1:2">
      <c r="A1475" s="1">
        <v>174169</v>
      </c>
      <c r="B1475" t="s">
        <v>1013</v>
      </c>
    </row>
    <row r="1476" spans="1:2">
      <c r="A1476" s="1">
        <v>174171</v>
      </c>
      <c r="B1476" t="s">
        <v>1013</v>
      </c>
    </row>
    <row r="1477" spans="1:2">
      <c r="A1477" s="1">
        <v>174201</v>
      </c>
      <c r="B1477" t="s">
        <v>1013</v>
      </c>
    </row>
    <row r="1478" spans="1:2">
      <c r="A1478" s="1">
        <v>174239</v>
      </c>
      <c r="B1478" t="s">
        <v>1013</v>
      </c>
    </row>
    <row r="1479" spans="1:2">
      <c r="A1479" s="1">
        <v>174269</v>
      </c>
      <c r="B1479" t="s">
        <v>1013</v>
      </c>
    </row>
    <row r="1480" spans="1:2">
      <c r="A1480" s="1">
        <v>174297</v>
      </c>
      <c r="B1480" t="s">
        <v>1013</v>
      </c>
    </row>
    <row r="1481" spans="1:2">
      <c r="A1481" s="1">
        <v>174300</v>
      </c>
      <c r="B1481" t="s">
        <v>1013</v>
      </c>
    </row>
    <row r="1482" spans="1:2">
      <c r="A1482" s="1">
        <v>174395</v>
      </c>
      <c r="B1482" t="s">
        <v>1013</v>
      </c>
    </row>
    <row r="1483" spans="1:2">
      <c r="A1483" s="1">
        <v>174553</v>
      </c>
      <c r="B1483" t="s">
        <v>1013</v>
      </c>
    </row>
    <row r="1484" spans="1:2">
      <c r="A1484" s="1">
        <v>174559</v>
      </c>
      <c r="B1484" t="s">
        <v>1013</v>
      </c>
    </row>
    <row r="1485" spans="1:2">
      <c r="A1485" s="1">
        <v>174584</v>
      </c>
      <c r="B1485" t="s">
        <v>1013</v>
      </c>
    </row>
    <row r="1486" spans="1:2">
      <c r="A1486" s="1">
        <v>174648</v>
      </c>
      <c r="B1486" t="s">
        <v>1013</v>
      </c>
    </row>
    <row r="1487" spans="1:2">
      <c r="A1487" s="1">
        <v>174713</v>
      </c>
      <c r="B1487" t="s">
        <v>1013</v>
      </c>
    </row>
    <row r="1488" spans="1:2">
      <c r="A1488" s="1">
        <v>174813</v>
      </c>
      <c r="B1488" t="s">
        <v>1013</v>
      </c>
    </row>
    <row r="1489" spans="1:2">
      <c r="A1489" s="1">
        <v>174872</v>
      </c>
      <c r="B1489" t="s">
        <v>1013</v>
      </c>
    </row>
    <row r="1490" spans="1:2">
      <c r="A1490" s="1">
        <v>174876</v>
      </c>
      <c r="B1490" t="s">
        <v>1013</v>
      </c>
    </row>
    <row r="1491" spans="1:2">
      <c r="A1491" s="1">
        <v>174879</v>
      </c>
      <c r="B1491" t="s">
        <v>1013</v>
      </c>
    </row>
    <row r="1492" spans="1:2">
      <c r="A1492" s="1">
        <v>174937</v>
      </c>
      <c r="B1492" t="s">
        <v>1013</v>
      </c>
    </row>
    <row r="1493" spans="1:2">
      <c r="A1493" s="1">
        <v>174938</v>
      </c>
      <c r="B1493" t="s">
        <v>1013</v>
      </c>
    </row>
    <row r="1494" spans="1:2">
      <c r="A1494" s="1">
        <v>174940</v>
      </c>
      <c r="B1494" t="s">
        <v>1013</v>
      </c>
    </row>
    <row r="1495" spans="1:2">
      <c r="A1495" s="1">
        <v>174971</v>
      </c>
      <c r="B1495" t="s">
        <v>1013</v>
      </c>
    </row>
    <row r="1496" spans="1:2">
      <c r="A1496" s="1">
        <v>174975</v>
      </c>
      <c r="B1496" t="s">
        <v>1013</v>
      </c>
    </row>
    <row r="1497" spans="1:2">
      <c r="A1497" s="1">
        <v>175035</v>
      </c>
      <c r="B1497" t="s">
        <v>1013</v>
      </c>
    </row>
    <row r="1498" spans="1:2">
      <c r="A1498" s="1">
        <v>175128</v>
      </c>
      <c r="B1498" t="s">
        <v>1013</v>
      </c>
    </row>
    <row r="1499" spans="1:2">
      <c r="A1499" s="1">
        <v>175130</v>
      </c>
      <c r="B1499" t="s">
        <v>1013</v>
      </c>
    </row>
    <row r="1500" spans="1:2">
      <c r="A1500" s="1">
        <v>175195</v>
      </c>
      <c r="B1500" t="s">
        <v>1013</v>
      </c>
    </row>
    <row r="1501" spans="1:2">
      <c r="A1501" s="1">
        <v>175292</v>
      </c>
      <c r="B1501" t="s">
        <v>1013</v>
      </c>
    </row>
    <row r="1502" spans="1:2">
      <c r="A1502" s="1">
        <v>175321</v>
      </c>
      <c r="B1502" t="s">
        <v>1013</v>
      </c>
    </row>
    <row r="1503" spans="1:2">
      <c r="A1503" s="1">
        <v>175324</v>
      </c>
      <c r="B1503" t="s">
        <v>1013</v>
      </c>
    </row>
    <row r="1504" spans="1:2">
      <c r="A1504" s="1">
        <v>175326</v>
      </c>
      <c r="B1504" t="s">
        <v>1013</v>
      </c>
    </row>
    <row r="1505" spans="1:2">
      <c r="A1505" s="1">
        <v>175416</v>
      </c>
      <c r="B1505" t="s">
        <v>1013</v>
      </c>
    </row>
    <row r="1506" spans="1:2">
      <c r="A1506" s="1">
        <v>175448</v>
      </c>
      <c r="B1506" t="s">
        <v>1013</v>
      </c>
    </row>
    <row r="1507" spans="1:2">
      <c r="A1507" s="1">
        <v>175512</v>
      </c>
      <c r="B1507" t="s">
        <v>1013</v>
      </c>
    </row>
    <row r="1508" spans="1:2">
      <c r="A1508" s="1">
        <v>175576</v>
      </c>
      <c r="B1508" t="s">
        <v>1013</v>
      </c>
    </row>
    <row r="1509" spans="1:2">
      <c r="A1509" s="1">
        <v>175578</v>
      </c>
      <c r="B1509" t="s">
        <v>1013</v>
      </c>
    </row>
    <row r="1510" spans="1:2">
      <c r="A1510" s="1">
        <v>175580</v>
      </c>
      <c r="B1510" t="s">
        <v>1013</v>
      </c>
    </row>
    <row r="1511" spans="1:2">
      <c r="A1511" s="1">
        <v>175672</v>
      </c>
      <c r="B1511" t="s">
        <v>1013</v>
      </c>
    </row>
    <row r="1512" spans="1:2">
      <c r="A1512" s="1">
        <v>175673</v>
      </c>
      <c r="B1512" t="s">
        <v>1013</v>
      </c>
    </row>
    <row r="1513" spans="1:2">
      <c r="A1513" s="1">
        <v>175676</v>
      </c>
      <c r="B1513" t="s">
        <v>1013</v>
      </c>
    </row>
    <row r="1514" spans="1:2">
      <c r="A1514" s="1">
        <v>175999</v>
      </c>
      <c r="B1514" t="s">
        <v>1013</v>
      </c>
    </row>
    <row r="1515" spans="1:2">
      <c r="A1515" s="1">
        <v>176024</v>
      </c>
      <c r="B1515" t="s">
        <v>1013</v>
      </c>
    </row>
    <row r="1516" spans="1:2">
      <c r="A1516" s="1">
        <v>176026</v>
      </c>
      <c r="B1516" t="s">
        <v>1013</v>
      </c>
    </row>
    <row r="1517" spans="1:2">
      <c r="A1517" s="1">
        <v>176029</v>
      </c>
      <c r="B1517" t="s">
        <v>1013</v>
      </c>
    </row>
    <row r="1518" spans="1:2">
      <c r="A1518" s="1">
        <v>176120</v>
      </c>
      <c r="B1518" t="s">
        <v>1013</v>
      </c>
    </row>
    <row r="1519" spans="1:2">
      <c r="A1519" s="1">
        <v>176190</v>
      </c>
      <c r="B1519" t="s">
        <v>1013</v>
      </c>
    </row>
    <row r="1520" spans="1:2">
      <c r="A1520" s="1">
        <v>176248</v>
      </c>
      <c r="B1520" t="s">
        <v>1013</v>
      </c>
    </row>
    <row r="1521" spans="1:2">
      <c r="A1521" s="1">
        <v>176378</v>
      </c>
      <c r="B1521" t="s">
        <v>1013</v>
      </c>
    </row>
    <row r="1522" spans="1:2">
      <c r="A1522" s="1">
        <v>176382</v>
      </c>
      <c r="B1522" t="s">
        <v>1013</v>
      </c>
    </row>
    <row r="1523" spans="1:2">
      <c r="A1523" s="1">
        <v>176410</v>
      </c>
      <c r="B1523" t="s">
        <v>1013</v>
      </c>
    </row>
    <row r="1524" spans="1:2">
      <c r="A1524" s="1">
        <v>176443</v>
      </c>
      <c r="B1524" t="s">
        <v>1013</v>
      </c>
    </row>
    <row r="1525" spans="1:2">
      <c r="A1525" s="1">
        <v>176511</v>
      </c>
      <c r="B1525" t="s">
        <v>1013</v>
      </c>
    </row>
    <row r="1526" spans="1:2">
      <c r="A1526" s="1">
        <v>176536</v>
      </c>
      <c r="B1526" t="s">
        <v>1013</v>
      </c>
    </row>
    <row r="1527" spans="1:2">
      <c r="A1527" s="1">
        <v>176572</v>
      </c>
      <c r="B1527" t="s">
        <v>1013</v>
      </c>
    </row>
    <row r="1528" spans="1:2">
      <c r="A1528" s="1">
        <v>176698</v>
      </c>
      <c r="B1528" t="s">
        <v>1013</v>
      </c>
    </row>
    <row r="1529" spans="1:2">
      <c r="A1529" s="1">
        <v>176825</v>
      </c>
      <c r="B1529" t="s">
        <v>1013</v>
      </c>
    </row>
    <row r="1530" spans="1:2">
      <c r="A1530" s="1">
        <v>176955</v>
      </c>
      <c r="B1530" t="s">
        <v>1013</v>
      </c>
    </row>
    <row r="1531" spans="1:2">
      <c r="A1531" s="1">
        <v>177051</v>
      </c>
      <c r="B1531" t="s">
        <v>1013</v>
      </c>
    </row>
    <row r="1532" spans="1:2">
      <c r="A1532" s="1">
        <v>177053</v>
      </c>
      <c r="B1532" t="s">
        <v>1013</v>
      </c>
    </row>
    <row r="1533" spans="1:2">
      <c r="A1533" s="1">
        <v>177081</v>
      </c>
      <c r="B1533" t="s">
        <v>1013</v>
      </c>
    </row>
    <row r="1534" spans="1:2">
      <c r="A1534" s="1">
        <v>177151</v>
      </c>
      <c r="B1534" t="s">
        <v>1013</v>
      </c>
    </row>
    <row r="1535" spans="1:2">
      <c r="A1535" s="1">
        <v>177180</v>
      </c>
      <c r="B1535" t="s">
        <v>1013</v>
      </c>
    </row>
    <row r="1536" spans="1:2">
      <c r="A1536" s="1">
        <v>177214</v>
      </c>
      <c r="B1536" t="s">
        <v>1013</v>
      </c>
    </row>
    <row r="1537" spans="1:2">
      <c r="A1537" s="1">
        <v>177243</v>
      </c>
      <c r="B1537" t="s">
        <v>1013</v>
      </c>
    </row>
    <row r="1538" spans="1:2">
      <c r="A1538" s="1">
        <v>177274</v>
      </c>
      <c r="B1538" t="s">
        <v>1013</v>
      </c>
    </row>
    <row r="1539" spans="1:2">
      <c r="A1539" s="1">
        <v>177279</v>
      </c>
      <c r="B1539" t="s">
        <v>1013</v>
      </c>
    </row>
    <row r="1540" spans="1:2">
      <c r="A1540" s="1">
        <v>177336</v>
      </c>
      <c r="B1540" t="s">
        <v>1013</v>
      </c>
    </row>
    <row r="1541" spans="1:2">
      <c r="A1541" s="1">
        <v>177371</v>
      </c>
      <c r="B1541" t="s">
        <v>1013</v>
      </c>
    </row>
    <row r="1542" spans="1:2">
      <c r="A1542" s="1">
        <v>177401</v>
      </c>
      <c r="B1542" t="s">
        <v>1013</v>
      </c>
    </row>
    <row r="1543" spans="1:2">
      <c r="A1543" s="1">
        <v>177407</v>
      </c>
      <c r="B1543" t="s">
        <v>1013</v>
      </c>
    </row>
    <row r="1544" spans="1:2">
      <c r="A1544" s="1">
        <v>177464</v>
      </c>
      <c r="B1544" t="s">
        <v>1013</v>
      </c>
    </row>
    <row r="1545" spans="1:2">
      <c r="A1545" s="1">
        <v>177501</v>
      </c>
      <c r="B1545" t="s">
        <v>1013</v>
      </c>
    </row>
    <row r="1546" spans="1:2">
      <c r="A1546" s="1">
        <v>177534</v>
      </c>
      <c r="B1546" t="s">
        <v>1013</v>
      </c>
    </row>
    <row r="1547" spans="1:2">
      <c r="A1547" s="1">
        <v>177656</v>
      </c>
      <c r="B1547" t="s">
        <v>1013</v>
      </c>
    </row>
    <row r="1548" spans="1:2">
      <c r="A1548" s="1">
        <v>177786</v>
      </c>
      <c r="B1548" t="s">
        <v>1013</v>
      </c>
    </row>
    <row r="1549" spans="1:2">
      <c r="A1549" s="1">
        <v>177850</v>
      </c>
      <c r="B1549" t="s">
        <v>1013</v>
      </c>
    </row>
    <row r="1550" spans="1:2">
      <c r="A1550" s="1">
        <v>177886</v>
      </c>
      <c r="B1550" t="s">
        <v>1013</v>
      </c>
    </row>
    <row r="1551" spans="1:2">
      <c r="A1551" s="1">
        <v>178011</v>
      </c>
      <c r="B1551" t="s">
        <v>1013</v>
      </c>
    </row>
    <row r="1552" spans="1:2">
      <c r="A1552" s="1">
        <v>178040</v>
      </c>
      <c r="B1552" t="s">
        <v>1013</v>
      </c>
    </row>
    <row r="1553" spans="1:2">
      <c r="A1553" s="1">
        <v>178170</v>
      </c>
      <c r="B1553" t="s">
        <v>1013</v>
      </c>
    </row>
    <row r="1554" spans="1:2">
      <c r="A1554" s="1">
        <v>178234</v>
      </c>
      <c r="B1554" t="s">
        <v>1013</v>
      </c>
    </row>
    <row r="1555" spans="1:2">
      <c r="A1555" s="1">
        <v>178235</v>
      </c>
      <c r="B1555" t="s">
        <v>1013</v>
      </c>
    </row>
    <row r="1556" spans="1:2">
      <c r="A1556" s="1">
        <v>178362</v>
      </c>
      <c r="B1556" t="s">
        <v>1013</v>
      </c>
    </row>
    <row r="1557" spans="1:2">
      <c r="A1557" s="1">
        <v>178392</v>
      </c>
      <c r="B1557" t="s">
        <v>1013</v>
      </c>
    </row>
    <row r="1558" spans="1:2">
      <c r="A1558" s="1">
        <v>178425</v>
      </c>
      <c r="B1558" t="s">
        <v>1013</v>
      </c>
    </row>
    <row r="1559" spans="1:2">
      <c r="A1559" s="1">
        <v>178431</v>
      </c>
      <c r="B1559" t="s">
        <v>1013</v>
      </c>
    </row>
    <row r="1560" spans="1:2">
      <c r="A1560" s="1">
        <v>178520</v>
      </c>
      <c r="B1560" t="s">
        <v>1013</v>
      </c>
    </row>
    <row r="1561" spans="1:2">
      <c r="A1561" s="1">
        <v>178621</v>
      </c>
      <c r="B1561" t="s">
        <v>1013</v>
      </c>
    </row>
    <row r="1562" spans="1:2">
      <c r="A1562" s="1">
        <v>178648</v>
      </c>
      <c r="B1562" t="s">
        <v>1013</v>
      </c>
    </row>
    <row r="1563" spans="1:2">
      <c r="A1563" s="1">
        <v>178650</v>
      </c>
      <c r="B1563" t="s">
        <v>1013</v>
      </c>
    </row>
    <row r="1564" spans="1:2">
      <c r="A1564" s="1">
        <v>178651</v>
      </c>
      <c r="B1564" t="s">
        <v>1013</v>
      </c>
    </row>
    <row r="1565" spans="1:2">
      <c r="A1565" s="1">
        <v>178749</v>
      </c>
      <c r="B1565" t="s">
        <v>1013</v>
      </c>
    </row>
    <row r="1566" spans="1:2">
      <c r="A1566" s="1">
        <v>178776</v>
      </c>
      <c r="B1566" t="s">
        <v>1013</v>
      </c>
    </row>
    <row r="1567" spans="1:2">
      <c r="A1567" s="1">
        <v>178777</v>
      </c>
      <c r="B1567" t="s">
        <v>1013</v>
      </c>
    </row>
    <row r="1568" spans="1:2">
      <c r="A1568" s="1">
        <v>178840</v>
      </c>
      <c r="B1568" t="s">
        <v>1013</v>
      </c>
    </row>
    <row r="1569" spans="1:2">
      <c r="A1569" s="1">
        <v>178846</v>
      </c>
      <c r="B1569" t="s">
        <v>1013</v>
      </c>
    </row>
    <row r="1570" spans="1:2">
      <c r="A1570" s="1">
        <v>178874</v>
      </c>
      <c r="B1570" t="s">
        <v>1013</v>
      </c>
    </row>
    <row r="1571" spans="1:2">
      <c r="A1571" s="1">
        <v>178875</v>
      </c>
      <c r="B1571" t="s">
        <v>1013</v>
      </c>
    </row>
    <row r="1572" spans="1:2">
      <c r="A1572" s="1">
        <v>179006</v>
      </c>
      <c r="B1572" t="s">
        <v>1013</v>
      </c>
    </row>
    <row r="1573" spans="1:2">
      <c r="A1573" s="1">
        <v>179101</v>
      </c>
      <c r="B1573" t="s">
        <v>1013</v>
      </c>
    </row>
    <row r="1574" spans="1:2">
      <c r="A1574" s="1">
        <v>179291</v>
      </c>
      <c r="B1574" t="s">
        <v>1013</v>
      </c>
    </row>
    <row r="1575" spans="1:2">
      <c r="A1575" s="1">
        <v>179418</v>
      </c>
      <c r="B1575" t="s">
        <v>1013</v>
      </c>
    </row>
    <row r="1576" spans="1:2">
      <c r="A1576" s="1">
        <v>179420</v>
      </c>
      <c r="B1576" t="s">
        <v>1013</v>
      </c>
    </row>
    <row r="1577" spans="1:2">
      <c r="A1577" s="1">
        <v>179452</v>
      </c>
      <c r="B1577" t="s">
        <v>1013</v>
      </c>
    </row>
    <row r="1578" spans="1:2">
      <c r="A1578" s="1">
        <v>179514</v>
      </c>
      <c r="B1578" t="s">
        <v>1013</v>
      </c>
    </row>
    <row r="1579" spans="1:2">
      <c r="A1579" s="1">
        <v>179768</v>
      </c>
      <c r="B1579" t="s">
        <v>1013</v>
      </c>
    </row>
    <row r="1580" spans="1:2">
      <c r="A1580" s="1">
        <v>179837</v>
      </c>
      <c r="B1580" t="s">
        <v>1013</v>
      </c>
    </row>
    <row r="1581" spans="1:2">
      <c r="A1581" s="1">
        <v>179900</v>
      </c>
      <c r="B1581" t="s">
        <v>1013</v>
      </c>
    </row>
    <row r="1582" spans="1:2">
      <c r="A1582" s="1">
        <v>179931</v>
      </c>
      <c r="B1582" t="s">
        <v>1013</v>
      </c>
    </row>
    <row r="1583" spans="1:2">
      <c r="A1583" s="1">
        <v>180025</v>
      </c>
      <c r="B1583" t="s">
        <v>1013</v>
      </c>
    </row>
    <row r="1584" spans="1:2">
      <c r="A1584" s="1">
        <v>180058</v>
      </c>
      <c r="B1584" t="s">
        <v>1013</v>
      </c>
    </row>
    <row r="1585" spans="1:2">
      <c r="A1585" s="1">
        <v>180059</v>
      </c>
      <c r="B1585" t="s">
        <v>1013</v>
      </c>
    </row>
    <row r="1586" spans="1:2">
      <c r="A1586" s="1">
        <v>180061</v>
      </c>
      <c r="B1586" t="s">
        <v>1013</v>
      </c>
    </row>
    <row r="1587" spans="1:2">
      <c r="A1587" s="1">
        <v>180216</v>
      </c>
      <c r="B1587" t="s">
        <v>1013</v>
      </c>
    </row>
    <row r="1588" spans="1:2">
      <c r="A1588" s="1">
        <v>180287</v>
      </c>
      <c r="B1588" t="s">
        <v>1013</v>
      </c>
    </row>
    <row r="1589" spans="1:2">
      <c r="A1589" s="1">
        <v>180381</v>
      </c>
      <c r="B1589" t="s">
        <v>1013</v>
      </c>
    </row>
    <row r="1590" spans="1:2">
      <c r="A1590" s="1">
        <v>180412</v>
      </c>
      <c r="B1590" t="s">
        <v>1013</v>
      </c>
    </row>
    <row r="1591" spans="1:2">
      <c r="A1591" s="1">
        <v>180507</v>
      </c>
      <c r="B1591" t="s">
        <v>1013</v>
      </c>
    </row>
    <row r="1592" spans="1:2">
      <c r="A1592" s="1">
        <v>180633</v>
      </c>
      <c r="B1592" t="s">
        <v>1013</v>
      </c>
    </row>
    <row r="1593" spans="1:2">
      <c r="A1593" s="1">
        <v>180638</v>
      </c>
      <c r="B1593" t="s">
        <v>1013</v>
      </c>
    </row>
    <row r="1594" spans="1:2">
      <c r="A1594" s="1">
        <v>180639</v>
      </c>
      <c r="B1594" t="s">
        <v>1013</v>
      </c>
    </row>
    <row r="1595" spans="1:2">
      <c r="A1595" s="1">
        <v>180698</v>
      </c>
      <c r="B1595" t="s">
        <v>1013</v>
      </c>
    </row>
    <row r="1596" spans="1:2">
      <c r="A1596" s="1">
        <v>180700</v>
      </c>
      <c r="B1596" t="s">
        <v>1013</v>
      </c>
    </row>
    <row r="1597" spans="1:2">
      <c r="A1597" s="1">
        <v>180760</v>
      </c>
      <c r="B1597" t="s">
        <v>1013</v>
      </c>
    </row>
    <row r="1598" spans="1:2">
      <c r="A1598" s="1">
        <v>180767</v>
      </c>
      <c r="B1598" t="s">
        <v>1013</v>
      </c>
    </row>
    <row r="1599" spans="1:2">
      <c r="A1599" s="1">
        <v>180798</v>
      </c>
      <c r="B1599" t="s">
        <v>1013</v>
      </c>
    </row>
    <row r="1600" spans="1:2">
      <c r="A1600" s="1">
        <v>180861</v>
      </c>
      <c r="B1600" t="s">
        <v>1013</v>
      </c>
    </row>
    <row r="1601" spans="1:2">
      <c r="A1601" s="1">
        <v>180894</v>
      </c>
      <c r="B1601" t="s">
        <v>1013</v>
      </c>
    </row>
    <row r="1602" spans="1:2">
      <c r="A1602" s="1">
        <v>180922</v>
      </c>
      <c r="B1602" t="s">
        <v>1013</v>
      </c>
    </row>
    <row r="1603" spans="1:2">
      <c r="A1603" s="1">
        <v>181054</v>
      </c>
      <c r="B1603" t="s">
        <v>1013</v>
      </c>
    </row>
    <row r="1604" spans="1:2">
      <c r="A1604" s="1">
        <v>181084</v>
      </c>
      <c r="B1604" t="s">
        <v>1013</v>
      </c>
    </row>
    <row r="1605" spans="1:2">
      <c r="A1605" s="1">
        <v>181147</v>
      </c>
      <c r="B1605" t="s">
        <v>1013</v>
      </c>
    </row>
    <row r="1606" spans="1:2">
      <c r="A1606" s="1">
        <v>181181</v>
      </c>
      <c r="B1606" t="s">
        <v>1013</v>
      </c>
    </row>
    <row r="1607" spans="1:2">
      <c r="A1607" s="1">
        <v>181278</v>
      </c>
      <c r="B1607" t="s">
        <v>1013</v>
      </c>
    </row>
    <row r="1608" spans="1:2">
      <c r="A1608" s="1">
        <v>181342</v>
      </c>
      <c r="B1608" t="s">
        <v>1013</v>
      </c>
    </row>
    <row r="1609" spans="1:2">
      <c r="A1609" s="1">
        <v>181372</v>
      </c>
      <c r="B1609" t="s">
        <v>1013</v>
      </c>
    </row>
    <row r="1610" spans="1:2">
      <c r="A1610" s="1">
        <v>181434</v>
      </c>
      <c r="B1610" t="s">
        <v>1013</v>
      </c>
    </row>
    <row r="1611" spans="1:2">
      <c r="A1611" s="1">
        <v>181500</v>
      </c>
      <c r="B1611" t="s">
        <v>1013</v>
      </c>
    </row>
    <row r="1612" spans="1:2">
      <c r="A1612" s="1">
        <v>181528</v>
      </c>
      <c r="B1612" t="s">
        <v>1013</v>
      </c>
    </row>
    <row r="1613" spans="1:2">
      <c r="A1613" s="1">
        <v>181566</v>
      </c>
      <c r="B1613" t="s">
        <v>1013</v>
      </c>
    </row>
    <row r="1614" spans="1:2">
      <c r="A1614" s="1">
        <v>181688</v>
      </c>
      <c r="B1614" t="s">
        <v>1013</v>
      </c>
    </row>
    <row r="1615" spans="1:2">
      <c r="A1615" s="1">
        <v>181755</v>
      </c>
      <c r="B1615" t="s">
        <v>1013</v>
      </c>
    </row>
    <row r="1616" spans="1:2">
      <c r="A1616" s="1">
        <v>181759</v>
      </c>
      <c r="B1616" t="s">
        <v>1013</v>
      </c>
    </row>
    <row r="1617" spans="1:2">
      <c r="A1617" s="1">
        <v>181784</v>
      </c>
      <c r="B1617" t="s">
        <v>1013</v>
      </c>
    </row>
    <row r="1618" spans="1:2">
      <c r="A1618" s="1">
        <v>181851</v>
      </c>
      <c r="B1618" t="s">
        <v>1013</v>
      </c>
    </row>
    <row r="1619" spans="1:2">
      <c r="A1619" s="1">
        <v>181914</v>
      </c>
      <c r="B1619" t="s">
        <v>1013</v>
      </c>
    </row>
    <row r="1620" spans="1:2">
      <c r="A1620" s="1">
        <v>182015</v>
      </c>
      <c r="B1620" t="s">
        <v>1013</v>
      </c>
    </row>
    <row r="1621" spans="1:2">
      <c r="A1621" s="1">
        <v>182072</v>
      </c>
      <c r="B1621" t="s">
        <v>1013</v>
      </c>
    </row>
    <row r="1622" spans="1:2">
      <c r="A1622" s="1">
        <v>182075</v>
      </c>
      <c r="B1622" t="s">
        <v>1013</v>
      </c>
    </row>
    <row r="1623" spans="1:2">
      <c r="A1623" s="1">
        <v>182170</v>
      </c>
      <c r="B1623" t="s">
        <v>1013</v>
      </c>
    </row>
    <row r="1624" spans="1:2">
      <c r="A1624" s="1">
        <v>182233</v>
      </c>
      <c r="B1624" t="s">
        <v>1013</v>
      </c>
    </row>
    <row r="1625" spans="1:2">
      <c r="A1625" s="1">
        <v>182365</v>
      </c>
      <c r="B1625" t="s">
        <v>1013</v>
      </c>
    </row>
    <row r="1626" spans="1:2">
      <c r="A1626" s="1">
        <v>182392</v>
      </c>
      <c r="B1626" t="s">
        <v>1013</v>
      </c>
    </row>
    <row r="1627" spans="1:2">
      <c r="A1627" s="1">
        <v>182492</v>
      </c>
      <c r="B1627" t="s">
        <v>1013</v>
      </c>
    </row>
    <row r="1628" spans="1:2">
      <c r="A1628" s="1">
        <v>182559</v>
      </c>
      <c r="B1628" t="s">
        <v>1013</v>
      </c>
    </row>
    <row r="1629" spans="1:2">
      <c r="A1629" s="1">
        <v>182586</v>
      </c>
      <c r="B1629" t="s">
        <v>1013</v>
      </c>
    </row>
    <row r="1630" spans="1:2">
      <c r="A1630" s="1">
        <v>182680</v>
      </c>
      <c r="B1630" t="s">
        <v>1013</v>
      </c>
    </row>
    <row r="1631" spans="1:2">
      <c r="A1631" s="1">
        <v>182681</v>
      </c>
      <c r="B1631" t="s">
        <v>1013</v>
      </c>
    </row>
    <row r="1632" spans="1:2">
      <c r="A1632" s="1">
        <v>182683</v>
      </c>
      <c r="B1632" t="s">
        <v>1013</v>
      </c>
    </row>
    <row r="1633" spans="1:2">
      <c r="A1633" s="1">
        <v>182750</v>
      </c>
      <c r="B1633" t="s">
        <v>1013</v>
      </c>
    </row>
    <row r="1634" spans="1:2">
      <c r="A1634" s="1">
        <v>182781</v>
      </c>
      <c r="B1634" t="s">
        <v>1013</v>
      </c>
    </row>
    <row r="1635" spans="1:2">
      <c r="A1635" s="1">
        <v>182906</v>
      </c>
      <c r="B1635" t="s">
        <v>1013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B5"/>
  <sheetViews>
    <sheetView workbookViewId="0">
      <selection activeCell="A5" sqref="A5"/>
    </sheetView>
  </sheetViews>
  <sheetFormatPr baseColWidth="10" defaultColWidth="9" defaultRowHeight="13"/>
  <cols>
    <col min="1" max="1" width="10.83203125" bestFit="1" customWidth="1"/>
  </cols>
  <sheetData>
    <row r="1" spans="1:2">
      <c r="A1" s="2" t="s">
        <v>10</v>
      </c>
      <c r="B1" s="2" t="s">
        <v>1014</v>
      </c>
    </row>
    <row r="2" spans="1:2">
      <c r="A2" t="s">
        <v>42</v>
      </c>
      <c r="B2" t="s">
        <v>1015</v>
      </c>
    </row>
    <row r="3" spans="1:2">
      <c r="A3" t="s">
        <v>37</v>
      </c>
      <c r="B3" t="s">
        <v>1016</v>
      </c>
    </row>
    <row r="4" spans="1:2">
      <c r="A4" t="s">
        <v>87</v>
      </c>
      <c r="B4" t="s">
        <v>1017</v>
      </c>
    </row>
    <row r="5" spans="1:2">
      <c r="A5" t="s">
        <v>24</v>
      </c>
      <c r="B5" t="s">
        <v>1018</v>
      </c>
    </row>
  </sheetData>
  <phoneticPr fontId="3" type="noConversion"/>
  <pageMargins left="0.75" right="0.75" top="1" bottom="1" header="0.5" footer="0.5"/>
  <pageSetup orientation="portrait" horizontalDpi="300" verticalDpi="30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9CECB9-CB4A-9248-BD3C-FCC748855B15}">
  <dimension ref="A1:A8"/>
  <sheetViews>
    <sheetView workbookViewId="0">
      <selection activeCell="A8" sqref="A8"/>
    </sheetView>
  </sheetViews>
  <sheetFormatPr baseColWidth="10" defaultRowHeight="13"/>
  <cols>
    <col min="1" max="1" width="90" customWidth="1"/>
  </cols>
  <sheetData>
    <row r="1" spans="1:1">
      <c r="A1" t="s">
        <v>1019</v>
      </c>
    </row>
    <row r="2" spans="1:1">
      <c r="A2" t="s">
        <v>1021</v>
      </c>
    </row>
    <row r="3" spans="1:1">
      <c r="A3" t="s">
        <v>1020</v>
      </c>
    </row>
    <row r="4" spans="1:1">
      <c r="A4" t="s">
        <v>1022</v>
      </c>
    </row>
    <row r="5" spans="1:1">
      <c r="A5" t="s">
        <v>1023</v>
      </c>
    </row>
    <row r="6" spans="1:1">
      <c r="A6" t="s">
        <v>1024</v>
      </c>
    </row>
    <row r="7" spans="1:1">
      <c r="A7" t="s">
        <v>1029</v>
      </c>
    </row>
    <row r="8" spans="1:1">
      <c r="A8" t="s">
        <v>1030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1433D8-BEDF-4C49-B751-6EC4D7268F7F}">
  <dimension ref="A2:O50"/>
  <sheetViews>
    <sheetView topLeftCell="A28" workbookViewId="0">
      <selection activeCell="H45" sqref="H45"/>
    </sheetView>
  </sheetViews>
  <sheetFormatPr baseColWidth="10" defaultRowHeight="13"/>
  <cols>
    <col min="1" max="1" width="13.1640625" bestFit="1" customWidth="1"/>
    <col min="2" max="2" width="22.6640625" bestFit="1" customWidth="1"/>
    <col min="3" max="3" width="12" bestFit="1" customWidth="1"/>
    <col min="4" max="4" width="11.6640625" bestFit="1" customWidth="1"/>
    <col min="8" max="8" width="13.1640625" bestFit="1" customWidth="1"/>
    <col min="9" max="9" width="22.6640625" bestFit="1" customWidth="1"/>
    <col min="10" max="10" width="12.6640625" bestFit="1" customWidth="1"/>
    <col min="11" max="11" width="11.6640625" bestFit="1" customWidth="1"/>
    <col min="13" max="13" width="13.1640625" bestFit="1" customWidth="1"/>
    <col min="14" max="14" width="11.6640625" bestFit="1" customWidth="1"/>
    <col min="15" max="15" width="12" bestFit="1" customWidth="1"/>
  </cols>
  <sheetData>
    <row r="2" spans="1:15">
      <c r="A2" s="5" t="s">
        <v>1027</v>
      </c>
      <c r="B2" s="9" t="s">
        <v>1026</v>
      </c>
    </row>
    <row r="3" spans="1:15">
      <c r="A3" s="6" t="s">
        <v>121</v>
      </c>
      <c r="B3" s="9">
        <v>59114.82</v>
      </c>
    </row>
    <row r="4" spans="1:15">
      <c r="A4" s="6" t="s">
        <v>459</v>
      </c>
      <c r="B4" s="9">
        <v>68946.66</v>
      </c>
      <c r="M4" s="5" t="s">
        <v>1027</v>
      </c>
      <c r="N4" s="9" t="s">
        <v>1033</v>
      </c>
      <c r="O4" s="9" t="s">
        <v>1026</v>
      </c>
    </row>
    <row r="5" spans="1:15">
      <c r="A5" s="6" t="s">
        <v>98</v>
      </c>
      <c r="B5" s="9">
        <v>69452.820000000022</v>
      </c>
      <c r="M5" s="6" t="s">
        <v>1034</v>
      </c>
      <c r="N5" s="9">
        <v>-657.53850031999912</v>
      </c>
      <c r="O5" s="9">
        <v>264998.55000000005</v>
      </c>
    </row>
    <row r="6" spans="1:15">
      <c r="A6" s="6" t="s">
        <v>171</v>
      </c>
      <c r="B6" s="9">
        <v>69641.810000000027</v>
      </c>
      <c r="M6" s="6" t="s">
        <v>1035</v>
      </c>
      <c r="N6" s="9">
        <v>36266.168780320004</v>
      </c>
      <c r="O6" s="9">
        <v>325502.43999999994</v>
      </c>
    </row>
    <row r="7" spans="1:15">
      <c r="A7" s="6" t="s">
        <v>25</v>
      </c>
      <c r="B7" s="9">
        <v>78048.650000000009</v>
      </c>
      <c r="M7" s="6" t="s">
        <v>1036</v>
      </c>
      <c r="N7" s="9">
        <v>1881.8305867499987</v>
      </c>
      <c r="O7" s="9">
        <v>265167.13000000006</v>
      </c>
    </row>
    <row r="8" spans="1:15">
      <c r="A8" s="6" t="s">
        <v>203</v>
      </c>
      <c r="B8" s="9">
        <v>81205.220000000016</v>
      </c>
      <c r="M8" s="6" t="s">
        <v>1037</v>
      </c>
      <c r="N8" s="9">
        <v>50182.103101999979</v>
      </c>
      <c r="O8" s="9">
        <v>384029.18999999983</v>
      </c>
    </row>
    <row r="9" spans="1:15">
      <c r="A9" s="6" t="s">
        <v>83</v>
      </c>
      <c r="B9" s="9">
        <v>91937.13</v>
      </c>
      <c r="M9" s="6" t="s">
        <v>1038</v>
      </c>
      <c r="N9" s="9">
        <v>61026.949158400035</v>
      </c>
      <c r="O9" s="9">
        <v>290230.84999999969</v>
      </c>
    </row>
    <row r="10" spans="1:15">
      <c r="A10" s="6" t="s">
        <v>112</v>
      </c>
      <c r="B10" s="9">
        <v>98971.250000000015</v>
      </c>
      <c r="M10" s="6" t="s">
        <v>1039</v>
      </c>
      <c r="N10" s="9">
        <v>66323.88661000003</v>
      </c>
      <c r="O10" s="9">
        <v>351596.60999999964</v>
      </c>
    </row>
    <row r="11" spans="1:15">
      <c r="A11" s="6" t="s">
        <v>50</v>
      </c>
      <c r="B11" s="9">
        <v>223930.47999999992</v>
      </c>
      <c r="M11" s="6" t="s">
        <v>1028</v>
      </c>
      <c r="N11" s="9">
        <v>215023.39973715006</v>
      </c>
      <c r="O11" s="9">
        <v>1881524.7699999993</v>
      </c>
    </row>
    <row r="12" spans="1:15">
      <c r="A12" s="6" t="s">
        <v>32</v>
      </c>
      <c r="B12" s="9">
        <v>284805.4099999998</v>
      </c>
    </row>
    <row r="13" spans="1:15">
      <c r="A13" s="6" t="s">
        <v>1028</v>
      </c>
      <c r="B13" s="9">
        <v>1126054.25</v>
      </c>
    </row>
    <row r="21" spans="1:14">
      <c r="M21" s="5" t="s">
        <v>1027</v>
      </c>
      <c r="N21" s="9" t="s">
        <v>1026</v>
      </c>
    </row>
    <row r="22" spans="1:14">
      <c r="M22" s="6" t="s">
        <v>42</v>
      </c>
      <c r="N22" s="9">
        <v>441445.62</v>
      </c>
    </row>
    <row r="23" spans="1:14">
      <c r="A23" s="5" t="s">
        <v>1027</v>
      </c>
      <c r="B23" s="4" t="s">
        <v>1033</v>
      </c>
      <c r="M23" s="6" t="s">
        <v>37</v>
      </c>
      <c r="N23" s="9">
        <v>584724.18999999971</v>
      </c>
    </row>
    <row r="24" spans="1:14">
      <c r="A24" s="6" t="s">
        <v>151</v>
      </c>
      <c r="B24" s="9">
        <v>6965.4626599999965</v>
      </c>
      <c r="M24" s="6" t="s">
        <v>87</v>
      </c>
      <c r="N24" s="9">
        <v>341328.32000000007</v>
      </c>
    </row>
    <row r="25" spans="1:14">
      <c r="A25" s="6" t="s">
        <v>216</v>
      </c>
      <c r="B25" s="9">
        <v>8645.2074137500003</v>
      </c>
      <c r="M25" s="6" t="s">
        <v>24</v>
      </c>
      <c r="N25" s="9">
        <v>514026.63999999996</v>
      </c>
    </row>
    <row r="26" spans="1:14">
      <c r="A26" s="6" t="s">
        <v>459</v>
      </c>
      <c r="B26" s="9">
        <v>11677.3631</v>
      </c>
      <c r="M26" s="6" t="s">
        <v>1028</v>
      </c>
      <c r="N26" s="9">
        <v>1881524.7699999998</v>
      </c>
    </row>
    <row r="27" spans="1:14">
      <c r="A27" s="6" t="s">
        <v>171</v>
      </c>
      <c r="B27" s="9">
        <v>12307.551891600007</v>
      </c>
    </row>
    <row r="28" spans="1:14">
      <c r="A28" s="6" t="s">
        <v>112</v>
      </c>
      <c r="B28" s="9">
        <v>12321.579312</v>
      </c>
    </row>
    <row r="29" spans="1:14">
      <c r="A29" s="6" t="s">
        <v>67</v>
      </c>
      <c r="B29" s="9">
        <v>15291.572600000001</v>
      </c>
    </row>
    <row r="30" spans="1:14">
      <c r="A30" s="6" t="s">
        <v>98</v>
      </c>
      <c r="B30" s="9">
        <v>23410.842026000009</v>
      </c>
    </row>
    <row r="31" spans="1:14">
      <c r="A31" s="6" t="s">
        <v>83</v>
      </c>
      <c r="B31" s="9">
        <v>27288.386659999996</v>
      </c>
    </row>
    <row r="32" spans="1:14">
      <c r="A32" s="6" t="s">
        <v>50</v>
      </c>
      <c r="B32" s="9">
        <v>27611.943318599991</v>
      </c>
    </row>
    <row r="33" spans="1:11">
      <c r="A33" s="6" t="s">
        <v>32</v>
      </c>
      <c r="B33" s="9">
        <v>36187.568191999999</v>
      </c>
    </row>
    <row r="34" spans="1:11">
      <c r="A34" s="6" t="s">
        <v>1028</v>
      </c>
      <c r="B34" s="9">
        <v>181707.47717395003</v>
      </c>
    </row>
    <row r="43" spans="1:11">
      <c r="A43" s="5" t="s">
        <v>1027</v>
      </c>
      <c r="B43" s="10" t="s">
        <v>1040</v>
      </c>
      <c r="C43" s="9" t="s">
        <v>1026</v>
      </c>
      <c r="D43" s="9" t="s">
        <v>1033</v>
      </c>
    </row>
    <row r="44" spans="1:11">
      <c r="A44" s="6" t="s">
        <v>1034</v>
      </c>
      <c r="B44" s="10">
        <v>-1.1323528931173985</v>
      </c>
      <c r="C44" s="9">
        <v>264998.55000000005</v>
      </c>
      <c r="D44" s="9">
        <v>-657.53850031999912</v>
      </c>
      <c r="H44" s="5" t="s">
        <v>1027</v>
      </c>
      <c r="I44" s="10" t="s">
        <v>1040</v>
      </c>
      <c r="J44" s="4" t="s">
        <v>1026</v>
      </c>
      <c r="K44" s="4" t="s">
        <v>1033</v>
      </c>
    </row>
    <row r="45" spans="1:11">
      <c r="A45" s="6" t="s">
        <v>1035</v>
      </c>
      <c r="B45" s="10">
        <v>-0.95955194449216707</v>
      </c>
      <c r="C45" s="9">
        <v>325502.43999999994</v>
      </c>
      <c r="D45" s="9">
        <v>36266.168780320004</v>
      </c>
      <c r="H45" s="6" t="s">
        <v>42</v>
      </c>
      <c r="I45" s="10">
        <v>-0.26495431363331701</v>
      </c>
      <c r="J45" s="4">
        <v>441445.62</v>
      </c>
      <c r="K45" s="4">
        <v>78645.775268600031</v>
      </c>
    </row>
    <row r="46" spans="1:11">
      <c r="A46" s="6" t="s">
        <v>1036</v>
      </c>
      <c r="B46" s="10">
        <v>-0.82046041967306615</v>
      </c>
      <c r="C46" s="9">
        <v>265167.13000000006</v>
      </c>
      <c r="D46" s="9">
        <v>1881.8305867499987</v>
      </c>
      <c r="H46" s="6" t="s">
        <v>37</v>
      </c>
      <c r="I46" s="10">
        <v>-0.32973606346779</v>
      </c>
      <c r="J46" s="4">
        <v>584724.18999999971</v>
      </c>
      <c r="K46" s="4">
        <v>85577.445846000017</v>
      </c>
    </row>
    <row r="47" spans="1:11">
      <c r="A47" s="6" t="s">
        <v>1037</v>
      </c>
      <c r="B47" s="10">
        <v>3.3167861449394214</v>
      </c>
      <c r="C47" s="9">
        <v>384029.18999999983</v>
      </c>
      <c r="D47" s="9">
        <v>50182.103101999979</v>
      </c>
      <c r="H47" s="6" t="s">
        <v>87</v>
      </c>
      <c r="I47" s="10">
        <v>0.9616187143703353</v>
      </c>
      <c r="J47" s="4">
        <v>341328.32000000007</v>
      </c>
      <c r="K47" s="4">
        <v>-17431.355779450005</v>
      </c>
    </row>
    <row r="48" spans="1:11">
      <c r="A48" s="6" t="s">
        <v>1038</v>
      </c>
      <c r="B48" s="10">
        <v>-0.15417091086424431</v>
      </c>
      <c r="C48" s="9">
        <v>290230.84999999969</v>
      </c>
      <c r="D48" s="9">
        <v>61026.949158400035</v>
      </c>
      <c r="H48" s="6" t="s">
        <v>24</v>
      </c>
      <c r="I48" s="10">
        <v>-0.33145512860378867</v>
      </c>
      <c r="J48" s="4">
        <v>514026.63999999996</v>
      </c>
      <c r="K48" s="4">
        <v>68231.534401999961</v>
      </c>
    </row>
    <row r="49" spans="1:11">
      <c r="A49" s="6" t="s">
        <v>1039</v>
      </c>
      <c r="B49" s="10">
        <v>-0.21203158739966535</v>
      </c>
      <c r="C49" s="9">
        <v>351596.60999999964</v>
      </c>
      <c r="D49" s="9">
        <v>66323.88661000003</v>
      </c>
      <c r="H49" s="6" t="s">
        <v>1028</v>
      </c>
      <c r="I49" s="10">
        <v>-2.0489305233876331E-2</v>
      </c>
      <c r="J49" s="4">
        <v>1881524.7700000007</v>
      </c>
      <c r="K49" s="4">
        <v>215023.39973715003</v>
      </c>
    </row>
    <row r="50" spans="1:11">
      <c r="A50" s="6" t="s">
        <v>1028</v>
      </c>
      <c r="B50" s="10">
        <v>-2.0489305233874832E-2</v>
      </c>
      <c r="C50" s="9">
        <v>1881524.7699999996</v>
      </c>
      <c r="D50" s="9">
        <v>215023.39973715023</v>
      </c>
    </row>
  </sheetData>
  <conditionalFormatting sqref="A43:D43 A44:A50">
    <cfRule type="dataBar" priority="7">
      <dataBar>
        <cfvo type="min"/>
        <cfvo type="max"/>
        <color rgb="FF63C384"/>
      </dataBar>
      <extLst>
        <ext xmlns:x14="http://schemas.microsoft.com/office/spreadsheetml/2009/9/main" uri="{B025F937-C7B1-47D3-B67F-A62EFF666E3E}">
          <x14:id>{A395914E-621A-7245-849A-6E2A52A5F567}</x14:id>
        </ext>
      </extLst>
    </cfRule>
  </conditionalFormatting>
  <conditionalFormatting pivot="1" sqref="B44:B50">
    <cfRule type="dataBar" priority="6">
      <dataBar>
        <cfvo type="min"/>
        <cfvo type="max"/>
        <color rgb="FF63C384"/>
      </dataBar>
      <extLst>
        <ext xmlns:x14="http://schemas.microsoft.com/office/spreadsheetml/2009/9/main" uri="{B025F937-C7B1-47D3-B67F-A62EFF666E3E}">
          <x14:id>{DDECDDF7-10E6-AE46-9AEB-1F235F1ACCC2}</x14:id>
        </ext>
      </extLst>
    </cfRule>
  </conditionalFormatting>
  <conditionalFormatting sqref="D43">
    <cfRule type="dataBar" priority="3">
      <dataBar>
        <cfvo type="min"/>
        <cfvo type="max"/>
        <color rgb="FF63C384"/>
      </dataBar>
      <extLst>
        <ext xmlns:x14="http://schemas.microsoft.com/office/spreadsheetml/2009/9/main" uri="{B025F937-C7B1-47D3-B67F-A62EFF666E3E}">
          <x14:id>{0E0648E2-37FD-2B40-ABC2-6BB44218325F}</x14:id>
        </ext>
      </extLst>
    </cfRule>
  </conditionalFormatting>
  <conditionalFormatting sqref="H44:K44 H45:H49">
    <cfRule type="dataBar" priority="2">
      <dataBar>
        <cfvo type="min"/>
        <cfvo type="max"/>
        <color rgb="FF63C384"/>
      </dataBar>
      <extLst>
        <ext xmlns:x14="http://schemas.microsoft.com/office/spreadsheetml/2009/9/main" uri="{B025F937-C7B1-47D3-B67F-A62EFF666E3E}">
          <x14:id>{28EB2AC1-F57D-7F4F-B427-576AE6F10E1C}</x14:id>
        </ext>
      </extLst>
    </cfRule>
  </conditionalFormatting>
  <conditionalFormatting sqref="I44">
    <cfRule type="dataBar" priority="1">
      <dataBar>
        <cfvo type="min"/>
        <cfvo type="max"/>
        <color rgb="FF63C384"/>
      </dataBar>
      <extLst>
        <ext xmlns:x14="http://schemas.microsoft.com/office/spreadsheetml/2009/9/main" uri="{B025F937-C7B1-47D3-B67F-A62EFF666E3E}">
          <x14:id>{839710B5-3312-D344-9C86-9F7108F8E732}</x14:id>
        </ext>
      </extLst>
    </cfRule>
  </conditionalFormatting>
  <pageMargins left="0.7" right="0.7" top="0.75" bottom="0.75" header="0.3" footer="0.3"/>
  <drawing r:id="rId7"/>
  <extLst>
    <ext xmlns:x14="http://schemas.microsoft.com/office/spreadsheetml/2009/9/main" uri="{78C0D931-6437-407d-A8EE-F0AAD7539E65}">
      <x14:conditionalFormattings>
        <x14:conditionalFormatting xmlns:xm="http://schemas.microsoft.com/office/excel/2006/main">
          <x14:cfRule type="dataBar" id="{A395914E-621A-7245-849A-6E2A52A5F567}">
            <x14:dataBar minLength="0" maxLength="100" border="1" negativeBarBorderColorSameAsPositive="0">
              <x14:cfvo type="autoMin"/>
              <x14:cfvo type="autoMax"/>
              <x14:borderColor rgb="FF63C384"/>
              <x14:negativeFillColor rgb="FFFF0000"/>
              <x14:negativeBorderColor rgb="FFFF0000"/>
              <x14:axisColor rgb="FF000000"/>
            </x14:dataBar>
          </x14:cfRule>
          <xm:sqref>A43:D43 A44:A50</xm:sqref>
        </x14:conditionalFormatting>
        <x14:conditionalFormatting xmlns:xm="http://schemas.microsoft.com/office/excel/2006/main" pivot="1">
          <x14:cfRule type="dataBar" id="{DDECDDF7-10E6-AE46-9AEB-1F235F1ACCC2}">
            <x14:dataBar minLength="0" maxLength="100" border="1" negativeBarBorderColorSameAsPositive="0">
              <x14:cfvo type="autoMin"/>
              <x14:cfvo type="autoMax"/>
              <x14:borderColor rgb="FF63C384"/>
              <x14:negativeFillColor rgb="FFFF0000"/>
              <x14:negativeBorderColor rgb="FFFF0000"/>
              <x14:axisColor rgb="FF000000"/>
            </x14:dataBar>
          </x14:cfRule>
          <xm:sqref>B44:B50</xm:sqref>
        </x14:conditionalFormatting>
        <x14:conditionalFormatting xmlns:xm="http://schemas.microsoft.com/office/excel/2006/main">
          <x14:cfRule type="dataBar" id="{0E0648E2-37FD-2B40-ABC2-6BB44218325F}">
            <x14:dataBar minLength="0" maxLength="100" border="1" negativeBarBorderColorSameAsPositive="0">
              <x14:cfvo type="autoMin"/>
              <x14:cfvo type="autoMax"/>
              <x14:borderColor rgb="FF63C384"/>
              <x14:negativeFillColor rgb="FFFF0000"/>
              <x14:negativeBorderColor rgb="FFFF0000"/>
              <x14:axisColor rgb="FF000000"/>
            </x14:dataBar>
          </x14:cfRule>
          <xm:sqref>D43</xm:sqref>
        </x14:conditionalFormatting>
        <x14:conditionalFormatting xmlns:xm="http://schemas.microsoft.com/office/excel/2006/main">
          <x14:cfRule type="dataBar" id="{28EB2AC1-F57D-7F4F-B427-576AE6F10E1C}">
            <x14:dataBar minLength="0" maxLength="100" border="1" negativeBarBorderColorSameAsPositive="0">
              <x14:cfvo type="autoMin"/>
              <x14:cfvo type="autoMax"/>
              <x14:borderColor rgb="FF63C384"/>
              <x14:negativeFillColor rgb="FFFF0000"/>
              <x14:negativeBorderColor rgb="FFFF0000"/>
              <x14:axisColor rgb="FF000000"/>
            </x14:dataBar>
          </x14:cfRule>
          <xm:sqref>H44:K44 H45:H49</xm:sqref>
        </x14:conditionalFormatting>
        <x14:conditionalFormatting xmlns:xm="http://schemas.microsoft.com/office/excel/2006/main">
          <x14:cfRule type="dataBar" id="{839710B5-3312-D344-9C86-9F7108F8E732}">
            <x14:dataBar minLength="0" maxLength="100" border="1" negativeBarBorderColorSameAsPositive="0">
              <x14:cfvo type="autoMin"/>
              <x14:cfvo type="autoMax"/>
              <x14:borderColor rgb="FF63C384"/>
              <x14:negativeFillColor rgb="FFFF0000"/>
              <x14:negativeBorderColor rgb="FFFF0000"/>
              <x14:axisColor rgb="FF000000"/>
            </x14:dataBar>
          </x14:cfRule>
          <xm:sqref>I44</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FEE36D-3F76-2743-8792-4D4563DAFC07}">
  <dimension ref="D19:J27"/>
  <sheetViews>
    <sheetView showGridLines="0" tabSelected="1" zoomScale="75" zoomScaleNormal="100" workbookViewId="0">
      <selection activeCell="X61" sqref="X61:X62"/>
    </sheetView>
  </sheetViews>
  <sheetFormatPr baseColWidth="10" defaultRowHeight="13"/>
  <cols>
    <col min="4" max="4" width="11" customWidth="1"/>
  </cols>
  <sheetData>
    <row r="19" spans="4:10">
      <c r="I19" s="10"/>
      <c r="J19" s="4"/>
    </row>
    <row r="20" spans="4:10">
      <c r="H20" s="6"/>
      <c r="I20" s="10"/>
      <c r="J20" s="4"/>
    </row>
    <row r="21" spans="4:10">
      <c r="H21" s="6"/>
      <c r="I21" s="10"/>
      <c r="J21" s="4"/>
    </row>
    <row r="22" spans="4:10">
      <c r="H22" s="6"/>
      <c r="I22" s="10"/>
      <c r="J22" s="4"/>
    </row>
    <row r="23" spans="4:10">
      <c r="H23" s="6"/>
      <c r="I23" s="10"/>
      <c r="J23" s="4"/>
    </row>
    <row r="24" spans="4:10">
      <c r="H24" s="6"/>
      <c r="I24" s="10"/>
      <c r="J24" s="4"/>
    </row>
    <row r="25" spans="4:10">
      <c r="J25" s="6"/>
    </row>
    <row r="26" spans="4:10">
      <c r="J26" s="6"/>
    </row>
    <row r="27" spans="4:10">
      <c r="D27" s="11"/>
      <c r="E27" s="11"/>
      <c r="F27" s="11"/>
      <c r="G27" s="11"/>
      <c r="H27" s="11"/>
      <c r="I27" s="11"/>
    </row>
  </sheetData>
  <conditionalFormatting sqref="D28:G33">
    <cfRule type="dataBar" priority="14">
      <dataBar>
        <cfvo type="min"/>
        <cfvo type="max"/>
        <color rgb="FF63C384"/>
      </dataBar>
      <extLst>
        <ext xmlns:x14="http://schemas.microsoft.com/office/spreadsheetml/2009/9/main" uri="{B025F937-C7B1-47D3-B67F-A62EFF666E3E}">
          <x14:id>{E7F227B4-3F14-B243-8450-10226A35FB44}</x14:id>
        </ext>
      </extLst>
    </cfRule>
  </conditionalFormatting>
  <conditionalFormatting sqref="E28:E33">
    <cfRule type="dataBar" priority="13">
      <dataBar>
        <cfvo type="min"/>
        <cfvo type="max"/>
        <color rgb="FF63C384"/>
      </dataBar>
      <extLst>
        <ext xmlns:x14="http://schemas.microsoft.com/office/spreadsheetml/2009/9/main" uri="{B025F937-C7B1-47D3-B67F-A62EFF666E3E}">
          <x14:id>{A5F3FF97-2805-7949-A355-375256989A6C}</x14:id>
        </ext>
      </extLst>
    </cfRule>
  </conditionalFormatting>
  <conditionalFormatting sqref="J19:J26">
    <cfRule type="dataBar" priority="12">
      <dataBar>
        <cfvo type="min"/>
        <cfvo type="max"/>
        <color rgb="FF63C384"/>
      </dataBar>
      <extLst>
        <ext xmlns:x14="http://schemas.microsoft.com/office/spreadsheetml/2009/9/main" uri="{B025F937-C7B1-47D3-B67F-A62EFF666E3E}">
          <x14:id>{208A8FD1-FAA8-FF40-ACD4-018098BE395F}</x14:id>
        </ext>
      </extLst>
    </cfRule>
  </conditionalFormatting>
  <conditionalFormatting sqref="H19:I26">
    <cfRule type="dataBar" priority="9">
      <dataBar>
        <cfvo type="min"/>
        <cfvo type="max"/>
        <color rgb="FF63C384"/>
      </dataBar>
      <extLst>
        <ext xmlns:x14="http://schemas.microsoft.com/office/spreadsheetml/2009/9/main" uri="{B025F937-C7B1-47D3-B67F-A62EFF666E3E}">
          <x14:id>{F7E2232E-9A44-5546-8BA5-2EC34E919073}</x14:id>
        </ext>
      </extLst>
    </cfRule>
  </conditionalFormatting>
  <conditionalFormatting sqref="D19:G26">
    <cfRule type="dataBar" priority="3">
      <dataBar>
        <cfvo type="min"/>
        <cfvo type="max"/>
        <color rgb="FF63C384"/>
      </dataBar>
      <extLst>
        <ext xmlns:x14="http://schemas.microsoft.com/office/spreadsheetml/2009/9/main" uri="{B025F937-C7B1-47D3-B67F-A62EFF666E3E}">
          <x14:id>{6F36E25A-0F05-DC46-86FC-A58D4ECA31BA}</x14:id>
        </ext>
      </extLst>
    </cfRule>
  </conditionalFormatting>
  <conditionalFormatting pivot="1" sqref="E20:E26">
    <cfRule type="dataBar" priority="2">
      <dataBar>
        <cfvo type="min"/>
        <cfvo type="max"/>
        <color rgb="FF63C384"/>
      </dataBar>
      <extLst>
        <ext xmlns:x14="http://schemas.microsoft.com/office/spreadsheetml/2009/9/main" uri="{B025F937-C7B1-47D3-B67F-A62EFF666E3E}">
          <x14:id>{24B64153-415B-D844-BF7B-CC5874F8C42E}</x14:id>
        </ext>
      </extLst>
    </cfRule>
  </conditionalFormatting>
  <conditionalFormatting sqref="G19:G26">
    <cfRule type="dataBar" priority="1">
      <dataBar>
        <cfvo type="min"/>
        <cfvo type="max"/>
        <color rgb="FF63C384"/>
      </dataBar>
      <extLst>
        <ext xmlns:x14="http://schemas.microsoft.com/office/spreadsheetml/2009/9/main" uri="{B025F937-C7B1-47D3-B67F-A62EFF666E3E}">
          <x14:id>{8FFB847F-6C40-E745-935B-10C85F064E65}</x14:id>
        </ext>
      </extLst>
    </cfRule>
  </conditionalFormatting>
  <pageMargins left="0.7" right="0.7" top="0.75" bottom="0.75" header="0.3" footer="0.3"/>
  <pageSetup orientation="portrait" horizontalDpi="0" verticalDpi="0"/>
  <drawing r:id="rId1"/>
  <extLst>
    <ext xmlns:x14="http://schemas.microsoft.com/office/spreadsheetml/2009/9/main" uri="{78C0D931-6437-407d-A8EE-F0AAD7539E65}">
      <x14:conditionalFormattings>
        <x14:conditionalFormatting xmlns:xm="http://schemas.microsoft.com/office/excel/2006/main">
          <x14:cfRule type="dataBar" id="{E7F227B4-3F14-B243-8450-10226A35FB44}">
            <x14:dataBar minLength="0" maxLength="100" border="1" negativeBarBorderColorSameAsPositive="0">
              <x14:cfvo type="autoMin"/>
              <x14:cfvo type="autoMax"/>
              <x14:borderColor rgb="FF63C384"/>
              <x14:negativeFillColor rgb="FFFF0000"/>
              <x14:negativeBorderColor rgb="FFFF0000"/>
              <x14:axisColor rgb="FF000000"/>
            </x14:dataBar>
          </x14:cfRule>
          <xm:sqref>D28:G33</xm:sqref>
        </x14:conditionalFormatting>
        <x14:conditionalFormatting xmlns:xm="http://schemas.microsoft.com/office/excel/2006/main">
          <x14:cfRule type="dataBar" id="{A5F3FF97-2805-7949-A355-375256989A6C}">
            <x14:dataBar minLength="0" maxLength="100" border="1" negativeBarBorderColorSameAsPositive="0">
              <x14:cfvo type="autoMin"/>
              <x14:cfvo type="autoMax"/>
              <x14:borderColor rgb="FF63C384"/>
              <x14:negativeFillColor rgb="FFFF0000"/>
              <x14:negativeBorderColor rgb="FFFF0000"/>
              <x14:axisColor rgb="FF000000"/>
            </x14:dataBar>
          </x14:cfRule>
          <xm:sqref>E28:E33</xm:sqref>
        </x14:conditionalFormatting>
        <x14:conditionalFormatting xmlns:xm="http://schemas.microsoft.com/office/excel/2006/main">
          <x14:cfRule type="dataBar" id="{208A8FD1-FAA8-FF40-ACD4-018098BE395F}">
            <x14:dataBar minLength="0" maxLength="100" border="1" negativeBarBorderColorSameAsPositive="0">
              <x14:cfvo type="autoMin"/>
              <x14:cfvo type="autoMax"/>
              <x14:borderColor rgb="FF63C384"/>
              <x14:negativeFillColor rgb="FFFF0000"/>
              <x14:negativeBorderColor rgb="FFFF0000"/>
              <x14:axisColor rgb="FF000000"/>
            </x14:dataBar>
          </x14:cfRule>
          <xm:sqref>J19:J26</xm:sqref>
        </x14:conditionalFormatting>
        <x14:conditionalFormatting xmlns:xm="http://schemas.microsoft.com/office/excel/2006/main">
          <x14:cfRule type="dataBar" id="{F7E2232E-9A44-5546-8BA5-2EC34E919073}">
            <x14:dataBar minLength="0" maxLength="100" border="1" negativeBarBorderColorSameAsPositive="0">
              <x14:cfvo type="autoMin"/>
              <x14:cfvo type="autoMax"/>
              <x14:borderColor rgb="FF63C384"/>
              <x14:negativeFillColor rgb="FFFF0000"/>
              <x14:negativeBorderColor rgb="FFFF0000"/>
              <x14:axisColor rgb="FF000000"/>
            </x14:dataBar>
          </x14:cfRule>
          <xm:sqref>H19:I26</xm:sqref>
        </x14:conditionalFormatting>
        <x14:conditionalFormatting xmlns:xm="http://schemas.microsoft.com/office/excel/2006/main">
          <x14:cfRule type="dataBar" id="{6F36E25A-0F05-DC46-86FC-A58D4ECA31BA}">
            <x14:dataBar minLength="0" maxLength="100" border="1" negativeBarBorderColorSameAsPositive="0">
              <x14:cfvo type="autoMin"/>
              <x14:cfvo type="autoMax"/>
              <x14:borderColor rgb="FF63C384"/>
              <x14:negativeFillColor rgb="FFFF0000"/>
              <x14:negativeBorderColor rgb="FFFF0000"/>
              <x14:axisColor rgb="FF000000"/>
            </x14:dataBar>
          </x14:cfRule>
          <xm:sqref>D19:G26</xm:sqref>
        </x14:conditionalFormatting>
        <x14:conditionalFormatting xmlns:xm="http://schemas.microsoft.com/office/excel/2006/main" pivot="1">
          <x14:cfRule type="dataBar" id="{24B64153-415B-D844-BF7B-CC5874F8C42E}">
            <x14:dataBar minLength="0" maxLength="100" border="1" negativeBarBorderColorSameAsPositive="0">
              <x14:cfvo type="autoMin"/>
              <x14:cfvo type="autoMax"/>
              <x14:borderColor rgb="FF63C384"/>
              <x14:negativeFillColor rgb="FFFF0000"/>
              <x14:negativeBorderColor rgb="FFFF0000"/>
              <x14:axisColor rgb="FF000000"/>
            </x14:dataBar>
          </x14:cfRule>
          <xm:sqref>E20:E26</xm:sqref>
        </x14:conditionalFormatting>
        <x14:conditionalFormatting xmlns:xm="http://schemas.microsoft.com/office/excel/2006/main">
          <x14:cfRule type="dataBar" id="{8FFB847F-6C40-E745-935B-10C85F064E65}">
            <x14:dataBar minLength="0" maxLength="100" border="1" negativeBarBorderColorSameAsPositive="0">
              <x14:cfvo type="autoMin"/>
              <x14:cfvo type="autoMax"/>
              <x14:borderColor rgb="FF63C384"/>
              <x14:negativeFillColor rgb="FFFF0000"/>
              <x14:negativeBorderColor rgb="FFFF0000"/>
              <x14:axisColor rgb="FF000000"/>
            </x14:dataBar>
          </x14:cfRule>
          <xm:sqref>G19:G26</xm:sqref>
        </x14:conditionalFormatting>
      </x14:conditionalFormattings>
    </ex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Orders</vt:lpstr>
      <vt:lpstr>Returns</vt:lpstr>
      <vt:lpstr>Users</vt:lpstr>
      <vt:lpstr>Sheet1</vt:lpstr>
      <vt:lpstr>pivot tables for sales</vt:lpstr>
      <vt:lpstr>Dashboard for Sales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2009-03-27T23:19:14Z</dcterms:created>
  <dcterms:modified xsi:type="dcterms:W3CDTF">2024-08-05T21:04:05Z</dcterms:modified>
  <cp:category/>
  <cp:contentStatus/>
</cp:coreProperties>
</file>