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P4\Excel files or data\Final Excel files\"/>
    </mc:Choice>
  </mc:AlternateContent>
  <xr:revisionPtr revIDLastSave="0" documentId="10_ncr:100000_{0F2F5A1F-6E76-4F90-AC12-1FA840177F8C}" xr6:coauthVersionLast="31" xr6:coauthVersionMax="31" xr10:uidLastSave="{00000000-0000-0000-0000-000000000000}"/>
  <bookViews>
    <workbookView xWindow="0" yWindow="0" windowWidth="23040" windowHeight="8990" xr2:uid="{C82C88D2-FFAF-4616-A292-39981A5A9C41}"/>
  </bookViews>
  <sheets>
    <sheet name="water studies" sheetId="4" r:id="rId1"/>
    <sheet name="water limits and refs" sheetId="3" r:id="rId2"/>
    <sheet name="air studies" sheetId="5" r:id="rId3"/>
    <sheet name="air limits and refs" sheetId="6" r:id="rId4"/>
    <sheet name="References overview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5" l="1"/>
  <c r="E9" i="5"/>
  <c r="E11" i="5"/>
  <c r="F10" i="5" l="1"/>
  <c r="F7" i="5"/>
  <c r="D8" i="5" l="1"/>
  <c r="D7" i="5"/>
  <c r="D9" i="5"/>
  <c r="E7" i="5"/>
  <c r="D11" i="5"/>
  <c r="D10" i="5"/>
  <c r="E10" i="5"/>
  <c r="C5" i="4"/>
  <c r="D6" i="4" l="1"/>
  <c r="D7" i="4"/>
  <c r="D9" i="4"/>
  <c r="D10" i="4"/>
  <c r="D11" i="4"/>
  <c r="D12" i="4"/>
  <c r="D13" i="4"/>
  <c r="D14" i="4"/>
  <c r="D15" i="4"/>
  <c r="D16" i="4"/>
  <c r="D18" i="4"/>
  <c r="D21" i="4"/>
  <c r="D22" i="4"/>
  <c r="D23" i="4"/>
  <c r="D5" i="4"/>
  <c r="C6" i="4"/>
  <c r="C7" i="4"/>
  <c r="C9" i="4"/>
  <c r="C10" i="4"/>
  <c r="C11" i="4"/>
  <c r="C12" i="4"/>
  <c r="C13" i="4"/>
  <c r="C14" i="4"/>
  <c r="C15" i="4"/>
  <c r="C16" i="4"/>
  <c r="C18" i="4"/>
  <c r="C21" i="4"/>
  <c r="C22" i="4"/>
  <c r="C23" i="4"/>
</calcChain>
</file>

<file path=xl/sharedStrings.xml><?xml version="1.0" encoding="utf-8"?>
<sst xmlns="http://schemas.openxmlformats.org/spreadsheetml/2006/main" count="393" uniqueCount="145">
  <si>
    <t>Polymer types (Percentage)</t>
  </si>
  <si>
    <t>Polyethylene terephthalate (PET)/polyester</t>
  </si>
  <si>
    <t>0.96</t>
  </si>
  <si>
    <t>1.45</t>
  </si>
  <si>
    <t>Polyacrylate</t>
  </si>
  <si>
    <t>Polyacrylonitrile (PAN)/Acrylic</t>
  </si>
  <si>
    <t>Alkyd</t>
  </si>
  <si>
    <t>Polystyrene acrylonitrile methyl methacrylate</t>
  </si>
  <si>
    <t>Polyethylene</t>
  </si>
  <si>
    <t>0.98</t>
  </si>
  <si>
    <t>Polypropylene</t>
  </si>
  <si>
    <t>0.83</t>
  </si>
  <si>
    <t>0.92</t>
  </si>
  <si>
    <t>Polystyrene</t>
  </si>
  <si>
    <t>1.10</t>
  </si>
  <si>
    <t>Polyvinyl chloride (PVC)</t>
  </si>
  <si>
    <t>1.58</t>
  </si>
  <si>
    <t xml:space="preserve">Nylon 6/T </t>
  </si>
  <si>
    <t>Polytetrafluoroethylene (PTFE) /Teflon</t>
  </si>
  <si>
    <t>Poly urethane (PU)</t>
  </si>
  <si>
    <t>Silicone</t>
  </si>
  <si>
    <t>Polyethylene vinyl acetate (PEVA)</t>
  </si>
  <si>
    <t>Polyvinyl alcohol (PVA)</t>
  </si>
  <si>
    <t>Poly phenylene sulfide (PPS)</t>
  </si>
  <si>
    <t>Polybutylene terephthalate</t>
  </si>
  <si>
    <t>Polymethyl-methacrylate (PMMA)</t>
  </si>
  <si>
    <t>PE:PP</t>
  </si>
  <si>
    <t>Fraction</t>
  </si>
  <si>
    <t>http://polymerdatabase.com/polymer%20physics/Polymer%20Density.html</t>
  </si>
  <si>
    <t>https://www.aqua-calc.com/calculate/volume-to-weight/substance/cellophane</t>
  </si>
  <si>
    <r>
      <t>Islam, M. R., Beg, M. H., &amp; Jamari, S. S. (2014). Alkyd based resin from non-drying oil. </t>
    </r>
    <r>
      <rPr>
        <i/>
        <sz val="8"/>
        <color rgb="FF222222"/>
        <rFont val="Arial"/>
        <family val="2"/>
      </rPr>
      <t>Procedia Engineering</t>
    </r>
    <r>
      <rPr>
        <sz val="8"/>
        <color rgb="FF222222"/>
        <rFont val="Arial"/>
        <family val="2"/>
      </rPr>
      <t>, </t>
    </r>
    <r>
      <rPr>
        <i/>
        <sz val="8"/>
        <color rgb="FF222222"/>
        <rFont val="Arial"/>
        <family val="2"/>
      </rPr>
      <t>90</t>
    </r>
    <r>
      <rPr>
        <sz val="8"/>
        <color rgb="FF222222"/>
        <rFont val="Arial"/>
        <family val="2"/>
      </rPr>
      <t>, 78-88.</t>
    </r>
  </si>
  <si>
    <t>https://scientificpolymer.com/density-of-polymers-by-density/</t>
  </si>
  <si>
    <r>
      <t>Vigneswaran, C., Ananthasubramanian, M., &amp; Kandhavadivu, P. (2014). 4-Bioprocessing of synthetic fibres. </t>
    </r>
    <r>
      <rPr>
        <i/>
        <sz val="8"/>
        <color rgb="FF222222"/>
        <rFont val="Arial"/>
        <family val="2"/>
      </rPr>
      <t>Bioprocessing of textiles</t>
    </r>
    <r>
      <rPr>
        <sz val="8"/>
        <color rgb="FF222222"/>
        <rFont val="Arial"/>
        <family val="2"/>
      </rPr>
      <t>, 189-250.</t>
    </r>
  </si>
  <si>
    <t>https://plastics.ulprospector.com/generics/45/c/t/polyurethane-pur-properties-processing</t>
  </si>
  <si>
    <t>http://www.matweb.com/search/datasheettext.aspx?matguid=cbe7a469897a47eda563816c86a73520</t>
  </si>
  <si>
    <t>PET</t>
  </si>
  <si>
    <t>PAN</t>
  </si>
  <si>
    <t>PVC</t>
  </si>
  <si>
    <t>Nylon</t>
  </si>
  <si>
    <t>PTFE</t>
  </si>
  <si>
    <t>PU</t>
  </si>
  <si>
    <t>PEVA</t>
  </si>
  <si>
    <t>PVA</t>
  </si>
  <si>
    <t>PPS</t>
  </si>
  <si>
    <t>PMMA</t>
  </si>
  <si>
    <t>https://omnexus.specialchem.com/polymer-properties/properties/density</t>
  </si>
  <si>
    <t>REFERENCES</t>
  </si>
  <si>
    <t>PAC</t>
  </si>
  <si>
    <t>PAMM</t>
  </si>
  <si>
    <t>PP</t>
  </si>
  <si>
    <t>PS</t>
  </si>
  <si>
    <t xml:space="preserve">PE  </t>
  </si>
  <si>
    <t>Sili</t>
  </si>
  <si>
    <t>PBTP</t>
  </si>
  <si>
    <t>Name</t>
  </si>
  <si>
    <t>LL</t>
  </si>
  <si>
    <t>UL</t>
  </si>
  <si>
    <t>https://link.springer.com/article/10.1186/s12302-015-0069-y/tables/1</t>
  </si>
  <si>
    <t>Study</t>
  </si>
  <si>
    <t>Alomar et al., 2017</t>
  </si>
  <si>
    <t>Avio et al., 2015</t>
  </si>
  <si>
    <t>Baalkhuyur et al., 2018</t>
  </si>
  <si>
    <t>Bessa et al., 2018</t>
  </si>
  <si>
    <t>Bour et al., 2018</t>
  </si>
  <si>
    <t>Cheung et al., 2018</t>
  </si>
  <si>
    <t>Cho et al., 2019</t>
  </si>
  <si>
    <t>Collard et al., 2017</t>
  </si>
  <si>
    <t>Compa et al., 2018</t>
  </si>
  <si>
    <t>Digka et al., 2018</t>
  </si>
  <si>
    <t>Gundogdu et al., 2018</t>
  </si>
  <si>
    <t>Halstead et al., 2018</t>
  </si>
  <si>
    <t>Iñiguez et al., 2017</t>
  </si>
  <si>
    <t>Karami et al., 2017</t>
  </si>
  <si>
    <t>Kim eta l., 2018</t>
  </si>
  <si>
    <t>Lusher et al., 2013</t>
  </si>
  <si>
    <t>Murphy et al., 2017</t>
  </si>
  <si>
    <t>Pellini et al., 2018</t>
  </si>
  <si>
    <t>Renzi et al., 2019</t>
  </si>
  <si>
    <t>Teng et al., 2019</t>
  </si>
  <si>
    <t>Yang et al., 2015</t>
  </si>
  <si>
    <t>Zhu et al., 2019</t>
  </si>
  <si>
    <t>Mason et al., 2018</t>
  </si>
  <si>
    <t>Vianello  et al., 2019</t>
  </si>
  <si>
    <t>Barboza et al., 2019</t>
  </si>
  <si>
    <t>Ding et al., 2019</t>
  </si>
  <si>
    <t>Karbalaei et al., 2019</t>
  </si>
  <si>
    <t>Location</t>
  </si>
  <si>
    <t>Mallorca Island</t>
  </si>
  <si>
    <t>Central and North Adriatic Sea</t>
  </si>
  <si>
    <t>Saudi Arabian Red Sea coast</t>
  </si>
  <si>
    <t>Mondego, Portugal</t>
  </si>
  <si>
    <t>Oslofjord, Norway</t>
  </si>
  <si>
    <t>Sam Mun Tsai, Hong Kong</t>
  </si>
  <si>
    <t>Seoul, Gwangju, Busan, South Korea (Oyster)</t>
  </si>
  <si>
    <t>Seoul, Gwangju, Busan, South Korea (Mussel)</t>
  </si>
  <si>
    <t>Seoul, Gwangju, Busan, South Korea (Manila clam)</t>
  </si>
  <si>
    <t>Seoul, Gwangju, Busan, South Korea (Scallop)</t>
  </si>
  <si>
    <t>Mediterranean Sea and English Channel</t>
  </si>
  <si>
    <t>Western Spanish Mediterranean coast</t>
  </si>
  <si>
    <t>North Ionian Sea (mussel)</t>
  </si>
  <si>
    <t>North Ionian Sea (Fish)</t>
  </si>
  <si>
    <t>Turkey</t>
  </si>
  <si>
    <t>Sydney, Australia (Yellowfin bream)</t>
  </si>
  <si>
    <t>Sydney, Australia (Sea mullet)</t>
  </si>
  <si>
    <t>Spain</t>
  </si>
  <si>
    <t>World</t>
  </si>
  <si>
    <t>World (Sea salt)</t>
  </si>
  <si>
    <t>World (Rock salt)</t>
  </si>
  <si>
    <t>World (Lake salt)</t>
  </si>
  <si>
    <t>UK</t>
  </si>
  <si>
    <t>Scotland, Northeast Atlantic</t>
  </si>
  <si>
    <t>Adriatic sea</t>
  </si>
  <si>
    <t>Adriatic Sea (Sardinia pilchardus)</t>
  </si>
  <si>
    <t>Adriatic Sea (Engraulis encrasicolus)</t>
  </si>
  <si>
    <t>China</t>
  </si>
  <si>
    <t>China (fish)</t>
  </si>
  <si>
    <t>China (oyster)</t>
  </si>
  <si>
    <t>Aarhus, Denmark</t>
  </si>
  <si>
    <t>Portugal</t>
  </si>
  <si>
    <t>Malaysia</t>
  </si>
  <si>
    <t>https://www.aqua-calc.com/page/density-table/substance/polyacrylate</t>
  </si>
  <si>
    <t>#8</t>
  </si>
  <si>
    <t>#9</t>
  </si>
  <si>
    <t>#4</t>
  </si>
  <si>
    <t>#1</t>
  </si>
  <si>
    <t>#6</t>
  </si>
  <si>
    <t>Nylon 6/T --  assume PA!</t>
  </si>
  <si>
    <t>#4?</t>
  </si>
  <si>
    <t>https://www.shinetsusilicone-global.com/catalog/pdf/rubber_et.pdf</t>
  </si>
  <si>
    <t>#10</t>
  </si>
  <si>
    <t>https://www.azom.com/properties.aspx?ArticleID=920</t>
  </si>
  <si>
    <t>#11</t>
  </si>
  <si>
    <t>Styrene Methyl Methacrylate</t>
  </si>
  <si>
    <t>1.050 - 1.1300?</t>
  </si>
  <si>
    <t>polystyrene, momethacrylate terminated</t>
  </si>
  <si>
    <t>Count</t>
  </si>
  <si>
    <t>FINAL</t>
  </si>
  <si>
    <t>Liu et al., 2019b</t>
  </si>
  <si>
    <t>Liu et al., 2019a</t>
  </si>
  <si>
    <t>China (ground)</t>
  </si>
  <si>
    <t>China (aerial)</t>
  </si>
  <si>
    <t>China (upper altitude)</t>
  </si>
  <si>
    <t>Epoxy resin</t>
  </si>
  <si>
    <t>Epox</t>
  </si>
  <si>
    <t>https://netcomposites.com/calculator/resin-formula-calculator/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</si>
</sst>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.5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8.5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top" wrapText="1"/>
    </xf>
    <xf numFmtId="0" fontId="6" fillId="0" borderId="0" xfId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2" fontId="3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Fill="1" applyAlignment="1">
      <alignment horizontal="right"/>
    </xf>
    <xf numFmtId="0" fontId="6" fillId="0" borderId="0" xfId="1" applyAlignment="1">
      <alignment vertical="center"/>
    </xf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164" fontId="0" fillId="0" borderId="0" xfId="0" applyNumberFormat="1"/>
    <xf numFmtId="0" fontId="10" fillId="0" borderId="0" xfId="0" applyFont="1"/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1" fillId="0" borderId="0" xfId="0" applyFont="1" applyFill="1" applyBorder="1" applyAlignment="1">
      <alignment wrapText="1"/>
    </xf>
    <xf numFmtId="165" fontId="0" fillId="0" borderId="0" xfId="0" applyNumberFormat="1"/>
    <xf numFmtId="0" fontId="0" fillId="0" borderId="0" xfId="0" applyFont="1" applyFill="1"/>
    <xf numFmtId="166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186/s12302-015-0069-y/tables/1" TargetMode="External"/><Relationship Id="rId3" Type="http://schemas.openxmlformats.org/officeDocument/2006/relationships/hyperlink" Target="https://www.aqua-calc.com/calculate/volume-to-weight/substance/cellophane" TargetMode="External"/><Relationship Id="rId7" Type="http://schemas.openxmlformats.org/officeDocument/2006/relationships/hyperlink" Target="https://omnexus.specialchem.com/polymer-properties/properties/density" TargetMode="External"/><Relationship Id="rId2" Type="http://schemas.openxmlformats.org/officeDocument/2006/relationships/hyperlink" Target="http://polymerdatabase.com/polymer%20physics/Polymer%20Density.html" TargetMode="External"/><Relationship Id="rId1" Type="http://schemas.openxmlformats.org/officeDocument/2006/relationships/hyperlink" Target="https://www.aqua-calc.com/page/density-table/substance/polyacrylate" TargetMode="External"/><Relationship Id="rId6" Type="http://schemas.openxmlformats.org/officeDocument/2006/relationships/hyperlink" Target="http://www.matweb.com/search/datasheettext.aspx?matguid=cbe7a469897a47eda563816c86a73520" TargetMode="External"/><Relationship Id="rId5" Type="http://schemas.openxmlformats.org/officeDocument/2006/relationships/hyperlink" Target="https://plastics.ulprospector.com/generics/45/c/t/polyurethane-pur-properties-processing" TargetMode="External"/><Relationship Id="rId10" Type="http://schemas.openxmlformats.org/officeDocument/2006/relationships/hyperlink" Target="https://www.azom.com/properties.aspx?ArticleID=920" TargetMode="External"/><Relationship Id="rId4" Type="http://schemas.openxmlformats.org/officeDocument/2006/relationships/hyperlink" Target="https://scientificpolymer.com/density-of-polymers-by-density/" TargetMode="External"/><Relationship Id="rId9" Type="http://schemas.openxmlformats.org/officeDocument/2006/relationships/hyperlink" Target="https://www.shinetsusilicone-global.com/catalog/pdf/rubber_e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etcomposites.com/calculator/resin-formula-calculato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inetsusilicone-global.com/catalog/pdf/rubber_et.pdf" TargetMode="External"/><Relationship Id="rId3" Type="http://schemas.openxmlformats.org/officeDocument/2006/relationships/hyperlink" Target="https://scientificpolymer.com/density-of-polymers-by-density/" TargetMode="External"/><Relationship Id="rId7" Type="http://schemas.openxmlformats.org/officeDocument/2006/relationships/hyperlink" Target="https://link.springer.com/article/10.1186/s12302-015-0069-y/tables/1" TargetMode="External"/><Relationship Id="rId2" Type="http://schemas.openxmlformats.org/officeDocument/2006/relationships/hyperlink" Target="https://www.aqua-calc.com/calculate/volume-to-weight/substance/cellophane" TargetMode="External"/><Relationship Id="rId1" Type="http://schemas.openxmlformats.org/officeDocument/2006/relationships/hyperlink" Target="http://polymerdatabase.com/polymer%20physics/Polymer%20Density.html" TargetMode="External"/><Relationship Id="rId6" Type="http://schemas.openxmlformats.org/officeDocument/2006/relationships/hyperlink" Target="https://omnexus.specialchem.com/polymer-properties/properties/density" TargetMode="External"/><Relationship Id="rId5" Type="http://schemas.openxmlformats.org/officeDocument/2006/relationships/hyperlink" Target="http://www.matweb.com/search/datasheettext.aspx?matguid=cbe7a469897a47eda563816c86a73520" TargetMode="External"/><Relationship Id="rId10" Type="http://schemas.openxmlformats.org/officeDocument/2006/relationships/hyperlink" Target="https://netcomposites.com/calculator/resin-formula-calculator/" TargetMode="External"/><Relationship Id="rId4" Type="http://schemas.openxmlformats.org/officeDocument/2006/relationships/hyperlink" Target="https://plastics.ulprospector.com/generics/45/c/t/polyurethane-pur-properties-processing" TargetMode="External"/><Relationship Id="rId9" Type="http://schemas.openxmlformats.org/officeDocument/2006/relationships/hyperlink" Target="https://www.azom.com/properties.aspx?ArticleID=9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4340-FB1A-4EEE-ADBE-5FC801D1C668}">
  <dimension ref="A1:AQ24"/>
  <sheetViews>
    <sheetView tabSelected="1" workbookViewId="0">
      <selection activeCell="B8" sqref="B8"/>
    </sheetView>
  </sheetViews>
  <sheetFormatPr defaultRowHeight="14.5" x14ac:dyDescent="0.35"/>
  <cols>
    <col min="2" max="2" width="47.7265625" customWidth="1"/>
    <col min="3" max="3" width="12" bestFit="1" customWidth="1"/>
    <col min="4" max="4" width="6.26953125" bestFit="1" customWidth="1"/>
    <col min="5" max="5" width="6.26953125" customWidth="1"/>
    <col min="6" max="6" width="12" bestFit="1" customWidth="1"/>
  </cols>
  <sheetData>
    <row r="1" spans="1:41" ht="15" customHeight="1" x14ac:dyDescent="0.35">
      <c r="A1" s="2"/>
      <c r="B1" s="2"/>
      <c r="C1" s="2"/>
      <c r="D1" s="2"/>
      <c r="E1" s="2"/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32">
        <v>7</v>
      </c>
      <c r="M1" s="32"/>
      <c r="N1" s="32"/>
      <c r="O1" s="32"/>
      <c r="P1" s="1">
        <v>8</v>
      </c>
      <c r="Q1" s="1">
        <v>9</v>
      </c>
      <c r="R1" s="1">
        <v>10</v>
      </c>
      <c r="S1" s="1">
        <v>11</v>
      </c>
      <c r="T1" s="1">
        <v>13</v>
      </c>
      <c r="U1" s="30">
        <v>14</v>
      </c>
      <c r="V1" s="30"/>
      <c r="W1" s="1">
        <v>15</v>
      </c>
      <c r="X1" s="1">
        <v>16</v>
      </c>
      <c r="Y1" s="30">
        <v>17</v>
      </c>
      <c r="Z1" s="30"/>
      <c r="AA1" s="30"/>
      <c r="AB1" s="1">
        <v>18</v>
      </c>
      <c r="AC1" s="1">
        <v>19</v>
      </c>
      <c r="AD1" s="30">
        <v>20</v>
      </c>
      <c r="AE1" s="30"/>
      <c r="AF1" s="30">
        <v>21</v>
      </c>
      <c r="AG1" s="30"/>
      <c r="AH1" s="1">
        <v>22</v>
      </c>
      <c r="AI1" s="1">
        <v>23</v>
      </c>
      <c r="AJ1" s="30">
        <v>24</v>
      </c>
      <c r="AK1" s="30"/>
      <c r="AL1" s="1">
        <v>25</v>
      </c>
      <c r="AM1" s="1">
        <v>27</v>
      </c>
      <c r="AN1" s="1">
        <v>28</v>
      </c>
      <c r="AO1" s="1">
        <v>29</v>
      </c>
    </row>
    <row r="2" spans="1:41" ht="43.5" x14ac:dyDescent="0.35">
      <c r="A2" s="2"/>
      <c r="B2" s="1" t="s">
        <v>58</v>
      </c>
      <c r="C2" s="1"/>
      <c r="D2" s="1"/>
      <c r="E2" s="1"/>
      <c r="F2" s="13" t="s">
        <v>59</v>
      </c>
      <c r="G2" s="13" t="s">
        <v>60</v>
      </c>
      <c r="H2" s="14" t="s">
        <v>61</v>
      </c>
      <c r="I2" s="13" t="s">
        <v>62</v>
      </c>
      <c r="J2" s="13" t="s">
        <v>63</v>
      </c>
      <c r="K2" s="13" t="s">
        <v>64</v>
      </c>
      <c r="L2" s="32" t="s">
        <v>65</v>
      </c>
      <c r="M2" s="32"/>
      <c r="N2" s="32"/>
      <c r="O2" s="32"/>
      <c r="P2" s="13" t="s">
        <v>66</v>
      </c>
      <c r="Q2" s="13" t="s">
        <v>67</v>
      </c>
      <c r="R2" s="13" t="s">
        <v>68</v>
      </c>
      <c r="S2" s="13" t="s">
        <v>68</v>
      </c>
      <c r="T2" s="13" t="s">
        <v>69</v>
      </c>
      <c r="U2" s="32" t="s">
        <v>70</v>
      </c>
      <c r="V2" s="32"/>
      <c r="W2" s="13" t="s">
        <v>71</v>
      </c>
      <c r="X2" s="13" t="s">
        <v>72</v>
      </c>
      <c r="Y2" s="13" t="s">
        <v>73</v>
      </c>
      <c r="Z2" s="13" t="s">
        <v>73</v>
      </c>
      <c r="AA2" s="13" t="s">
        <v>73</v>
      </c>
      <c r="AB2" s="13" t="s">
        <v>74</v>
      </c>
      <c r="AC2" s="13" t="s">
        <v>75</v>
      </c>
      <c r="AD2" s="32" t="s">
        <v>76</v>
      </c>
      <c r="AE2" s="32"/>
      <c r="AF2" s="32" t="s">
        <v>77</v>
      </c>
      <c r="AG2" s="32"/>
      <c r="AH2" s="13" t="s">
        <v>78</v>
      </c>
      <c r="AI2" s="13" t="s">
        <v>79</v>
      </c>
      <c r="AJ2" s="32" t="s">
        <v>80</v>
      </c>
      <c r="AK2" s="32"/>
      <c r="AL2" s="13" t="s">
        <v>81</v>
      </c>
      <c r="AM2" s="13" t="s">
        <v>83</v>
      </c>
      <c r="AN2" s="13" t="s">
        <v>84</v>
      </c>
      <c r="AO2" s="13" t="s">
        <v>85</v>
      </c>
    </row>
    <row r="3" spans="1:41" ht="75" x14ac:dyDescent="0.35">
      <c r="A3" s="2"/>
      <c r="B3" s="1" t="s">
        <v>86</v>
      </c>
      <c r="C3" s="1"/>
      <c r="D3" s="1"/>
      <c r="E3" s="1"/>
      <c r="F3" s="13" t="s">
        <v>87</v>
      </c>
      <c r="G3" s="14" t="s">
        <v>88</v>
      </c>
      <c r="H3" s="14" t="s">
        <v>89</v>
      </c>
      <c r="I3" s="13" t="s">
        <v>90</v>
      </c>
      <c r="J3" s="14" t="s">
        <v>91</v>
      </c>
      <c r="K3" s="14" t="s">
        <v>92</v>
      </c>
      <c r="L3" s="14" t="s">
        <v>93</v>
      </c>
      <c r="M3" s="14" t="s">
        <v>94</v>
      </c>
      <c r="N3" s="14" t="s">
        <v>95</v>
      </c>
      <c r="O3" s="14" t="s">
        <v>96</v>
      </c>
      <c r="P3" s="14" t="s">
        <v>97</v>
      </c>
      <c r="Q3" s="14" t="s">
        <v>98</v>
      </c>
      <c r="R3" s="14" t="s">
        <v>99</v>
      </c>
      <c r="S3" s="14" t="s">
        <v>100</v>
      </c>
      <c r="T3" s="14" t="s">
        <v>101</v>
      </c>
      <c r="U3" s="14" t="s">
        <v>102</v>
      </c>
      <c r="V3" s="14" t="s">
        <v>103</v>
      </c>
      <c r="W3" s="14" t="s">
        <v>104</v>
      </c>
      <c r="X3" s="14" t="s">
        <v>105</v>
      </c>
      <c r="Y3" s="14" t="s">
        <v>106</v>
      </c>
      <c r="Z3" s="14" t="s">
        <v>107</v>
      </c>
      <c r="AA3" s="14" t="s">
        <v>108</v>
      </c>
      <c r="AB3" s="14" t="s">
        <v>109</v>
      </c>
      <c r="AC3" s="14" t="s">
        <v>110</v>
      </c>
      <c r="AD3" s="31" t="s">
        <v>111</v>
      </c>
      <c r="AE3" s="31"/>
      <c r="AF3" s="14" t="s">
        <v>112</v>
      </c>
      <c r="AG3" s="14" t="s">
        <v>113</v>
      </c>
      <c r="AH3" s="14" t="s">
        <v>114</v>
      </c>
      <c r="AI3" s="14" t="s">
        <v>114</v>
      </c>
      <c r="AJ3" s="14" t="s">
        <v>115</v>
      </c>
      <c r="AK3" s="14" t="s">
        <v>116</v>
      </c>
      <c r="AL3" s="14" t="s">
        <v>105</v>
      </c>
      <c r="AM3" s="14" t="s">
        <v>118</v>
      </c>
      <c r="AN3" s="14" t="s">
        <v>114</v>
      </c>
      <c r="AO3" s="14" t="s">
        <v>119</v>
      </c>
    </row>
    <row r="4" spans="1:41" x14ac:dyDescent="0.35">
      <c r="A4" s="1"/>
      <c r="B4" s="1" t="s">
        <v>0</v>
      </c>
      <c r="C4" s="10" t="s">
        <v>27</v>
      </c>
      <c r="D4" s="10" t="s">
        <v>135</v>
      </c>
      <c r="E4" s="1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 x14ac:dyDescent="0.35">
      <c r="A5" s="2"/>
      <c r="B5" s="2" t="s">
        <v>1</v>
      </c>
      <c r="C5" s="21">
        <f t="shared" ref="C5:C23" si="0">SUM(F5:AO5)/SUM($F$5:$AO$23)</f>
        <v>0.23092756707703566</v>
      </c>
      <c r="D5">
        <f t="shared" ref="D5:D23" si="1">COUNTIF(F5:AO5,"&gt;0")</f>
        <v>32</v>
      </c>
      <c r="F5" s="2">
        <v>0.36363636399999999</v>
      </c>
      <c r="G5" s="2">
        <v>0.19</v>
      </c>
      <c r="H5" s="2">
        <v>0</v>
      </c>
      <c r="I5" s="2">
        <v>0.31</v>
      </c>
      <c r="J5" s="2">
        <v>0</v>
      </c>
      <c r="K5" s="2">
        <v>0.22916666699999999</v>
      </c>
      <c r="L5" s="2">
        <v>0.10299999999999999</v>
      </c>
      <c r="M5" s="2">
        <v>0.13713713699999999</v>
      </c>
      <c r="N5" s="2">
        <v>0.25551102199999998</v>
      </c>
      <c r="O5" s="2">
        <v>0.28541001100000002</v>
      </c>
      <c r="P5" s="2">
        <v>0.175824176</v>
      </c>
      <c r="Q5" s="2">
        <v>0.428571429</v>
      </c>
      <c r="R5" s="2">
        <v>0</v>
      </c>
      <c r="S5" s="2">
        <v>5.5165496000000001E-2</v>
      </c>
      <c r="T5" s="2">
        <v>0.12329932</v>
      </c>
      <c r="U5" s="2">
        <v>0.21428571399999999</v>
      </c>
      <c r="V5" s="2">
        <v>0.243243243</v>
      </c>
      <c r="W5" s="2">
        <v>0.89281886399999999</v>
      </c>
      <c r="X5" s="2">
        <v>6.6633316999999997E-2</v>
      </c>
      <c r="Y5" s="2">
        <v>0.24742268000000001</v>
      </c>
      <c r="Z5" s="2">
        <v>0.41922290400000001</v>
      </c>
      <c r="AA5" s="2">
        <v>0.1</v>
      </c>
      <c r="AB5" s="2">
        <v>5.0999999999999997E-2</v>
      </c>
      <c r="AC5" s="2">
        <v>0.18402426699999999</v>
      </c>
      <c r="AD5" s="2">
        <v>0.19791979200000001</v>
      </c>
      <c r="AE5" s="2">
        <v>0.20230000000000001</v>
      </c>
      <c r="AF5" s="2">
        <v>0</v>
      </c>
      <c r="AG5" s="2">
        <v>7.0000000000000007E-2</v>
      </c>
      <c r="AH5" s="2">
        <v>0.15465282</v>
      </c>
      <c r="AI5" s="2">
        <v>0.270615563</v>
      </c>
      <c r="AJ5" s="2">
        <v>0.31219999999999998</v>
      </c>
      <c r="AK5" s="2">
        <v>0.39419999999999999</v>
      </c>
      <c r="AL5" s="2">
        <v>6.1855670000000001E-2</v>
      </c>
      <c r="AM5" s="2">
        <v>0.19</v>
      </c>
      <c r="AN5" s="2">
        <v>0.375</v>
      </c>
      <c r="AO5" s="2">
        <v>2.3E-2</v>
      </c>
    </row>
    <row r="6" spans="1:41" x14ac:dyDescent="0.35">
      <c r="A6" s="2"/>
      <c r="B6" s="2" t="s">
        <v>4</v>
      </c>
      <c r="C6" s="21">
        <f t="shared" si="0"/>
        <v>8.9039852315074119E-3</v>
      </c>
      <c r="D6">
        <f t="shared" si="1"/>
        <v>2</v>
      </c>
      <c r="F6" s="2">
        <v>0.15151515199999999</v>
      </c>
      <c r="G6" s="2">
        <v>0</v>
      </c>
      <c r="H6" s="2">
        <v>0</v>
      </c>
      <c r="I6" s="2">
        <v>0</v>
      </c>
      <c r="J6" s="2">
        <v>0.13100000000000001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pans="1:41" x14ac:dyDescent="0.35">
      <c r="A7" s="2"/>
      <c r="B7" s="2" t="s">
        <v>5</v>
      </c>
      <c r="C7" s="21">
        <f t="shared" si="0"/>
        <v>6.2029087653658124E-2</v>
      </c>
      <c r="D7">
        <f t="shared" si="1"/>
        <v>16</v>
      </c>
      <c r="F7" s="2">
        <v>0.12121212100000001</v>
      </c>
      <c r="G7" s="2">
        <v>0</v>
      </c>
      <c r="H7" s="2">
        <v>0.04</v>
      </c>
      <c r="I7" s="2">
        <v>0.14000000000000001</v>
      </c>
      <c r="J7" s="2">
        <v>0</v>
      </c>
      <c r="K7" s="2">
        <v>0</v>
      </c>
      <c r="L7" s="2">
        <v>3.5000000000000003E-2</v>
      </c>
      <c r="M7" s="2">
        <v>5.9059058999999997E-2</v>
      </c>
      <c r="N7" s="2">
        <v>3.7074148000000001E-2</v>
      </c>
      <c r="O7" s="2">
        <v>3.1948881999999998E-2</v>
      </c>
      <c r="P7" s="2">
        <v>7.6923077000000006E-2</v>
      </c>
      <c r="Q7" s="2">
        <v>0</v>
      </c>
      <c r="R7" s="2">
        <v>0</v>
      </c>
      <c r="S7" s="2">
        <v>0</v>
      </c>
      <c r="T7" s="2">
        <v>0.148809524</v>
      </c>
      <c r="U7" s="2">
        <v>0.571428571</v>
      </c>
      <c r="V7" s="2">
        <v>0.45945945900000001</v>
      </c>
      <c r="W7" s="2">
        <v>0</v>
      </c>
      <c r="X7" s="2">
        <v>0.100050025</v>
      </c>
      <c r="Y7" s="2">
        <v>1.0309278E-2</v>
      </c>
      <c r="Z7" s="2">
        <v>0</v>
      </c>
      <c r="AA7" s="2">
        <v>0</v>
      </c>
      <c r="AB7" s="2">
        <v>3.0000000000000001E-3</v>
      </c>
      <c r="AC7" s="2">
        <v>0.115267947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1.8583043E-2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1" x14ac:dyDescent="0.35">
      <c r="A8" s="2"/>
      <c r="B8" s="2"/>
      <c r="C8" s="21"/>
      <c r="D8" s="2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5">
      <c r="A9" s="2"/>
      <c r="B9" s="15" t="s">
        <v>7</v>
      </c>
      <c r="C9" s="21">
        <f t="shared" si="0"/>
        <v>1.6934695392771533E-3</v>
      </c>
      <c r="D9">
        <f t="shared" si="1"/>
        <v>2</v>
      </c>
      <c r="F9" s="2">
        <v>3.0303030000000002E-2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2.3429180000000001E-2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1" x14ac:dyDescent="0.35">
      <c r="A10" s="2"/>
      <c r="B10" s="2" t="s">
        <v>8</v>
      </c>
      <c r="C10" s="21">
        <f t="shared" si="0"/>
        <v>0.28778785145819585</v>
      </c>
      <c r="D10">
        <f t="shared" si="1"/>
        <v>29</v>
      </c>
      <c r="F10" s="2">
        <v>0</v>
      </c>
      <c r="G10" s="2">
        <v>0.65</v>
      </c>
      <c r="H10" s="2">
        <v>0.42</v>
      </c>
      <c r="I10" s="2">
        <v>0.06</v>
      </c>
      <c r="J10" s="2">
        <v>0.73799999999999999</v>
      </c>
      <c r="K10" s="2">
        <v>0.26041666699999999</v>
      </c>
      <c r="L10" s="2">
        <v>0.155</v>
      </c>
      <c r="M10" s="2">
        <v>9.8098097999999995E-2</v>
      </c>
      <c r="N10" s="2">
        <v>0.325651303</v>
      </c>
      <c r="O10" s="2">
        <v>0.29605963800000001</v>
      </c>
      <c r="P10" s="2">
        <v>0.40659340700000002</v>
      </c>
      <c r="Q10" s="2">
        <v>0.28571428599999998</v>
      </c>
      <c r="R10" s="2">
        <v>0.75</v>
      </c>
      <c r="S10" s="2">
        <v>0.55667001000000005</v>
      </c>
      <c r="T10" s="2">
        <v>0.19472789099999999</v>
      </c>
      <c r="U10" s="2">
        <v>0</v>
      </c>
      <c r="V10" s="2">
        <v>0</v>
      </c>
      <c r="W10" s="2">
        <v>3.5369774999999999E-2</v>
      </c>
      <c r="X10" s="2">
        <v>0.33316658300000002</v>
      </c>
      <c r="Y10" s="2">
        <v>0.36082474199999998</v>
      </c>
      <c r="Z10" s="2">
        <v>0.26584867099999998</v>
      </c>
      <c r="AA10" s="2">
        <v>0.28000000000000003</v>
      </c>
      <c r="AB10" s="2">
        <v>3.0000000000000001E-3</v>
      </c>
      <c r="AC10" s="2">
        <v>0</v>
      </c>
      <c r="AD10" s="2">
        <v>0.21252125199999999</v>
      </c>
      <c r="AE10" s="2">
        <v>0.21249999999999999</v>
      </c>
      <c r="AF10" s="2">
        <v>0</v>
      </c>
      <c r="AG10" s="2">
        <v>0</v>
      </c>
      <c r="AH10" s="2">
        <v>0.233862757</v>
      </c>
      <c r="AI10" s="2">
        <v>9.8722415999999993E-2</v>
      </c>
      <c r="AJ10" s="2">
        <v>5.6899999999999999E-2</v>
      </c>
      <c r="AK10" s="2">
        <v>5.45E-2</v>
      </c>
      <c r="AL10" s="2">
        <v>0.10309278400000001</v>
      </c>
      <c r="AM10" s="2">
        <v>0.8</v>
      </c>
      <c r="AN10" s="2">
        <v>0</v>
      </c>
      <c r="AO10" s="2">
        <v>0.88400000000000001</v>
      </c>
    </row>
    <row r="11" spans="1:41" x14ac:dyDescent="0.35">
      <c r="A11" s="2"/>
      <c r="B11" s="2" t="s">
        <v>10</v>
      </c>
      <c r="C11" s="21">
        <f t="shared" si="0"/>
        <v>0.20686192848397969</v>
      </c>
      <c r="D11">
        <f t="shared" si="1"/>
        <v>29</v>
      </c>
      <c r="F11" s="2">
        <v>0</v>
      </c>
      <c r="G11" s="2">
        <v>0.04</v>
      </c>
      <c r="H11" s="2">
        <v>0.42</v>
      </c>
      <c r="I11" s="2">
        <v>0.14000000000000001</v>
      </c>
      <c r="J11" s="2">
        <v>0.13100000000000001</v>
      </c>
      <c r="K11" s="2">
        <v>0.4375</v>
      </c>
      <c r="L11" s="2">
        <v>0.25800000000000001</v>
      </c>
      <c r="M11" s="2">
        <v>0.27527527499999999</v>
      </c>
      <c r="N11" s="2">
        <v>0.27855711399999999</v>
      </c>
      <c r="O11" s="2">
        <v>0.208732694</v>
      </c>
      <c r="P11" s="2">
        <v>0.28571428599999998</v>
      </c>
      <c r="Q11" s="2">
        <v>0</v>
      </c>
      <c r="R11" s="2">
        <v>0.125</v>
      </c>
      <c r="S11" s="2">
        <v>0.27783350099999998</v>
      </c>
      <c r="T11" s="2">
        <v>0.163265306</v>
      </c>
      <c r="U11" s="2">
        <v>0</v>
      </c>
      <c r="V11" s="2">
        <v>0.13513513499999999</v>
      </c>
      <c r="W11" s="2">
        <v>7.1811361000000004E-2</v>
      </c>
      <c r="X11" s="2">
        <v>0.4002001</v>
      </c>
      <c r="Y11" s="2">
        <v>0.30927835100000001</v>
      </c>
      <c r="Z11" s="2">
        <v>0.235173824</v>
      </c>
      <c r="AA11" s="2">
        <v>0.47</v>
      </c>
      <c r="AB11" s="2">
        <v>0</v>
      </c>
      <c r="AC11" s="2">
        <v>1.1122346E-2</v>
      </c>
      <c r="AD11" s="2">
        <v>0.211121112</v>
      </c>
      <c r="AE11" s="2">
        <v>0.19420000000000001</v>
      </c>
      <c r="AF11" s="2">
        <v>0.5</v>
      </c>
      <c r="AG11" s="2">
        <v>0</v>
      </c>
      <c r="AH11" s="2">
        <v>0.100692323</v>
      </c>
      <c r="AI11" s="2">
        <v>9.8722415999999993E-2</v>
      </c>
      <c r="AJ11" s="2">
        <v>0.10050000000000001</v>
      </c>
      <c r="AK11" s="2">
        <v>3.5000000000000003E-2</v>
      </c>
      <c r="AL11" s="2">
        <v>0.55670103100000001</v>
      </c>
      <c r="AM11" s="2">
        <v>0</v>
      </c>
      <c r="AN11" s="2">
        <v>0</v>
      </c>
      <c r="AO11" s="2">
        <v>9.2999999999999999E-2</v>
      </c>
    </row>
    <row r="12" spans="1:41" x14ac:dyDescent="0.35">
      <c r="A12" s="2"/>
      <c r="B12" s="2" t="s">
        <v>13</v>
      </c>
      <c r="C12" s="21">
        <f t="shared" si="0"/>
        <v>4.1810878502301939E-2</v>
      </c>
      <c r="D12">
        <f t="shared" si="1"/>
        <v>17</v>
      </c>
      <c r="F12" s="2">
        <v>0</v>
      </c>
      <c r="G12" s="2">
        <v>0.04</v>
      </c>
      <c r="H12" s="2">
        <v>0.04</v>
      </c>
      <c r="I12" s="2">
        <v>0</v>
      </c>
      <c r="J12" s="2">
        <v>0</v>
      </c>
      <c r="K12" s="2">
        <v>0</v>
      </c>
      <c r="L12" s="2">
        <v>0.32800000000000001</v>
      </c>
      <c r="M12" s="2">
        <v>0.33233233200000001</v>
      </c>
      <c r="N12" s="2">
        <v>4.7094188000000002E-2</v>
      </c>
      <c r="O12" s="2">
        <v>7.6677315999999995E-2</v>
      </c>
      <c r="P12" s="2">
        <v>5.4945055E-2</v>
      </c>
      <c r="Q12" s="2">
        <v>0</v>
      </c>
      <c r="R12" s="2">
        <v>0</v>
      </c>
      <c r="S12" s="2">
        <v>5.5165496000000001E-2</v>
      </c>
      <c r="T12" s="2">
        <v>0</v>
      </c>
      <c r="U12" s="2">
        <v>0</v>
      </c>
      <c r="V12" s="2">
        <v>0</v>
      </c>
      <c r="W12" s="2">
        <v>0</v>
      </c>
      <c r="X12" s="2">
        <v>6.6633316999999997E-2</v>
      </c>
      <c r="Y12" s="2">
        <v>2.0618556999999999E-2</v>
      </c>
      <c r="Z12" s="2">
        <v>0</v>
      </c>
      <c r="AA12" s="2">
        <v>0.04</v>
      </c>
      <c r="AB12" s="2">
        <v>8.9999999999999993E-3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2.5147628000000002E-2</v>
      </c>
      <c r="AI12" s="2">
        <v>0</v>
      </c>
      <c r="AJ12" s="2">
        <v>3.5700000000000003E-2</v>
      </c>
      <c r="AK12" s="2">
        <v>1.8100000000000002E-2</v>
      </c>
      <c r="AL12" s="2">
        <v>0.113402062</v>
      </c>
      <c r="AM12" s="2">
        <v>0</v>
      </c>
      <c r="AN12" s="2">
        <v>2.3804252000000001E-2</v>
      </c>
      <c r="AO12" s="2">
        <v>0</v>
      </c>
    </row>
    <row r="13" spans="1:41" x14ac:dyDescent="0.35">
      <c r="A13" s="2"/>
      <c r="B13" s="2" t="s">
        <v>15</v>
      </c>
      <c r="C13" s="21">
        <f t="shared" si="0"/>
        <v>6.1529339219525886E-2</v>
      </c>
      <c r="D13">
        <f t="shared" si="1"/>
        <v>14</v>
      </c>
      <c r="F13" s="2">
        <v>0</v>
      </c>
      <c r="G13" s="2">
        <v>0.04</v>
      </c>
      <c r="H13" s="2">
        <v>0.08</v>
      </c>
      <c r="I13" s="2">
        <v>0</v>
      </c>
      <c r="J13" s="2">
        <v>0</v>
      </c>
      <c r="K13" s="2">
        <v>0</v>
      </c>
      <c r="L13" s="2">
        <v>1.7999999999999999E-2</v>
      </c>
      <c r="M13" s="2">
        <v>4.1041041E-2</v>
      </c>
      <c r="N13" s="2">
        <v>0</v>
      </c>
      <c r="O13" s="2">
        <v>1.171459E-2</v>
      </c>
      <c r="P13" s="2">
        <v>0</v>
      </c>
      <c r="Q13" s="2">
        <v>0</v>
      </c>
      <c r="R13" s="2">
        <v>0</v>
      </c>
      <c r="S13" s="2">
        <v>0</v>
      </c>
      <c r="T13" s="2">
        <v>9.8639456E-2</v>
      </c>
      <c r="U13" s="2">
        <v>0</v>
      </c>
      <c r="V13" s="2">
        <v>0</v>
      </c>
      <c r="W13" s="2">
        <v>0</v>
      </c>
      <c r="X13" s="2">
        <v>0</v>
      </c>
      <c r="Y13" s="2">
        <v>1.0309278E-2</v>
      </c>
      <c r="Z13" s="2">
        <v>4.0899796000000002E-2</v>
      </c>
      <c r="AA13" s="2">
        <v>0</v>
      </c>
      <c r="AB13" s="2">
        <v>0</v>
      </c>
      <c r="AC13" s="2">
        <v>0</v>
      </c>
      <c r="AD13" s="2">
        <v>0.17371737200000001</v>
      </c>
      <c r="AE13" s="2">
        <v>0.18429999999999999</v>
      </c>
      <c r="AF13" s="2">
        <v>0.3</v>
      </c>
      <c r="AG13" s="2">
        <v>0.93</v>
      </c>
      <c r="AH13" s="2">
        <v>1.4355527999999999E-2</v>
      </c>
      <c r="AI13" s="2">
        <v>9.2915210000000005E-3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4" spans="1:41" x14ac:dyDescent="0.35">
      <c r="A14" s="2"/>
      <c r="B14" s="2" t="s">
        <v>17</v>
      </c>
      <c r="C14" s="21">
        <f t="shared" si="0"/>
        <v>6.7223233555271766E-2</v>
      </c>
      <c r="D14">
        <f t="shared" si="1"/>
        <v>17</v>
      </c>
      <c r="F14" s="2">
        <v>0</v>
      </c>
      <c r="G14" s="2">
        <v>0.04</v>
      </c>
      <c r="H14" s="2">
        <v>0</v>
      </c>
      <c r="I14" s="2">
        <v>0.05</v>
      </c>
      <c r="J14" s="2">
        <v>0</v>
      </c>
      <c r="K14" s="2">
        <v>4.1666666999999998E-2</v>
      </c>
      <c r="L14" s="2">
        <v>1.7999999999999999E-2</v>
      </c>
      <c r="M14" s="2">
        <v>0</v>
      </c>
      <c r="N14" s="2">
        <v>0</v>
      </c>
      <c r="O14" s="2">
        <v>2.3429180000000001E-2</v>
      </c>
      <c r="P14" s="2">
        <v>0</v>
      </c>
      <c r="Q14" s="2">
        <v>0</v>
      </c>
      <c r="R14" s="2">
        <v>0</v>
      </c>
      <c r="S14" s="2">
        <v>0</v>
      </c>
      <c r="T14" s="2">
        <v>7.3979591999999997E-2</v>
      </c>
      <c r="U14" s="2">
        <v>0</v>
      </c>
      <c r="V14" s="2">
        <v>0</v>
      </c>
      <c r="W14" s="2">
        <v>0</v>
      </c>
      <c r="X14" s="2">
        <v>3.3316657999999999E-2</v>
      </c>
      <c r="Y14" s="2">
        <v>4.1237112999999999E-2</v>
      </c>
      <c r="Z14" s="2">
        <v>2.0449898000000001E-2</v>
      </c>
      <c r="AA14" s="2">
        <v>0</v>
      </c>
      <c r="AB14" s="2">
        <v>0.35599999999999998</v>
      </c>
      <c r="AC14" s="2">
        <v>0.68958543999999999</v>
      </c>
      <c r="AD14" s="2">
        <v>0.20472047199999999</v>
      </c>
      <c r="AE14" s="2">
        <v>0.20669999999999999</v>
      </c>
      <c r="AF14" s="2">
        <v>0.1</v>
      </c>
      <c r="AG14" s="2">
        <v>0</v>
      </c>
      <c r="AH14" s="2">
        <v>5.0397068000000003E-2</v>
      </c>
      <c r="AI14" s="2">
        <v>0</v>
      </c>
      <c r="AJ14" s="2">
        <v>1.8499999999999999E-2</v>
      </c>
      <c r="AK14" s="2">
        <v>0</v>
      </c>
      <c r="AL14" s="2">
        <v>0.16494845399999999</v>
      </c>
      <c r="AM14" s="2">
        <v>0</v>
      </c>
      <c r="AN14" s="2">
        <v>0</v>
      </c>
      <c r="AO14" s="2">
        <v>0</v>
      </c>
    </row>
    <row r="15" spans="1:41" x14ac:dyDescent="0.35">
      <c r="A15" s="2"/>
      <c r="B15" s="2" t="s">
        <v>18</v>
      </c>
      <c r="C15" s="21">
        <f t="shared" si="0"/>
        <v>1.6969603225660157E-2</v>
      </c>
      <c r="D15">
        <f t="shared" si="1"/>
        <v>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3.125E-2</v>
      </c>
      <c r="L15" s="2">
        <v>3.4000000000000002E-2</v>
      </c>
      <c r="M15" s="2">
        <v>0</v>
      </c>
      <c r="N15" s="2">
        <v>1.1022044E-2</v>
      </c>
      <c r="O15" s="2">
        <v>0</v>
      </c>
      <c r="P15" s="2">
        <v>0</v>
      </c>
      <c r="Q15" s="2">
        <v>0</v>
      </c>
      <c r="R15" s="2">
        <v>0.125</v>
      </c>
      <c r="S15" s="2">
        <v>5.5165496000000001E-2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1.8404908000000001E-2</v>
      </c>
      <c r="AA15" s="2">
        <v>0.11</v>
      </c>
      <c r="AB15" s="2">
        <v>0</v>
      </c>
      <c r="AC15" s="2">
        <v>0</v>
      </c>
      <c r="AD15" s="2">
        <v>0</v>
      </c>
      <c r="AE15" s="2">
        <v>0</v>
      </c>
      <c r="AF15" s="2">
        <v>0.1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5.3587244999999999E-2</v>
      </c>
      <c r="AO15" s="2">
        <v>0</v>
      </c>
    </row>
    <row r="16" spans="1:41" x14ac:dyDescent="0.35">
      <c r="A16" s="2"/>
      <c r="B16" s="2" t="s">
        <v>19</v>
      </c>
      <c r="C16" s="21">
        <f t="shared" si="0"/>
        <v>7.1016123985444372E-3</v>
      </c>
      <c r="D16">
        <f t="shared" si="1"/>
        <v>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3.2000000000000001E-2</v>
      </c>
      <c r="M16" s="2">
        <v>1.8018018E-2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0.148809524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2.6499999999999999E-2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1:43" x14ac:dyDescent="0.35">
      <c r="A17" s="2"/>
      <c r="B17" s="2"/>
      <c r="C17" s="21"/>
      <c r="D17" s="2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3" x14ac:dyDescent="0.35">
      <c r="A18" s="2"/>
      <c r="B18" s="2" t="s">
        <v>21</v>
      </c>
      <c r="C18" s="21">
        <f t="shared" si="0"/>
        <v>3.2131770563857878E-3</v>
      </c>
      <c r="D18">
        <f t="shared" si="1"/>
        <v>4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3.9039038999999998E-2</v>
      </c>
      <c r="N18" s="2">
        <v>1.1022044E-2</v>
      </c>
      <c r="O18" s="2">
        <v>4.2598509E-2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9.2915210000000005E-3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1:43" x14ac:dyDescent="0.35">
      <c r="A19" s="2"/>
      <c r="B19" s="2"/>
      <c r="C19" s="21"/>
      <c r="D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3" x14ac:dyDescent="0.35">
      <c r="A20" s="2"/>
      <c r="B20" s="2"/>
      <c r="C20" s="21"/>
      <c r="D20" s="2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3" x14ac:dyDescent="0.35">
      <c r="A21" s="2"/>
      <c r="B21" s="2" t="s">
        <v>24</v>
      </c>
      <c r="C21" s="21">
        <f t="shared" si="0"/>
        <v>1.0974808370876382E-3</v>
      </c>
      <c r="D21">
        <f t="shared" si="1"/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1.1022044E-2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2.3800000000000002E-2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</row>
    <row r="22" spans="1:43" x14ac:dyDescent="0.35">
      <c r="A22" s="2"/>
      <c r="B22" s="2" t="s">
        <v>25</v>
      </c>
      <c r="C22" s="21">
        <f t="shared" si="0"/>
        <v>1.8204414066061972E-3</v>
      </c>
      <c r="D22">
        <f t="shared" si="1"/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4.8469388000000002E-2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9.2915210000000005E-3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</row>
    <row r="23" spans="1:43" x14ac:dyDescent="0.35">
      <c r="A23" s="2"/>
      <c r="B23" s="2" t="s">
        <v>26</v>
      </c>
      <c r="C23" s="21">
        <f t="shared" si="0"/>
        <v>1.0303443549619573E-3</v>
      </c>
      <c r="D23">
        <f t="shared" si="1"/>
        <v>2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2.6713124000000001E-2</v>
      </c>
      <c r="AJ23" s="2">
        <v>0</v>
      </c>
      <c r="AK23" s="2">
        <v>0</v>
      </c>
      <c r="AL23" s="2">
        <v>0</v>
      </c>
      <c r="AM23" s="2">
        <v>0</v>
      </c>
      <c r="AN23" s="2">
        <v>5.9787420000000004E-3</v>
      </c>
      <c r="AO23" s="2">
        <v>0</v>
      </c>
    </row>
    <row r="24" spans="1:43" x14ac:dyDescent="0.35">
      <c r="A24" s="2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</row>
  </sheetData>
  <mergeCells count="12">
    <mergeCell ref="AF1:AG1"/>
    <mergeCell ref="AJ1:AK1"/>
    <mergeCell ref="AD3:AE3"/>
    <mergeCell ref="L1:O1"/>
    <mergeCell ref="U1:V1"/>
    <mergeCell ref="Y1:AA1"/>
    <mergeCell ref="AD1:AE1"/>
    <mergeCell ref="L2:O2"/>
    <mergeCell ref="U2:V2"/>
    <mergeCell ref="AD2:AE2"/>
    <mergeCell ref="AF2:AG2"/>
    <mergeCell ref="AJ2:A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10D2-67EE-437C-BD91-BD91FDB0B99C}">
  <dimension ref="A1:S45"/>
  <sheetViews>
    <sheetView workbookViewId="0">
      <selection activeCell="M14" sqref="M14"/>
    </sheetView>
  </sheetViews>
  <sheetFormatPr defaultRowHeight="14.5" x14ac:dyDescent="0.35"/>
  <cols>
    <col min="1" max="1" width="48.1796875" customWidth="1"/>
    <col min="2" max="2" width="40.81640625" customWidth="1"/>
    <col min="6" max="7" width="4" bestFit="1" customWidth="1"/>
    <col min="9" max="9" width="11.26953125" bestFit="1" customWidth="1"/>
    <col min="10" max="10" width="11.453125" bestFit="1" customWidth="1"/>
    <col min="11" max="11" width="17.26953125" bestFit="1" customWidth="1"/>
  </cols>
  <sheetData>
    <row r="1" spans="1:19" x14ac:dyDescent="0.35">
      <c r="A1" s="1" t="s">
        <v>0</v>
      </c>
      <c r="B1" s="1" t="s">
        <v>54</v>
      </c>
      <c r="C1" s="1" t="s">
        <v>27</v>
      </c>
      <c r="D1" s="10" t="s">
        <v>55</v>
      </c>
      <c r="E1" s="10" t="s">
        <v>56</v>
      </c>
      <c r="F1" s="1" t="s">
        <v>55</v>
      </c>
      <c r="G1" s="1" t="s">
        <v>56</v>
      </c>
      <c r="I1" s="2"/>
      <c r="K1" s="33"/>
      <c r="L1" s="33"/>
    </row>
    <row r="2" spans="1:19" x14ac:dyDescent="0.35">
      <c r="A2" s="2" t="s">
        <v>1</v>
      </c>
      <c r="B2" s="2" t="s">
        <v>35</v>
      </c>
      <c r="C2">
        <v>0.23092756707703566</v>
      </c>
      <c r="D2" s="11" t="s">
        <v>2</v>
      </c>
      <c r="E2" s="11" t="s">
        <v>3</v>
      </c>
      <c r="F2" s="2" t="s">
        <v>122</v>
      </c>
      <c r="G2" s="2" t="s">
        <v>122</v>
      </c>
      <c r="I2" s="2"/>
      <c r="K2" s="2"/>
      <c r="L2" s="2"/>
      <c r="Q2" s="6"/>
      <c r="R2" s="2"/>
      <c r="S2" s="6"/>
    </row>
    <row r="3" spans="1:19" x14ac:dyDescent="0.35">
      <c r="A3" s="2" t="s">
        <v>4</v>
      </c>
      <c r="B3" s="2" t="s">
        <v>47</v>
      </c>
      <c r="C3">
        <v>8.9039852315074119E-3</v>
      </c>
      <c r="D3" s="16">
        <v>1.08</v>
      </c>
      <c r="E3" s="16">
        <v>1.41</v>
      </c>
      <c r="F3" t="s">
        <v>124</v>
      </c>
      <c r="G3" t="s">
        <v>124</v>
      </c>
      <c r="I3" s="2"/>
      <c r="L3" s="2"/>
      <c r="M3" s="2">
        <v>1.0509999999999999</v>
      </c>
      <c r="N3" s="4" t="s">
        <v>120</v>
      </c>
      <c r="O3" s="2"/>
      <c r="Q3" s="2"/>
      <c r="R3" s="2"/>
      <c r="S3" s="2"/>
    </row>
    <row r="4" spans="1:19" x14ac:dyDescent="0.35">
      <c r="A4" s="2" t="s">
        <v>5</v>
      </c>
      <c r="B4" s="2" t="s">
        <v>36</v>
      </c>
      <c r="C4" s="21">
        <v>6.2029087653658124E-2</v>
      </c>
      <c r="D4" s="12">
        <v>1.1000000000000001</v>
      </c>
      <c r="E4" s="12">
        <v>1.1839999999999999</v>
      </c>
      <c r="F4" s="2" t="s">
        <v>121</v>
      </c>
      <c r="G4" s="2" t="s">
        <v>124</v>
      </c>
      <c r="I4" s="2"/>
      <c r="K4" s="2"/>
      <c r="L4" s="2"/>
      <c r="M4" s="2"/>
      <c r="Q4" s="7"/>
      <c r="R4" s="2"/>
      <c r="S4" s="7"/>
    </row>
    <row r="5" spans="1:19" x14ac:dyDescent="0.35">
      <c r="A5" s="2" t="s">
        <v>6</v>
      </c>
      <c r="B5" s="2" t="s">
        <v>6</v>
      </c>
      <c r="D5" s="2">
        <v>1.24</v>
      </c>
      <c r="E5" s="11">
        <v>2.1</v>
      </c>
      <c r="F5" t="s">
        <v>122</v>
      </c>
      <c r="G5" s="2" t="s">
        <v>122</v>
      </c>
      <c r="K5" s="2"/>
      <c r="L5" s="2"/>
      <c r="M5" s="2"/>
      <c r="Q5" s="2"/>
      <c r="R5" s="2"/>
      <c r="S5" s="2"/>
    </row>
    <row r="6" spans="1:19" ht="17.25" customHeight="1" x14ac:dyDescent="0.35">
      <c r="A6" s="3" t="s">
        <v>7</v>
      </c>
      <c r="B6" s="3" t="s">
        <v>48</v>
      </c>
      <c r="C6">
        <v>1.6934695392771533E-3</v>
      </c>
      <c r="D6" s="16">
        <v>1.05</v>
      </c>
      <c r="E6" s="16">
        <v>1.1299999999999999</v>
      </c>
      <c r="F6" t="s">
        <v>121</v>
      </c>
      <c r="G6" s="15" t="s">
        <v>121</v>
      </c>
      <c r="H6" t="s">
        <v>127</v>
      </c>
      <c r="I6" s="15"/>
      <c r="K6" s="2"/>
      <c r="L6" s="2"/>
      <c r="M6" s="2"/>
      <c r="Q6" s="8"/>
      <c r="R6" s="2"/>
      <c r="S6" s="8"/>
    </row>
    <row r="7" spans="1:19" x14ac:dyDescent="0.35">
      <c r="A7" s="2" t="s">
        <v>8</v>
      </c>
      <c r="B7" s="2" t="s">
        <v>51</v>
      </c>
      <c r="C7">
        <v>0.28778785145819585</v>
      </c>
      <c r="D7" s="12">
        <v>0.85399999999999998</v>
      </c>
      <c r="E7" s="11" t="s">
        <v>9</v>
      </c>
      <c r="F7" s="2" t="s">
        <v>124</v>
      </c>
      <c r="G7" s="2" t="s">
        <v>122</v>
      </c>
      <c r="I7" s="2"/>
      <c r="K7" s="2"/>
      <c r="L7" s="2"/>
      <c r="M7" s="2"/>
      <c r="Q7" s="7"/>
      <c r="R7" s="2"/>
      <c r="S7" s="7"/>
    </row>
    <row r="8" spans="1:19" x14ac:dyDescent="0.35">
      <c r="A8" s="2" t="s">
        <v>10</v>
      </c>
      <c r="B8" s="2" t="s">
        <v>49</v>
      </c>
      <c r="C8">
        <v>0.20686192848397969</v>
      </c>
      <c r="D8" s="11" t="s">
        <v>11</v>
      </c>
      <c r="E8" s="11" t="s">
        <v>12</v>
      </c>
      <c r="F8" s="2" t="s">
        <v>122</v>
      </c>
      <c r="G8" s="2" t="s">
        <v>122</v>
      </c>
      <c r="I8" s="2"/>
      <c r="K8" s="2"/>
      <c r="L8" s="1"/>
    </row>
    <row r="9" spans="1:19" x14ac:dyDescent="0.35">
      <c r="A9" s="2" t="s">
        <v>13</v>
      </c>
      <c r="B9" s="2" t="s">
        <v>50</v>
      </c>
      <c r="C9">
        <v>4.1810878502301939E-2</v>
      </c>
      <c r="D9" s="12">
        <v>1.04</v>
      </c>
      <c r="E9" s="11" t="s">
        <v>14</v>
      </c>
      <c r="F9" s="2" t="s">
        <v>122</v>
      </c>
      <c r="G9" s="2" t="s">
        <v>122</v>
      </c>
      <c r="I9" s="2"/>
      <c r="K9" s="2"/>
      <c r="L9" s="2"/>
      <c r="O9" s="9"/>
      <c r="Q9" s="2"/>
      <c r="R9" s="2"/>
    </row>
    <row r="10" spans="1:19" x14ac:dyDescent="0.35">
      <c r="A10" s="2" t="s">
        <v>15</v>
      </c>
      <c r="B10" s="2" t="s">
        <v>37</v>
      </c>
      <c r="C10">
        <v>6.1529339219525886E-2</v>
      </c>
      <c r="D10" s="11">
        <v>1.1599999999999999</v>
      </c>
      <c r="E10" s="11" t="s">
        <v>16</v>
      </c>
      <c r="F10" s="2" t="s">
        <v>122</v>
      </c>
      <c r="G10" s="2" t="s">
        <v>122</v>
      </c>
      <c r="I10" s="2"/>
      <c r="K10" s="2"/>
      <c r="L10" s="2"/>
      <c r="Q10" s="2"/>
      <c r="R10" s="2"/>
    </row>
    <row r="11" spans="1:19" x14ac:dyDescent="0.35">
      <c r="A11" s="2" t="s">
        <v>126</v>
      </c>
      <c r="B11" s="2" t="s">
        <v>38</v>
      </c>
      <c r="C11">
        <v>6.7223233555271766E-2</v>
      </c>
      <c r="D11" s="2">
        <v>1.02</v>
      </c>
      <c r="E11" s="2">
        <v>1.1599999999999999</v>
      </c>
      <c r="F11" s="2" t="s">
        <v>122</v>
      </c>
      <c r="G11" s="2" t="s">
        <v>122</v>
      </c>
      <c r="I11" s="2"/>
      <c r="K11" s="2"/>
      <c r="L11" s="2"/>
      <c r="Q11" s="2"/>
      <c r="R11" s="2"/>
    </row>
    <row r="12" spans="1:19" x14ac:dyDescent="0.35">
      <c r="A12" s="2" t="s">
        <v>18</v>
      </c>
      <c r="B12" s="2" t="s">
        <v>39</v>
      </c>
      <c r="C12">
        <v>1.6969603225660157E-2</v>
      </c>
      <c r="D12" s="12">
        <v>2</v>
      </c>
      <c r="E12" s="11">
        <v>2.2999999999999998</v>
      </c>
      <c r="F12" s="2" t="s">
        <v>122</v>
      </c>
      <c r="G12" s="2" t="s">
        <v>122</v>
      </c>
      <c r="I12" s="2"/>
      <c r="K12" s="2"/>
      <c r="L12" s="2"/>
      <c r="M12" s="2"/>
      <c r="Q12" s="2"/>
      <c r="R12" s="2"/>
    </row>
    <row r="13" spans="1:19" x14ac:dyDescent="0.35">
      <c r="A13" s="2" t="s">
        <v>19</v>
      </c>
      <c r="B13" s="2" t="s">
        <v>40</v>
      </c>
      <c r="C13">
        <v>7.1016123985444372E-3</v>
      </c>
      <c r="D13" s="2">
        <v>4.4999999999999998E-2</v>
      </c>
      <c r="E13" s="2">
        <v>1.72</v>
      </c>
      <c r="F13" t="s">
        <v>125</v>
      </c>
      <c r="G13" t="s">
        <v>125</v>
      </c>
      <c r="I13" s="2"/>
      <c r="K13" s="2"/>
      <c r="L13" s="2">
        <v>1</v>
      </c>
      <c r="M13" s="4" t="s">
        <v>28</v>
      </c>
      <c r="Q13" s="2"/>
      <c r="R13" s="2"/>
    </row>
    <row r="14" spans="1:19" x14ac:dyDescent="0.35">
      <c r="A14" s="2" t="s">
        <v>20</v>
      </c>
      <c r="B14" s="2" t="s">
        <v>52</v>
      </c>
      <c r="C14" s="21"/>
      <c r="D14" s="16">
        <v>1.06</v>
      </c>
      <c r="E14" s="16">
        <v>2.2999999999999998</v>
      </c>
      <c r="F14" s="2" t="s">
        <v>129</v>
      </c>
      <c r="G14" s="2" t="s">
        <v>131</v>
      </c>
      <c r="I14" s="2"/>
      <c r="K14" s="2"/>
      <c r="L14" s="3">
        <v>2</v>
      </c>
      <c r="M14" s="4" t="s">
        <v>29</v>
      </c>
      <c r="Q14" s="2"/>
      <c r="R14" s="2"/>
    </row>
    <row r="15" spans="1:19" x14ac:dyDescent="0.35">
      <c r="A15" s="2" t="s">
        <v>21</v>
      </c>
      <c r="B15" s="2" t="s">
        <v>41</v>
      </c>
      <c r="C15">
        <v>3.2131770563857878E-3</v>
      </c>
      <c r="D15" s="12">
        <v>0.92500000000000004</v>
      </c>
      <c r="E15" s="12">
        <v>1.06</v>
      </c>
      <c r="F15" s="2" t="s">
        <v>123</v>
      </c>
      <c r="G15" s="2" t="s">
        <v>123</v>
      </c>
      <c r="I15" s="2"/>
      <c r="K15" s="2"/>
      <c r="L15" s="2">
        <v>3</v>
      </c>
      <c r="M15" s="5" t="s">
        <v>30</v>
      </c>
      <c r="Q15" s="2"/>
      <c r="R15" s="2"/>
    </row>
    <row r="16" spans="1:19" x14ac:dyDescent="0.35">
      <c r="A16" s="2" t="s">
        <v>22</v>
      </c>
      <c r="B16" s="2" t="s">
        <v>42</v>
      </c>
      <c r="C16" s="21"/>
      <c r="D16" s="12">
        <v>1.19</v>
      </c>
      <c r="E16" s="12">
        <v>1.29</v>
      </c>
      <c r="F16" s="2" t="s">
        <v>124</v>
      </c>
      <c r="G16" s="2" t="s">
        <v>123</v>
      </c>
      <c r="I16" s="2"/>
      <c r="K16" s="2"/>
      <c r="L16" s="2">
        <v>4</v>
      </c>
      <c r="M16" s="4" t="s">
        <v>31</v>
      </c>
      <c r="Q16" s="2"/>
      <c r="R16" s="2"/>
    </row>
    <row r="17" spans="1:18" x14ac:dyDescent="0.35">
      <c r="A17" s="2" t="s">
        <v>23</v>
      </c>
      <c r="B17" s="2" t="s">
        <v>43</v>
      </c>
      <c r="C17" s="21"/>
      <c r="D17" s="12">
        <v>1.35</v>
      </c>
      <c r="E17" s="12">
        <v>1.36</v>
      </c>
      <c r="F17" s="2" t="s">
        <v>124</v>
      </c>
      <c r="G17" s="2" t="s">
        <v>123</v>
      </c>
      <c r="I17" s="2"/>
      <c r="K17" s="2"/>
      <c r="L17" s="2">
        <v>5</v>
      </c>
      <c r="M17" s="5" t="s">
        <v>32</v>
      </c>
      <c r="Q17" s="2"/>
      <c r="R17" s="2"/>
    </row>
    <row r="18" spans="1:18" x14ac:dyDescent="0.35">
      <c r="A18" s="2" t="s">
        <v>24</v>
      </c>
      <c r="B18" s="2" t="s">
        <v>53</v>
      </c>
      <c r="C18">
        <v>1.0974808370876382E-3</v>
      </c>
      <c r="D18" s="12">
        <v>1.3</v>
      </c>
      <c r="E18" s="12">
        <v>1.4</v>
      </c>
      <c r="F18" s="2" t="s">
        <v>121</v>
      </c>
      <c r="G18" s="2" t="s">
        <v>121</v>
      </c>
      <c r="I18" s="2"/>
      <c r="K18" s="2"/>
      <c r="L18" s="2">
        <v>6</v>
      </c>
      <c r="M18" s="4" t="s">
        <v>33</v>
      </c>
      <c r="Q18" s="2"/>
      <c r="R18" s="2"/>
    </row>
    <row r="19" spans="1:18" x14ac:dyDescent="0.35">
      <c r="A19" s="2" t="s">
        <v>25</v>
      </c>
      <c r="B19" s="2" t="s">
        <v>44</v>
      </c>
      <c r="C19">
        <v>1.8204414066061972E-3</v>
      </c>
      <c r="D19" s="12">
        <v>1.0900000000000001</v>
      </c>
      <c r="E19" s="12">
        <v>1.2</v>
      </c>
      <c r="F19" s="2" t="s">
        <v>122</v>
      </c>
      <c r="G19" s="2" t="s">
        <v>122</v>
      </c>
      <c r="I19" s="2"/>
      <c r="K19" s="2"/>
      <c r="L19" s="2">
        <v>7</v>
      </c>
      <c r="M19" s="4" t="s">
        <v>34</v>
      </c>
      <c r="Q19" s="2"/>
      <c r="R19" s="2"/>
    </row>
    <row r="20" spans="1:18" x14ac:dyDescent="0.35">
      <c r="A20" s="2" t="s">
        <v>26</v>
      </c>
      <c r="B20" s="2" t="s">
        <v>26</v>
      </c>
      <c r="C20">
        <v>1.0303443549619573E-3</v>
      </c>
      <c r="D20" s="16">
        <v>0.86</v>
      </c>
      <c r="E20" s="16">
        <v>0.86</v>
      </c>
      <c r="F20" s="2" t="s">
        <v>123</v>
      </c>
      <c r="G20" s="2" t="s">
        <v>123</v>
      </c>
      <c r="I20" s="2"/>
      <c r="L20" s="2">
        <v>8</v>
      </c>
      <c r="M20" s="4" t="s">
        <v>45</v>
      </c>
      <c r="O20" s="2"/>
      <c r="P20" s="2"/>
    </row>
    <row r="21" spans="1:18" x14ac:dyDescent="0.35">
      <c r="I21" s="2"/>
      <c r="L21" s="2">
        <v>9</v>
      </c>
      <c r="M21" s="4" t="s">
        <v>57</v>
      </c>
      <c r="O21" s="2"/>
      <c r="P21" s="2"/>
    </row>
    <row r="22" spans="1:18" x14ac:dyDescent="0.35">
      <c r="L22" s="2">
        <v>10</v>
      </c>
      <c r="M22" s="4" t="s">
        <v>128</v>
      </c>
      <c r="O22" s="2"/>
      <c r="P22" s="2"/>
    </row>
    <row r="23" spans="1:18" x14ac:dyDescent="0.35">
      <c r="L23" s="2">
        <v>11</v>
      </c>
      <c r="M23" s="4" t="s">
        <v>130</v>
      </c>
      <c r="O23" s="2"/>
      <c r="P23" s="2"/>
    </row>
    <row r="24" spans="1:18" x14ac:dyDescent="0.35">
      <c r="A24" t="s">
        <v>132</v>
      </c>
      <c r="B24" t="s">
        <v>133</v>
      </c>
      <c r="C24" t="s">
        <v>121</v>
      </c>
      <c r="L24" s="2"/>
      <c r="M24" s="17"/>
      <c r="O24" s="2"/>
      <c r="P24" s="2"/>
    </row>
    <row r="25" spans="1:18" x14ac:dyDescent="0.35">
      <c r="A25" t="s">
        <v>134</v>
      </c>
      <c r="B25">
        <v>1.05</v>
      </c>
      <c r="C25" t="s">
        <v>123</v>
      </c>
      <c r="J25" s="2"/>
      <c r="K25" s="2"/>
      <c r="O25" s="2"/>
      <c r="P25" s="2"/>
    </row>
    <row r="26" spans="1:18" x14ac:dyDescent="0.35">
      <c r="B26" s="4"/>
      <c r="J26" s="2"/>
      <c r="K26" s="2"/>
      <c r="P26" s="2"/>
    </row>
    <row r="27" spans="1:18" x14ac:dyDescent="0.35">
      <c r="B27" s="4"/>
      <c r="J27" s="2"/>
      <c r="K27" s="2"/>
      <c r="P27" s="2"/>
    </row>
    <row r="28" spans="1:18" x14ac:dyDescent="0.35">
      <c r="B28" s="4"/>
      <c r="J28" s="2"/>
      <c r="K28" s="2"/>
      <c r="P28" s="2"/>
    </row>
    <row r="29" spans="1:18" x14ac:dyDescent="0.35">
      <c r="B29" s="4"/>
      <c r="J29" s="2"/>
      <c r="K29" s="2"/>
    </row>
    <row r="30" spans="1:18" x14ac:dyDescent="0.35">
      <c r="J30" s="3"/>
      <c r="K30" s="2"/>
    </row>
    <row r="31" spans="1:18" x14ac:dyDescent="0.35">
      <c r="J31" s="2"/>
      <c r="K31" s="2"/>
      <c r="M31" s="4"/>
    </row>
    <row r="32" spans="1:18" x14ac:dyDescent="0.35">
      <c r="J32" s="2"/>
      <c r="K32" s="2"/>
      <c r="M32" s="4"/>
    </row>
    <row r="33" spans="10:13" x14ac:dyDescent="0.35">
      <c r="J33" s="2"/>
      <c r="K33" s="2"/>
    </row>
    <row r="34" spans="10:13" x14ac:dyDescent="0.35">
      <c r="J34" s="2"/>
      <c r="K34" s="2"/>
      <c r="M34" s="4"/>
    </row>
    <row r="35" spans="10:13" x14ac:dyDescent="0.35">
      <c r="J35" s="2"/>
      <c r="K35" s="2"/>
    </row>
    <row r="36" spans="10:13" x14ac:dyDescent="0.35">
      <c r="J36" s="2"/>
      <c r="K36" s="2"/>
    </row>
    <row r="37" spans="10:13" x14ac:dyDescent="0.35">
      <c r="J37" s="2"/>
      <c r="K37" s="2"/>
    </row>
    <row r="38" spans="10:13" x14ac:dyDescent="0.35">
      <c r="J38" s="2"/>
      <c r="K38" s="2"/>
    </row>
    <row r="39" spans="10:13" x14ac:dyDescent="0.35">
      <c r="J39" s="2"/>
      <c r="K39" s="2"/>
    </row>
    <row r="40" spans="10:13" x14ac:dyDescent="0.35">
      <c r="J40" s="2"/>
      <c r="K40" s="2"/>
    </row>
    <row r="41" spans="10:13" x14ac:dyDescent="0.35">
      <c r="J41" s="2"/>
      <c r="K41" s="2"/>
    </row>
    <row r="42" spans="10:13" x14ac:dyDescent="0.35">
      <c r="J42" s="2"/>
      <c r="K42" s="2"/>
    </row>
    <row r="43" spans="10:13" x14ac:dyDescent="0.35">
      <c r="J43" s="2"/>
      <c r="K43" s="2"/>
    </row>
    <row r="44" spans="10:13" x14ac:dyDescent="0.35">
      <c r="J44" s="2"/>
      <c r="K44" s="2"/>
    </row>
    <row r="45" spans="10:13" x14ac:dyDescent="0.35">
      <c r="J45" s="2"/>
      <c r="K45" s="2"/>
    </row>
  </sheetData>
  <mergeCells count="1">
    <mergeCell ref="K1:L1"/>
  </mergeCells>
  <conditionalFormatting sqref="F2 F4 F7:F12 F14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3" r:id="rId1" xr:uid="{42C7A0BB-8B4E-4AEB-8179-8458759A5A7F}"/>
    <hyperlink ref="M13" r:id="rId2" display="http://polymerdatabase.com/polymer physics/Polymer Density.html" xr:uid="{7F2FD542-06BD-4AA3-87BD-41898C791B82}"/>
    <hyperlink ref="M14" r:id="rId3" xr:uid="{F57C11F4-CDAE-4716-AC9B-7B0A3C372230}"/>
    <hyperlink ref="M16" r:id="rId4" xr:uid="{CC0B40EA-6FCA-4463-96EE-4DF8AE76849B}"/>
    <hyperlink ref="M18" r:id="rId5" xr:uid="{9712060C-1DB5-4373-B4C1-3DD24BC62973}"/>
    <hyperlink ref="M19" r:id="rId6" xr:uid="{49C689CE-BFE5-41DE-8588-00AC068399EE}"/>
    <hyperlink ref="M20" r:id="rId7" xr:uid="{B5FD296A-A635-46A5-B107-1FA4FB6E6078}"/>
    <hyperlink ref="M21" r:id="rId8" xr:uid="{67D61EAF-D29F-448B-8EE9-5E9AA1E1DD89}"/>
    <hyperlink ref="M22" r:id="rId9" xr:uid="{312B28FE-3A1E-4F8C-98CB-19B3E14FE9F4}"/>
    <hyperlink ref="M23" r:id="rId10" xr:uid="{B75FD364-6261-443D-914C-786BD36C097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D664-7EBD-4AC7-9722-0DF04DC19C30}">
  <dimension ref="B2:X26"/>
  <sheetViews>
    <sheetView workbookViewId="0">
      <selection activeCell="H18" sqref="H18"/>
    </sheetView>
  </sheetViews>
  <sheetFormatPr defaultRowHeight="14.5" x14ac:dyDescent="0.35"/>
  <cols>
    <col min="2" max="2" width="40.81640625" bestFit="1" customWidth="1"/>
    <col min="3" max="3" width="6" bestFit="1" customWidth="1"/>
    <col min="4" max="4" width="10.1796875" customWidth="1"/>
    <col min="5" max="5" width="8.54296875" customWidth="1"/>
  </cols>
  <sheetData>
    <row r="2" spans="2:24" x14ac:dyDescent="0.35">
      <c r="B2" s="18"/>
      <c r="C2" s="18"/>
      <c r="D2" s="18"/>
      <c r="E2" s="18"/>
    </row>
    <row r="4" spans="2:24" ht="43.5" x14ac:dyDescent="0.35">
      <c r="B4" s="10" t="s">
        <v>58</v>
      </c>
      <c r="C4" s="10"/>
      <c r="D4" s="10"/>
      <c r="E4" s="10"/>
      <c r="F4" s="25" t="s">
        <v>82</v>
      </c>
      <c r="G4" s="25" t="s">
        <v>137</v>
      </c>
      <c r="H4" s="34" t="s">
        <v>138</v>
      </c>
      <c r="I4" s="34"/>
      <c r="J4" s="34"/>
    </row>
    <row r="5" spans="2:24" ht="43.5" x14ac:dyDescent="0.35">
      <c r="B5" s="10" t="s">
        <v>86</v>
      </c>
      <c r="C5" s="10"/>
      <c r="D5" s="10" t="s">
        <v>27</v>
      </c>
      <c r="E5" s="10" t="s">
        <v>135</v>
      </c>
      <c r="F5" s="26" t="s">
        <v>117</v>
      </c>
      <c r="G5" s="26" t="s">
        <v>114</v>
      </c>
      <c r="H5" s="25" t="s">
        <v>139</v>
      </c>
      <c r="I5" s="25" t="s">
        <v>140</v>
      </c>
      <c r="J5" s="25" t="s">
        <v>141</v>
      </c>
      <c r="K5" s="25" t="s">
        <v>55</v>
      </c>
      <c r="L5" s="25" t="s">
        <v>56</v>
      </c>
    </row>
    <row r="6" spans="2:24" x14ac:dyDescent="0.35">
      <c r="B6" s="10" t="s">
        <v>0</v>
      </c>
      <c r="C6" s="9"/>
      <c r="D6" s="10"/>
      <c r="E6" s="10"/>
    </row>
    <row r="7" spans="2:24" x14ac:dyDescent="0.35">
      <c r="B7" t="s">
        <v>1</v>
      </c>
      <c r="C7" s="9" t="s">
        <v>35</v>
      </c>
      <c r="D7" s="29">
        <f>SUM(F7:J7)/SUM($F$7:$J$11)</f>
        <v>0.57037393798311076</v>
      </c>
      <c r="E7">
        <f>COUNTIF(F7:J7,"&gt;0")</f>
        <v>4</v>
      </c>
      <c r="F7" s="27">
        <f>81/94*100</f>
        <v>86.170212765957444</v>
      </c>
      <c r="G7">
        <v>56.06</v>
      </c>
      <c r="H7">
        <v>48.15</v>
      </c>
      <c r="I7">
        <v>50</v>
      </c>
      <c r="K7" s="11" t="s">
        <v>2</v>
      </c>
      <c r="L7" s="11" t="s">
        <v>3</v>
      </c>
      <c r="R7" s="2"/>
      <c r="S7" s="2"/>
      <c r="U7" s="11"/>
      <c r="V7" s="11"/>
      <c r="W7" s="2"/>
      <c r="X7" s="2"/>
    </row>
    <row r="8" spans="2:24" x14ac:dyDescent="0.35">
      <c r="B8" s="18" t="s">
        <v>5</v>
      </c>
      <c r="C8" s="28" t="s">
        <v>36</v>
      </c>
      <c r="D8" s="29">
        <f t="shared" ref="D8:D11" si="0">SUM(F8:J8)/SUM($F$7:$J$11)</f>
        <v>0.14500174930822812</v>
      </c>
      <c r="E8">
        <f>COUNTIF(F8:J8,"&gt;0")</f>
        <v>2</v>
      </c>
      <c r="F8" s="27"/>
      <c r="H8">
        <v>11.11</v>
      </c>
      <c r="I8">
        <v>50</v>
      </c>
      <c r="K8" s="12">
        <v>1.1000000000000001</v>
      </c>
      <c r="L8" s="12">
        <v>1.1839999999999999</v>
      </c>
      <c r="R8" s="2"/>
      <c r="S8" s="2"/>
      <c r="U8" s="16"/>
      <c r="V8" s="16"/>
    </row>
    <row r="9" spans="2:24" x14ac:dyDescent="0.35">
      <c r="B9" s="18" t="s">
        <v>6</v>
      </c>
      <c r="C9" s="28" t="s">
        <v>6</v>
      </c>
      <c r="D9" s="29">
        <f t="shared" si="0"/>
        <v>3.0348099716122363E-2</v>
      </c>
      <c r="E9">
        <f>COUNTIF(F9:J9,"&gt;0")</f>
        <v>2</v>
      </c>
      <c r="F9" s="27"/>
      <c r="G9">
        <v>9.09</v>
      </c>
      <c r="H9">
        <v>3.7</v>
      </c>
      <c r="K9" s="2">
        <v>1.24</v>
      </c>
      <c r="L9" s="11">
        <v>2.1</v>
      </c>
      <c r="R9" s="2"/>
      <c r="S9" s="2"/>
      <c r="T9" s="21"/>
      <c r="U9" s="12"/>
      <c r="V9" s="12"/>
      <c r="W9" s="2"/>
      <c r="X9" s="2"/>
    </row>
    <row r="10" spans="2:24" x14ac:dyDescent="0.35">
      <c r="B10" s="18" t="s">
        <v>8</v>
      </c>
      <c r="C10" s="28" t="s">
        <v>35</v>
      </c>
      <c r="D10" s="29">
        <f t="shared" si="0"/>
        <v>0.15649316457178805</v>
      </c>
      <c r="E10">
        <f>COUNTIF(F10:J10,"&gt;0")</f>
        <v>4</v>
      </c>
      <c r="F10" s="27">
        <f>6/94*100</f>
        <v>6.3829787234042552</v>
      </c>
      <c r="G10">
        <v>13.64</v>
      </c>
      <c r="H10">
        <v>25.93</v>
      </c>
      <c r="J10">
        <v>20</v>
      </c>
      <c r="K10" s="12">
        <v>0.85399999999999998</v>
      </c>
      <c r="L10" s="11" t="s">
        <v>9</v>
      </c>
      <c r="R10" s="2"/>
      <c r="S10" s="2"/>
      <c r="U10" s="2"/>
      <c r="V10" s="11"/>
      <c r="X10" s="2"/>
    </row>
    <row r="11" spans="2:24" x14ac:dyDescent="0.35">
      <c r="B11" s="9" t="s">
        <v>142</v>
      </c>
      <c r="C11" s="28" t="s">
        <v>143</v>
      </c>
      <c r="D11" s="29">
        <f t="shared" si="0"/>
        <v>9.7783048420750793E-2</v>
      </c>
      <c r="E11">
        <f>COUNTIF(F11:J11,"&gt;0")</f>
        <v>2</v>
      </c>
      <c r="G11">
        <v>21.21</v>
      </c>
      <c r="J11">
        <v>20</v>
      </c>
      <c r="K11" s="18">
        <v>1.1000000000000001</v>
      </c>
      <c r="L11" s="18">
        <v>1.4</v>
      </c>
      <c r="N11" s="4" t="s">
        <v>144</v>
      </c>
      <c r="R11" s="3"/>
      <c r="S11" s="3"/>
      <c r="U11" s="16"/>
      <c r="V11" s="16"/>
      <c r="X11" s="15"/>
    </row>
    <row r="12" spans="2:24" x14ac:dyDescent="0.35">
      <c r="R12" s="2"/>
      <c r="S12" s="2"/>
      <c r="U12" s="12"/>
      <c r="V12" s="11"/>
      <c r="W12" s="2"/>
      <c r="X12" s="2"/>
    </row>
    <row r="13" spans="2:24" x14ac:dyDescent="0.35">
      <c r="R13" s="2"/>
      <c r="S13" s="2"/>
      <c r="U13" s="11"/>
      <c r="V13" s="11"/>
      <c r="W13" s="2"/>
      <c r="X13" s="2"/>
    </row>
    <row r="14" spans="2:24" x14ac:dyDescent="0.35">
      <c r="B14" s="18"/>
      <c r="C14" s="18"/>
      <c r="D14" s="18"/>
      <c r="F14" s="27"/>
      <c r="R14" s="2"/>
      <c r="S14" s="2"/>
      <c r="U14" s="12"/>
      <c r="V14" s="11"/>
      <c r="W14" s="2"/>
      <c r="X14" s="2"/>
    </row>
    <row r="15" spans="2:24" x14ac:dyDescent="0.35">
      <c r="B15" s="18"/>
      <c r="C15" s="18"/>
      <c r="D15" s="18"/>
      <c r="F15" s="27"/>
      <c r="R15" s="2"/>
      <c r="S15" s="2"/>
      <c r="U15" s="11"/>
      <c r="V15" s="11"/>
      <c r="W15" s="2"/>
      <c r="X15" s="2"/>
    </row>
    <row r="16" spans="2:24" x14ac:dyDescent="0.35">
      <c r="B16" s="18"/>
      <c r="C16" s="18"/>
      <c r="D16" s="18"/>
      <c r="F16" s="27"/>
      <c r="R16" s="2"/>
      <c r="S16" s="2"/>
      <c r="U16" s="2"/>
      <c r="V16" s="2"/>
      <c r="W16" s="2"/>
      <c r="X16" s="2"/>
    </row>
    <row r="17" spans="2:24" ht="14.25" customHeight="1" x14ac:dyDescent="0.35">
      <c r="B17" s="18"/>
      <c r="C17" s="18"/>
      <c r="D17" s="18"/>
      <c r="R17" s="2"/>
      <c r="S17" s="2"/>
      <c r="U17" s="12"/>
      <c r="V17" s="11"/>
      <c r="W17" s="2"/>
      <c r="X17" s="2"/>
    </row>
    <row r="18" spans="2:24" x14ac:dyDescent="0.35">
      <c r="B18" s="18"/>
      <c r="C18" s="18"/>
      <c r="D18" s="18"/>
      <c r="R18" s="2"/>
      <c r="S18" s="2"/>
      <c r="U18" s="2"/>
      <c r="V18" s="2"/>
    </row>
    <row r="19" spans="2:24" x14ac:dyDescent="0.35">
      <c r="B19" s="18"/>
      <c r="C19" s="18"/>
      <c r="D19" s="18"/>
      <c r="R19" s="2"/>
      <c r="S19" s="2"/>
      <c r="T19" s="21"/>
      <c r="U19" s="16"/>
      <c r="V19" s="16"/>
      <c r="W19" s="2"/>
      <c r="X19" s="2"/>
    </row>
    <row r="20" spans="2:24" x14ac:dyDescent="0.35">
      <c r="B20" s="18"/>
      <c r="C20" s="18"/>
      <c r="D20" s="18"/>
      <c r="R20" s="2"/>
      <c r="S20" s="2"/>
      <c r="U20" s="12"/>
      <c r="V20" s="12"/>
      <c r="W20" s="2"/>
      <c r="X20" s="2"/>
    </row>
    <row r="21" spans="2:24" x14ac:dyDescent="0.35">
      <c r="B21" s="18"/>
      <c r="C21" s="18"/>
      <c r="D21" s="18"/>
      <c r="R21" s="2"/>
      <c r="S21" s="2"/>
      <c r="T21" s="21"/>
      <c r="U21" s="12"/>
      <c r="V21" s="12"/>
      <c r="W21" s="2"/>
      <c r="X21" s="2"/>
    </row>
    <row r="22" spans="2:24" x14ac:dyDescent="0.35">
      <c r="B22" s="28"/>
      <c r="C22" s="28"/>
      <c r="D22" s="28"/>
      <c r="R22" s="2"/>
      <c r="S22" s="2"/>
      <c r="T22" s="21"/>
      <c r="U22" s="12"/>
      <c r="V22" s="12"/>
      <c r="W22" s="2"/>
      <c r="X22" s="2"/>
    </row>
    <row r="23" spans="2:24" x14ac:dyDescent="0.35">
      <c r="B23" s="28"/>
      <c r="C23" s="28"/>
      <c r="D23" s="28"/>
      <c r="R23" s="2"/>
      <c r="S23" s="2"/>
      <c r="U23" s="12"/>
      <c r="V23" s="12"/>
      <c r="W23" s="2"/>
      <c r="X23" s="2"/>
    </row>
    <row r="24" spans="2:24" x14ac:dyDescent="0.35">
      <c r="B24" s="28"/>
      <c r="C24" s="28"/>
      <c r="D24" s="28"/>
      <c r="R24" s="2"/>
      <c r="S24" s="2"/>
      <c r="U24" s="12"/>
      <c r="V24" s="12"/>
      <c r="W24" s="2"/>
      <c r="X24" s="2"/>
    </row>
    <row r="25" spans="2:24" x14ac:dyDescent="0.35">
      <c r="B25" s="28"/>
      <c r="C25" s="28"/>
      <c r="D25" s="28"/>
      <c r="R25" s="2"/>
      <c r="S25" s="2"/>
      <c r="U25" s="16"/>
      <c r="V25" s="16"/>
      <c r="W25" s="2"/>
      <c r="X25" s="2"/>
    </row>
    <row r="26" spans="2:24" x14ac:dyDescent="0.35">
      <c r="B26" s="9"/>
      <c r="C26" s="9"/>
      <c r="D26" s="9"/>
    </row>
  </sheetData>
  <mergeCells count="1">
    <mergeCell ref="H4:J4"/>
  </mergeCells>
  <conditionalFormatting sqref="W7 W9 W12:W17 W19:W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11" r:id="rId1" xr:uid="{2D62DA86-87F3-4CA7-8C49-73A7FFA71BB5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10DB-DC0C-4ABB-B270-88309A3A132B}">
  <dimension ref="B2:H21"/>
  <sheetViews>
    <sheetView topLeftCell="A10" workbookViewId="0">
      <selection activeCell="E2" sqref="E2:F21"/>
    </sheetView>
  </sheetViews>
  <sheetFormatPr defaultRowHeight="14.5" x14ac:dyDescent="0.35"/>
  <cols>
    <col min="2" max="2" width="44.1796875" customWidth="1"/>
  </cols>
  <sheetData>
    <row r="2" spans="2:8" x14ac:dyDescent="0.35">
      <c r="B2" s="1" t="s">
        <v>0</v>
      </c>
      <c r="C2" s="1" t="s">
        <v>54</v>
      </c>
      <c r="D2" s="1" t="s">
        <v>27</v>
      </c>
      <c r="E2" s="10" t="s">
        <v>55</v>
      </c>
      <c r="F2" s="10" t="s">
        <v>56</v>
      </c>
      <c r="G2" s="1" t="s">
        <v>55</v>
      </c>
      <c r="H2" s="1" t="s">
        <v>56</v>
      </c>
    </row>
    <row r="3" spans="2:8" x14ac:dyDescent="0.35">
      <c r="B3" s="2" t="s">
        <v>1</v>
      </c>
      <c r="C3" s="2" t="s">
        <v>35</v>
      </c>
      <c r="D3" s="2">
        <v>0.7866068705</v>
      </c>
      <c r="E3" s="11" t="s">
        <v>2</v>
      </c>
      <c r="F3" s="11" t="s">
        <v>3</v>
      </c>
      <c r="G3" s="2" t="s">
        <v>122</v>
      </c>
      <c r="H3" s="2" t="s">
        <v>122</v>
      </c>
    </row>
    <row r="4" spans="2:8" x14ac:dyDescent="0.35">
      <c r="B4" s="2" t="s">
        <v>4</v>
      </c>
      <c r="C4" s="2" t="s">
        <v>47</v>
      </c>
      <c r="D4" s="2">
        <v>0</v>
      </c>
      <c r="E4" s="16">
        <v>1.08</v>
      </c>
      <c r="F4" s="16">
        <v>1.41</v>
      </c>
      <c r="G4" t="s">
        <v>124</v>
      </c>
      <c r="H4" t="s">
        <v>124</v>
      </c>
    </row>
    <row r="5" spans="2:8" x14ac:dyDescent="0.35">
      <c r="B5" s="2" t="s">
        <v>5</v>
      </c>
      <c r="C5" s="2" t="s">
        <v>36</v>
      </c>
      <c r="D5" s="2">
        <v>0</v>
      </c>
      <c r="E5" s="12">
        <v>1.1000000000000001</v>
      </c>
      <c r="F5" s="12">
        <v>1.1839999999999999</v>
      </c>
      <c r="G5" s="2" t="s">
        <v>121</v>
      </c>
      <c r="H5" s="2" t="s">
        <v>124</v>
      </c>
    </row>
    <row r="6" spans="2:8" x14ac:dyDescent="0.35">
      <c r="B6" s="2" t="s">
        <v>6</v>
      </c>
      <c r="C6" s="2" t="s">
        <v>6</v>
      </c>
      <c r="D6" s="2">
        <v>5.7684985500000001E-2</v>
      </c>
      <c r="E6" s="2">
        <v>1.24</v>
      </c>
      <c r="F6" s="11">
        <v>2.1</v>
      </c>
      <c r="G6" t="s">
        <v>122</v>
      </c>
      <c r="H6" s="2" t="s">
        <v>122</v>
      </c>
    </row>
    <row r="7" spans="2:8" x14ac:dyDescent="0.35">
      <c r="B7" s="3" t="s">
        <v>7</v>
      </c>
      <c r="C7" s="3" t="s">
        <v>48</v>
      </c>
      <c r="D7" s="2">
        <v>0</v>
      </c>
      <c r="E7" s="16">
        <v>1.05</v>
      </c>
      <c r="F7" s="16">
        <v>1.1299999999999999</v>
      </c>
      <c r="G7" t="s">
        <v>121</v>
      </c>
      <c r="H7" s="15" t="s">
        <v>121</v>
      </c>
    </row>
    <row r="8" spans="2:8" x14ac:dyDescent="0.35">
      <c r="B8" s="2" t="s">
        <v>8</v>
      </c>
      <c r="C8" s="2" t="s">
        <v>51</v>
      </c>
      <c r="D8" s="2">
        <v>0.1184741015</v>
      </c>
      <c r="E8" s="12">
        <v>0.85399999999999998</v>
      </c>
      <c r="F8" s="11" t="s">
        <v>9</v>
      </c>
      <c r="G8" s="2" t="s">
        <v>124</v>
      </c>
      <c r="H8" s="2" t="s">
        <v>122</v>
      </c>
    </row>
    <row r="9" spans="2:8" x14ac:dyDescent="0.35">
      <c r="B9" s="2" t="s">
        <v>10</v>
      </c>
      <c r="C9" s="2" t="s">
        <v>49</v>
      </c>
      <c r="D9" s="2">
        <v>1.0638297999999999E-2</v>
      </c>
      <c r="E9" s="11" t="s">
        <v>11</v>
      </c>
      <c r="F9" s="11" t="s">
        <v>12</v>
      </c>
      <c r="G9" s="2" t="s">
        <v>122</v>
      </c>
      <c r="H9" s="2" t="s">
        <v>122</v>
      </c>
    </row>
    <row r="10" spans="2:8" x14ac:dyDescent="0.35">
      <c r="B10" s="2" t="s">
        <v>13</v>
      </c>
      <c r="C10" s="2" t="s">
        <v>50</v>
      </c>
      <c r="D10" s="2">
        <v>0</v>
      </c>
      <c r="E10" s="12">
        <v>1.04</v>
      </c>
      <c r="F10" s="11" t="s">
        <v>14</v>
      </c>
      <c r="G10" s="2" t="s">
        <v>122</v>
      </c>
      <c r="H10" s="2" t="s">
        <v>122</v>
      </c>
    </row>
    <row r="11" spans="2:8" x14ac:dyDescent="0.35">
      <c r="B11" s="2" t="s">
        <v>15</v>
      </c>
      <c r="C11" s="2" t="s">
        <v>37</v>
      </c>
      <c r="D11" s="2">
        <v>0</v>
      </c>
      <c r="E11" s="11">
        <v>1.1599999999999999</v>
      </c>
      <c r="F11" s="11" t="s">
        <v>16</v>
      </c>
      <c r="G11" s="2" t="s">
        <v>122</v>
      </c>
      <c r="H11" s="2" t="s">
        <v>122</v>
      </c>
    </row>
    <row r="12" spans="2:8" x14ac:dyDescent="0.35">
      <c r="B12" s="2" t="s">
        <v>126</v>
      </c>
      <c r="C12" s="2" t="s">
        <v>38</v>
      </c>
      <c r="D12" s="2">
        <v>2.6595744500000001E-2</v>
      </c>
      <c r="E12" s="2">
        <v>1.02</v>
      </c>
      <c r="F12" s="2">
        <v>1.1599999999999999</v>
      </c>
      <c r="G12" s="2" t="s">
        <v>122</v>
      </c>
      <c r="H12" s="2" t="s">
        <v>122</v>
      </c>
    </row>
    <row r="13" spans="2:8" x14ac:dyDescent="0.35">
      <c r="B13" s="2" t="s">
        <v>18</v>
      </c>
      <c r="C13" s="2" t="s">
        <v>39</v>
      </c>
      <c r="D13" s="2">
        <v>0</v>
      </c>
      <c r="E13" s="12">
        <v>2</v>
      </c>
      <c r="F13" s="11">
        <v>2.2999999999999998</v>
      </c>
      <c r="G13" s="2" t="s">
        <v>122</v>
      </c>
      <c r="H13" s="2" t="s">
        <v>122</v>
      </c>
    </row>
    <row r="14" spans="2:8" x14ac:dyDescent="0.35">
      <c r="B14" s="2" t="s">
        <v>19</v>
      </c>
      <c r="C14" s="2" t="s">
        <v>40</v>
      </c>
      <c r="D14" s="2">
        <v>0</v>
      </c>
      <c r="E14" s="2">
        <v>4.4999999999999998E-2</v>
      </c>
      <c r="F14" s="2">
        <v>1.72</v>
      </c>
      <c r="G14" t="s">
        <v>125</v>
      </c>
      <c r="H14" t="s">
        <v>125</v>
      </c>
    </row>
    <row r="15" spans="2:8" x14ac:dyDescent="0.35">
      <c r="B15" s="2" t="s">
        <v>20</v>
      </c>
      <c r="C15" s="2" t="s">
        <v>52</v>
      </c>
      <c r="D15" s="2">
        <v>0</v>
      </c>
      <c r="E15" s="16">
        <v>1.06</v>
      </c>
      <c r="F15" s="16">
        <v>2.2999999999999998</v>
      </c>
      <c r="G15" s="2" t="s">
        <v>129</v>
      </c>
      <c r="H15" s="2" t="s">
        <v>131</v>
      </c>
    </row>
    <row r="16" spans="2:8" x14ac:dyDescent="0.35">
      <c r="B16" s="2" t="s">
        <v>21</v>
      </c>
      <c r="C16" s="2" t="s">
        <v>41</v>
      </c>
      <c r="D16" s="2">
        <v>0</v>
      </c>
      <c r="E16" s="12">
        <v>0.92500000000000004</v>
      </c>
      <c r="F16" s="12">
        <v>1.06</v>
      </c>
      <c r="G16" s="2" t="s">
        <v>123</v>
      </c>
      <c r="H16" s="2" t="s">
        <v>123</v>
      </c>
    </row>
    <row r="17" spans="2:8" x14ac:dyDescent="0.35">
      <c r="B17" s="2" t="s">
        <v>22</v>
      </c>
      <c r="C17" s="2" t="s">
        <v>42</v>
      </c>
      <c r="D17" s="2">
        <v>0</v>
      </c>
      <c r="E17" s="12">
        <v>1.19</v>
      </c>
      <c r="F17" s="12">
        <v>1.29</v>
      </c>
      <c r="G17" s="2" t="s">
        <v>124</v>
      </c>
      <c r="H17" s="2" t="s">
        <v>123</v>
      </c>
    </row>
    <row r="18" spans="2:8" x14ac:dyDescent="0.35">
      <c r="B18" s="2" t="s">
        <v>23</v>
      </c>
      <c r="C18" s="2" t="s">
        <v>43</v>
      </c>
      <c r="D18" s="2">
        <v>0</v>
      </c>
      <c r="E18" s="12">
        <v>1.35</v>
      </c>
      <c r="F18" s="12">
        <v>1.36</v>
      </c>
      <c r="G18" s="2" t="s">
        <v>124</v>
      </c>
      <c r="H18" s="2" t="s">
        <v>123</v>
      </c>
    </row>
    <row r="19" spans="2:8" x14ac:dyDescent="0.35">
      <c r="B19" s="2" t="s">
        <v>24</v>
      </c>
      <c r="C19" s="2" t="s">
        <v>53</v>
      </c>
      <c r="D19" s="2">
        <v>0</v>
      </c>
      <c r="E19" s="12">
        <v>1.3</v>
      </c>
      <c r="F19" s="12">
        <v>1.4</v>
      </c>
      <c r="G19" s="2" t="s">
        <v>121</v>
      </c>
      <c r="H19" s="2" t="s">
        <v>121</v>
      </c>
    </row>
    <row r="20" spans="2:8" x14ac:dyDescent="0.35">
      <c r="B20" s="2" t="s">
        <v>25</v>
      </c>
      <c r="C20" s="2" t="s">
        <v>44</v>
      </c>
      <c r="D20" s="2">
        <v>0</v>
      </c>
      <c r="E20" s="12">
        <v>1.0900000000000001</v>
      </c>
      <c r="F20" s="12">
        <v>1.2</v>
      </c>
      <c r="G20" s="2" t="s">
        <v>122</v>
      </c>
      <c r="H20" s="2" t="s">
        <v>122</v>
      </c>
    </row>
    <row r="21" spans="2:8" x14ac:dyDescent="0.35">
      <c r="B21" s="2" t="s">
        <v>26</v>
      </c>
      <c r="C21" s="2" t="s">
        <v>26</v>
      </c>
      <c r="D21" s="2">
        <v>0</v>
      </c>
      <c r="E21" s="16">
        <v>0.86</v>
      </c>
      <c r="F21" s="16">
        <v>0.86</v>
      </c>
      <c r="G21" s="2" t="s">
        <v>123</v>
      </c>
      <c r="H21" s="2" t="s">
        <v>123</v>
      </c>
    </row>
  </sheetData>
  <conditionalFormatting sqref="D3:D21 G3 G5 G8:G13 G15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B99-32B0-48AD-98C4-44B628A5FF42}">
  <dimension ref="C1:V36"/>
  <sheetViews>
    <sheetView workbookViewId="0">
      <selection activeCell="D2" sqref="D2"/>
    </sheetView>
  </sheetViews>
  <sheetFormatPr defaultRowHeight="14.5" x14ac:dyDescent="0.35"/>
  <cols>
    <col min="3" max="3" width="65.453125" customWidth="1"/>
    <col min="8" max="8" width="9.81640625" bestFit="1" customWidth="1"/>
    <col min="9" max="10" width="9.81640625" customWidth="1"/>
  </cols>
  <sheetData>
    <row r="1" spans="3:22" x14ac:dyDescent="0.35">
      <c r="D1" s="39" t="s">
        <v>46</v>
      </c>
      <c r="E1" s="39"/>
      <c r="F1" s="39"/>
      <c r="G1" s="39"/>
      <c r="H1" s="39"/>
      <c r="I1" s="39"/>
      <c r="J1" s="39"/>
      <c r="S1" s="35" t="s">
        <v>136</v>
      </c>
      <c r="T1" s="35"/>
      <c r="U1" s="35"/>
      <c r="V1" s="35"/>
    </row>
    <row r="2" spans="3:22" x14ac:dyDescent="0.35">
      <c r="C2" s="1" t="s">
        <v>0</v>
      </c>
      <c r="D2" s="10">
        <v>1</v>
      </c>
      <c r="E2" s="36">
        <v>4</v>
      </c>
      <c r="F2" s="36"/>
      <c r="G2" s="38">
        <v>8</v>
      </c>
      <c r="H2" s="38"/>
      <c r="I2" s="37">
        <v>9</v>
      </c>
      <c r="J2" s="37"/>
      <c r="S2" s="10" t="s">
        <v>55</v>
      </c>
      <c r="T2" s="10" t="s">
        <v>56</v>
      </c>
      <c r="U2" s="1" t="s">
        <v>55</v>
      </c>
      <c r="V2" s="1" t="s">
        <v>56</v>
      </c>
    </row>
    <row r="3" spans="3:22" x14ac:dyDescent="0.35">
      <c r="E3" t="s">
        <v>55</v>
      </c>
      <c r="F3" t="s">
        <v>56</v>
      </c>
      <c r="G3" t="s">
        <v>55</v>
      </c>
      <c r="H3" t="s">
        <v>56</v>
      </c>
      <c r="I3" t="s">
        <v>55</v>
      </c>
      <c r="J3" t="s">
        <v>56</v>
      </c>
      <c r="S3" s="24">
        <v>0.96</v>
      </c>
      <c r="T3" s="24">
        <v>1.45</v>
      </c>
      <c r="U3" s="2" t="s">
        <v>122</v>
      </c>
      <c r="V3" s="2" t="s">
        <v>122</v>
      </c>
    </row>
    <row r="4" spans="3:22" x14ac:dyDescent="0.35">
      <c r="C4" s="2" t="s">
        <v>1</v>
      </c>
      <c r="D4" s="9">
        <v>1.333</v>
      </c>
      <c r="G4">
        <v>1.3</v>
      </c>
      <c r="H4">
        <v>1.4</v>
      </c>
      <c r="I4" s="23">
        <v>0.96</v>
      </c>
      <c r="J4" s="23">
        <v>1.45</v>
      </c>
      <c r="S4" s="16">
        <v>1.08</v>
      </c>
      <c r="T4" s="16">
        <v>1.41</v>
      </c>
      <c r="U4" t="s">
        <v>124</v>
      </c>
      <c r="V4" t="s">
        <v>124</v>
      </c>
    </row>
    <row r="5" spans="3:22" x14ac:dyDescent="0.35">
      <c r="C5" s="2" t="s">
        <v>4</v>
      </c>
      <c r="I5" s="2"/>
      <c r="J5" s="2"/>
      <c r="S5" s="12">
        <v>1.1000000000000001</v>
      </c>
      <c r="T5" s="12">
        <v>1.1839999999999999</v>
      </c>
      <c r="U5" s="2" t="s">
        <v>121</v>
      </c>
      <c r="V5" s="2" t="s">
        <v>124</v>
      </c>
    </row>
    <row r="6" spans="3:22" x14ac:dyDescent="0.35">
      <c r="C6" s="2" t="s">
        <v>5</v>
      </c>
      <c r="D6">
        <v>1.1839999999999999</v>
      </c>
      <c r="E6">
        <v>1.1839999999999999</v>
      </c>
      <c r="F6">
        <v>1.1839999999999999</v>
      </c>
      <c r="G6">
        <v>1.1000000000000001</v>
      </c>
      <c r="H6">
        <v>1.1499999999999999</v>
      </c>
      <c r="I6" s="2"/>
      <c r="J6" s="2"/>
      <c r="S6" s="2">
        <v>1.24</v>
      </c>
      <c r="T6" s="11">
        <v>2.1</v>
      </c>
      <c r="U6" t="s">
        <v>122</v>
      </c>
      <c r="V6" s="2" t="s">
        <v>122</v>
      </c>
    </row>
    <row r="7" spans="3:22" x14ac:dyDescent="0.35">
      <c r="C7" s="2" t="s">
        <v>6</v>
      </c>
      <c r="I7" s="2">
        <v>1.24</v>
      </c>
      <c r="J7" s="2">
        <v>2.1</v>
      </c>
      <c r="S7" s="16">
        <v>1.05</v>
      </c>
      <c r="T7" s="16">
        <v>1.1299999999999999</v>
      </c>
      <c r="U7" t="s">
        <v>121</v>
      </c>
      <c r="V7" s="15" t="s">
        <v>121</v>
      </c>
    </row>
    <row r="8" spans="3:22" x14ac:dyDescent="0.35">
      <c r="C8" s="3" t="s">
        <v>7</v>
      </c>
      <c r="I8" s="2"/>
      <c r="J8" s="2"/>
      <c r="S8" s="12">
        <v>0.85399999999999998</v>
      </c>
      <c r="T8" s="24">
        <v>0.98</v>
      </c>
      <c r="U8" s="2" t="s">
        <v>124</v>
      </c>
      <c r="V8" s="2" t="s">
        <v>122</v>
      </c>
    </row>
    <row r="9" spans="3:22" x14ac:dyDescent="0.35">
      <c r="C9" s="2" t="s">
        <v>8</v>
      </c>
      <c r="D9">
        <v>0.85399999999999998</v>
      </c>
      <c r="E9">
        <v>0.92</v>
      </c>
      <c r="F9">
        <v>0.95</v>
      </c>
      <c r="G9">
        <v>0.91700000000000004</v>
      </c>
      <c r="H9">
        <v>0.97</v>
      </c>
      <c r="I9" s="2"/>
      <c r="J9" s="23">
        <v>0.98</v>
      </c>
      <c r="S9" s="24">
        <v>0.83</v>
      </c>
      <c r="T9" s="24">
        <v>0.92</v>
      </c>
      <c r="U9" s="2" t="s">
        <v>122</v>
      </c>
      <c r="V9" s="2" t="s">
        <v>122</v>
      </c>
    </row>
    <row r="10" spans="3:22" x14ac:dyDescent="0.35">
      <c r="C10" s="2" t="s">
        <v>10</v>
      </c>
      <c r="D10">
        <v>0.86099999999999999</v>
      </c>
      <c r="E10">
        <v>0.86599999999999999</v>
      </c>
      <c r="F10">
        <v>0.9</v>
      </c>
      <c r="I10" s="23">
        <v>0.83</v>
      </c>
      <c r="J10" s="23">
        <v>0.92</v>
      </c>
      <c r="S10" s="12">
        <v>1.04</v>
      </c>
      <c r="T10" s="24">
        <v>1.1000000000000001</v>
      </c>
      <c r="U10" s="2" t="s">
        <v>122</v>
      </c>
      <c r="V10" s="2" t="s">
        <v>122</v>
      </c>
    </row>
    <row r="11" spans="3:22" x14ac:dyDescent="0.35">
      <c r="C11" s="2" t="s">
        <v>13</v>
      </c>
      <c r="D11">
        <v>1.052</v>
      </c>
      <c r="E11">
        <v>1.05</v>
      </c>
      <c r="F11">
        <v>1.05</v>
      </c>
      <c r="G11">
        <v>1.04</v>
      </c>
      <c r="H11">
        <v>1.04</v>
      </c>
      <c r="I11" s="2">
        <v>1.04</v>
      </c>
      <c r="J11" s="23">
        <v>1.1000000000000001</v>
      </c>
      <c r="S11" s="11">
        <v>1.1599999999999999</v>
      </c>
      <c r="T11" s="24">
        <v>1.58</v>
      </c>
      <c r="U11" s="2" t="s">
        <v>122</v>
      </c>
      <c r="V11" s="2" t="s">
        <v>122</v>
      </c>
    </row>
    <row r="12" spans="3:22" x14ac:dyDescent="0.35">
      <c r="C12" s="2" t="s">
        <v>15</v>
      </c>
      <c r="D12">
        <v>1.3879999999999999</v>
      </c>
      <c r="E12">
        <v>1.4</v>
      </c>
      <c r="F12">
        <v>1.4</v>
      </c>
      <c r="I12" s="2">
        <v>1.1599999999999999</v>
      </c>
      <c r="J12" s="23">
        <v>1.58</v>
      </c>
      <c r="S12" s="2">
        <v>1.02</v>
      </c>
      <c r="T12" s="2">
        <v>1.1599999999999999</v>
      </c>
      <c r="U12" s="2" t="s">
        <v>122</v>
      </c>
      <c r="V12" s="2" t="s">
        <v>122</v>
      </c>
    </row>
    <row r="13" spans="3:22" x14ac:dyDescent="0.35">
      <c r="C13" s="2" t="s">
        <v>17</v>
      </c>
      <c r="D13">
        <v>1.0780000000000001</v>
      </c>
      <c r="E13">
        <v>1.08</v>
      </c>
      <c r="F13">
        <v>1.08</v>
      </c>
      <c r="I13" s="2">
        <v>1.02</v>
      </c>
      <c r="J13" s="2">
        <v>1.1599999999999999</v>
      </c>
      <c r="S13" s="12">
        <v>2</v>
      </c>
      <c r="T13" s="11">
        <v>2.2999999999999998</v>
      </c>
      <c r="U13" s="2" t="s">
        <v>122</v>
      </c>
      <c r="V13" s="2" t="s">
        <v>122</v>
      </c>
    </row>
    <row r="14" spans="3:22" x14ac:dyDescent="0.35">
      <c r="C14" s="2" t="s">
        <v>18</v>
      </c>
      <c r="E14">
        <v>2</v>
      </c>
      <c r="F14">
        <v>2</v>
      </c>
      <c r="G14">
        <v>2.1</v>
      </c>
      <c r="H14">
        <v>2.2000000000000002</v>
      </c>
      <c r="I14" s="2">
        <v>2.1</v>
      </c>
      <c r="J14" s="2">
        <v>2.2999999999999998</v>
      </c>
      <c r="S14" s="2">
        <v>4.4999999999999998E-2</v>
      </c>
      <c r="T14" s="2">
        <v>1.72</v>
      </c>
      <c r="U14" t="s">
        <v>125</v>
      </c>
      <c r="V14" t="s">
        <v>125</v>
      </c>
    </row>
    <row r="15" spans="3:22" x14ac:dyDescent="0.35">
      <c r="C15" s="2" t="s">
        <v>19</v>
      </c>
      <c r="I15" s="2">
        <v>1.2</v>
      </c>
      <c r="J15" s="2"/>
      <c r="S15" s="16">
        <v>1.06</v>
      </c>
      <c r="T15" s="16">
        <v>2.2999999999999998</v>
      </c>
      <c r="U15" s="2" t="s">
        <v>129</v>
      </c>
      <c r="V15" s="2" t="s">
        <v>131</v>
      </c>
    </row>
    <row r="16" spans="3:22" x14ac:dyDescent="0.35">
      <c r="C16" s="2" t="s">
        <v>20</v>
      </c>
      <c r="I16" s="2"/>
      <c r="J16" s="2"/>
      <c r="S16" s="12">
        <v>0.92500000000000004</v>
      </c>
      <c r="T16" s="12">
        <v>1.06</v>
      </c>
      <c r="U16" s="2" t="s">
        <v>123</v>
      </c>
      <c r="V16" s="2" t="s">
        <v>123</v>
      </c>
    </row>
    <row r="17" spans="3:22" x14ac:dyDescent="0.35">
      <c r="C17" s="2" t="s">
        <v>21</v>
      </c>
      <c r="E17">
        <v>0.92500000000000004</v>
      </c>
      <c r="F17">
        <v>1.06</v>
      </c>
      <c r="I17" s="2"/>
      <c r="J17" s="2"/>
      <c r="S17" s="12">
        <v>1.19</v>
      </c>
      <c r="T17" s="12">
        <v>1.29</v>
      </c>
      <c r="U17" s="2" t="s">
        <v>124</v>
      </c>
      <c r="V17" s="2" t="s">
        <v>123</v>
      </c>
    </row>
    <row r="18" spans="3:22" x14ac:dyDescent="0.35">
      <c r="C18" s="2" t="s">
        <v>22</v>
      </c>
      <c r="D18">
        <v>1.19</v>
      </c>
      <c r="E18">
        <v>1.29</v>
      </c>
      <c r="F18">
        <v>1.29</v>
      </c>
      <c r="I18" s="2"/>
      <c r="J18" s="2"/>
      <c r="S18" s="12">
        <v>1.35</v>
      </c>
      <c r="T18" s="12">
        <v>1.36</v>
      </c>
      <c r="U18" s="2" t="s">
        <v>124</v>
      </c>
      <c r="V18" s="2" t="s">
        <v>123</v>
      </c>
    </row>
    <row r="19" spans="3:22" x14ac:dyDescent="0.35">
      <c r="C19" s="2" t="s">
        <v>23</v>
      </c>
      <c r="E19">
        <v>1.36</v>
      </c>
      <c r="F19">
        <v>1.36</v>
      </c>
      <c r="G19">
        <v>1.35</v>
      </c>
      <c r="H19">
        <v>1.35</v>
      </c>
      <c r="J19" s="2"/>
      <c r="S19" s="12">
        <v>1.3</v>
      </c>
      <c r="T19" s="12">
        <v>1.4</v>
      </c>
      <c r="U19" s="2" t="s">
        <v>121</v>
      </c>
      <c r="V19" s="2" t="s">
        <v>121</v>
      </c>
    </row>
    <row r="20" spans="3:22" x14ac:dyDescent="0.35">
      <c r="C20" s="2" t="s">
        <v>24</v>
      </c>
      <c r="G20">
        <v>1.3</v>
      </c>
      <c r="H20">
        <v>1.4</v>
      </c>
      <c r="J20" s="2"/>
      <c r="S20" s="12">
        <v>1.0900000000000001</v>
      </c>
      <c r="T20" s="12">
        <v>1.2</v>
      </c>
      <c r="U20" s="2" t="s">
        <v>122</v>
      </c>
      <c r="V20" s="2" t="s">
        <v>122</v>
      </c>
    </row>
    <row r="21" spans="3:22" x14ac:dyDescent="0.35">
      <c r="C21" s="2" t="s">
        <v>25</v>
      </c>
      <c r="D21">
        <v>1.159</v>
      </c>
      <c r="E21">
        <v>1.2</v>
      </c>
      <c r="F21">
        <v>1.2</v>
      </c>
      <c r="G21">
        <v>1.17</v>
      </c>
      <c r="H21">
        <v>1.2</v>
      </c>
      <c r="I21">
        <v>1.0900000000000001</v>
      </c>
      <c r="J21" s="2">
        <v>1.2</v>
      </c>
      <c r="S21" s="16">
        <v>0.86</v>
      </c>
      <c r="T21" s="16">
        <v>0.86</v>
      </c>
      <c r="U21" s="2" t="s">
        <v>123</v>
      </c>
      <c r="V21" s="2" t="s">
        <v>123</v>
      </c>
    </row>
    <row r="22" spans="3:22" x14ac:dyDescent="0.35">
      <c r="C22" s="2" t="s">
        <v>26</v>
      </c>
      <c r="E22">
        <v>0.86</v>
      </c>
      <c r="F22">
        <v>0.86</v>
      </c>
    </row>
    <row r="25" spans="3:22" x14ac:dyDescent="0.35">
      <c r="E25" s="2">
        <v>1</v>
      </c>
      <c r="F25" s="2"/>
      <c r="G25" s="4" t="s">
        <v>28</v>
      </c>
    </row>
    <row r="26" spans="3:22" x14ac:dyDescent="0.35">
      <c r="E26" s="3">
        <v>2</v>
      </c>
      <c r="F26" s="3"/>
      <c r="G26" s="4" t="s">
        <v>29</v>
      </c>
    </row>
    <row r="27" spans="3:22" x14ac:dyDescent="0.35">
      <c r="E27" s="2">
        <v>3</v>
      </c>
      <c r="F27" s="2"/>
      <c r="G27" s="5" t="s">
        <v>30</v>
      </c>
    </row>
    <row r="28" spans="3:22" x14ac:dyDescent="0.35">
      <c r="E28" s="2">
        <v>4</v>
      </c>
      <c r="F28" s="2"/>
      <c r="G28" s="4" t="s">
        <v>31</v>
      </c>
    </row>
    <row r="29" spans="3:22" x14ac:dyDescent="0.35">
      <c r="E29" s="2">
        <v>5</v>
      </c>
      <c r="F29" s="2"/>
      <c r="G29" s="5" t="s">
        <v>32</v>
      </c>
    </row>
    <row r="30" spans="3:22" x14ac:dyDescent="0.35">
      <c r="E30" s="2">
        <v>6</v>
      </c>
      <c r="F30" s="2"/>
      <c r="G30" s="4" t="s">
        <v>33</v>
      </c>
    </row>
    <row r="31" spans="3:22" x14ac:dyDescent="0.35">
      <c r="E31" s="2">
        <v>7</v>
      </c>
      <c r="F31" s="2"/>
      <c r="G31" s="4" t="s">
        <v>34</v>
      </c>
    </row>
    <row r="32" spans="3:22" x14ac:dyDescent="0.35">
      <c r="E32" s="2">
        <v>8</v>
      </c>
      <c r="F32" s="2"/>
      <c r="G32" s="4" t="s">
        <v>45</v>
      </c>
    </row>
    <row r="33" spans="5:7" x14ac:dyDescent="0.35">
      <c r="E33" s="2">
        <v>9</v>
      </c>
      <c r="F33" s="2"/>
      <c r="G33" s="4" t="s">
        <v>57</v>
      </c>
    </row>
    <row r="34" spans="5:7" x14ac:dyDescent="0.35">
      <c r="E34" s="2">
        <v>10</v>
      </c>
      <c r="F34" s="2"/>
      <c r="G34" s="4" t="s">
        <v>128</v>
      </c>
    </row>
    <row r="35" spans="5:7" x14ac:dyDescent="0.35">
      <c r="E35" s="2">
        <v>11</v>
      </c>
      <c r="F35" s="2"/>
      <c r="G35" s="4" t="s">
        <v>130</v>
      </c>
    </row>
    <row r="36" spans="5:7" x14ac:dyDescent="0.35">
      <c r="E36" s="2">
        <v>12</v>
      </c>
      <c r="F36" s="2"/>
      <c r="G36" s="4" t="s">
        <v>144</v>
      </c>
    </row>
  </sheetData>
  <mergeCells count="5">
    <mergeCell ref="S1:V1"/>
    <mergeCell ref="E2:F2"/>
    <mergeCell ref="I2:J2"/>
    <mergeCell ref="G2:H2"/>
    <mergeCell ref="D1:J1"/>
  </mergeCells>
  <conditionalFormatting sqref="U3 U5 U8:U13 U15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5" r:id="rId1" display="http://polymerdatabase.com/polymer physics/Polymer Density.html" xr:uid="{D41988D8-E5F2-4F73-84A6-E2035754B94E}"/>
    <hyperlink ref="G26" r:id="rId2" xr:uid="{BB8D7958-176A-4A56-9FAD-88FBEE6F0344}"/>
    <hyperlink ref="G28" r:id="rId3" xr:uid="{9769836E-9801-43FB-9CED-A8234F01ABDE}"/>
    <hyperlink ref="G30" r:id="rId4" xr:uid="{15108C79-17AA-4305-8B06-0B5364DD2709}"/>
    <hyperlink ref="G31" r:id="rId5" xr:uid="{8B1E6C26-6B28-4012-8B14-937B94518114}"/>
    <hyperlink ref="G32" r:id="rId6" xr:uid="{91F72201-42F2-4819-A380-ADFCFAE1CD37}"/>
    <hyperlink ref="G33" r:id="rId7" xr:uid="{578AB34B-E43B-4FEC-9863-1720F6719E01}"/>
    <hyperlink ref="G34" r:id="rId8" xr:uid="{4185F847-50B9-4150-AEB1-AA018F0A4016}"/>
    <hyperlink ref="G35" r:id="rId9" xr:uid="{107C85E0-1DBB-44E4-AA6A-E76730453E29}"/>
    <hyperlink ref="G36" r:id="rId10" xr:uid="{9A752B58-59F3-469D-AFDC-CB50E136DD9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D055057862E442928BFC98102F997C" ma:contentTypeVersion="13" ma:contentTypeDescription="Een nieuw document maken." ma:contentTypeScope="" ma:versionID="4c3861dc032dcededcffab6b26b74e18">
  <xsd:schema xmlns:xsd="http://www.w3.org/2001/XMLSchema" xmlns:xs="http://www.w3.org/2001/XMLSchema" xmlns:p="http://schemas.microsoft.com/office/2006/metadata/properties" xmlns:ns3="8779b511-2267-46c5-8d98-d9403456c72f" xmlns:ns4="950ed9d7-e9cc-4406-ad39-07993173dcc7" targetNamespace="http://schemas.microsoft.com/office/2006/metadata/properties" ma:root="true" ma:fieldsID="5b929a3bf2d81db3356d9cab4c871eb1" ns3:_="" ns4:_="">
    <xsd:import namespace="8779b511-2267-46c5-8d98-d9403456c72f"/>
    <xsd:import namespace="950ed9d7-e9cc-4406-ad39-07993173dcc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9b511-2267-46c5-8d98-d9403456c7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ed9d7-e9cc-4406-ad39-07993173dc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0CF78B-0662-4BD3-A72D-5A1B0CE717E6}">
  <ds:schemaRefs>
    <ds:schemaRef ds:uri="950ed9d7-e9cc-4406-ad39-07993173dcc7"/>
    <ds:schemaRef ds:uri="http://purl.org/dc/terms/"/>
    <ds:schemaRef ds:uri="http://schemas.openxmlformats.org/package/2006/metadata/core-properties"/>
    <ds:schemaRef ds:uri="8779b511-2267-46c5-8d98-d9403456c72f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B2E4258-62B4-401F-9A36-144A870F4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79b511-2267-46c5-8d98-d9403456c72f"/>
    <ds:schemaRef ds:uri="950ed9d7-e9cc-4406-ad39-07993173dc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D706C1-598A-43CC-9FAE-15F6D18140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water studies</vt:lpstr>
      <vt:lpstr>water limits and refs</vt:lpstr>
      <vt:lpstr>air studies</vt:lpstr>
      <vt:lpstr>air limits and refs</vt:lpstr>
      <vt:lpstr>References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Kooi, Merel</dc:creator>
  <cp:lastModifiedBy>Mohamed Nor, Hazimah</cp:lastModifiedBy>
  <dcterms:created xsi:type="dcterms:W3CDTF">2020-03-25T08:02:45Z</dcterms:created>
  <dcterms:modified xsi:type="dcterms:W3CDTF">2020-08-05T13:03:39Z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0x010100BAD055057862E442928BFC98102F997C</vt:lpwstr>
  </property>
</Properties>
</file>