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che\Development\Emotion_in_politics\"/>
    </mc:Choice>
  </mc:AlternateContent>
  <bookViews>
    <workbookView xWindow="0" yWindow="0" windowWidth="23040" windowHeight="8808" activeTab="2" xr2:uid="{DFA3FB46-55A9-4DBC-94D7-2DE79C2E5BC5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4" i="4"/>
  <c r="C3" i="4"/>
  <c r="E15" i="1"/>
  <c r="E16" i="1"/>
  <c r="E17" i="1"/>
  <c r="E14" i="1"/>
  <c r="E13" i="1"/>
  <c r="E12" i="1"/>
  <c r="E11" i="1"/>
  <c r="E10" i="1"/>
  <c r="E9" i="1"/>
  <c r="E8" i="1"/>
  <c r="E7" i="1"/>
  <c r="E6" i="1"/>
  <c r="E5" i="1"/>
  <c r="E4" i="1"/>
  <c r="E3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N10" i="1" s="1"/>
  <c r="M59" i="1"/>
  <c r="N9" i="1" s="1"/>
  <c r="M60" i="1"/>
  <c r="N8" i="1" s="1"/>
  <c r="M61" i="1"/>
  <c r="N7" i="1" s="1"/>
  <c r="M62" i="1"/>
  <c r="N6" i="1" s="1"/>
  <c r="M63" i="1"/>
  <c r="N5" i="1" s="1"/>
  <c r="M64" i="1"/>
  <c r="N4" i="1" s="1"/>
  <c r="M65" i="1"/>
  <c r="M66" i="1"/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<sst xmlns="http://schemas.openxmlformats.org/spreadsheetml/2006/main" count="29" uniqueCount="20">
  <si>
    <t>year</t>
  </si>
  <si>
    <t>sentiment mean</t>
  </si>
  <si>
    <t>4yr rgdp change</t>
  </si>
  <si>
    <t>4yr unemployment change</t>
  </si>
  <si>
    <t>unemployment by year</t>
  </si>
  <si>
    <t>homicide rate by year</t>
  </si>
  <si>
    <t>1 yr homicide change</t>
  </si>
  <si>
    <t>sources</t>
  </si>
  <si>
    <t>Homicide</t>
  </si>
  <si>
    <t>https://www.infoplease.com/us/crime/homicide-rate-1950-2014</t>
  </si>
  <si>
    <t>Unemployment</t>
  </si>
  <si>
    <t>http://www.multpl.com/unemployment/table</t>
  </si>
  <si>
    <t>Annual RGDP</t>
  </si>
  <si>
    <t>http://www.multpl.com/us-real-gdp-growth-rate/table/by-year</t>
  </si>
  <si>
    <t>Inauguration speeches</t>
  </si>
  <si>
    <t>http://avalon.law.yale.edu/subject_menus/inaug.asp</t>
  </si>
  <si>
    <t>NLTK Machine Learning and Sentiment Analysis</t>
  </si>
  <si>
    <t>http://www.nltk.org/</t>
  </si>
  <si>
    <t>4 yr change in homicide rates</t>
  </si>
  <si>
    <t>annual homicide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</si>
</sst>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 4yr</a:t>
            </a:r>
            <a:r>
              <a:rPr lang="en-US" baseline="0"/>
              <a:t> Change in Unemployment</a:t>
            </a:r>
          </a:p>
        </c:rich>
      </c:tx>
      <c:layout>
        <c:manualLayout>
          <c:xMode val="edge"/>
          <c:yMode val="edge"/>
          <c:x val="0.159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00874890638669"/>
                  <c:y val="-4.166666666666666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15.497x - 4.5224</a:t>
                    </a:r>
                    <a:br>
                      <a:rPr lang="en-US" baseline="0"/>
                    </a:br>
                    <a:r>
                      <a:rPr lang="en-US" baseline="0"/>
                      <a:t>R = 0.806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-8</c:v>
                </c:pt>
                <c:pt idx="1">
                  <c:v>0.20000000000000018</c:v>
                </c:pt>
                <c:pt idx="2">
                  <c:v>2.5</c:v>
                </c:pt>
                <c:pt idx="3">
                  <c:v>1.0999999999999996</c:v>
                </c:pt>
                <c:pt idx="4">
                  <c:v>-1.0999999999999996</c:v>
                </c:pt>
                <c:pt idx="5">
                  <c:v>-2</c:v>
                </c:pt>
                <c:pt idx="6">
                  <c:v>1.8999999999999995</c:v>
                </c:pt>
                <c:pt idx="7">
                  <c:v>-1.8999999999999995</c:v>
                </c:pt>
                <c:pt idx="8">
                  <c:v>-0.20000000000000018</c:v>
                </c:pt>
                <c:pt idx="9">
                  <c:v>0</c:v>
                </c:pt>
                <c:pt idx="10">
                  <c:v>2.5999999999999996</c:v>
                </c:pt>
                <c:pt idx="11">
                  <c:v>1.5000000000000004</c:v>
                </c:pt>
                <c:pt idx="12">
                  <c:v>-1.5000000000000004</c:v>
                </c:pt>
                <c:pt idx="13">
                  <c:v>-1.6999999999999993</c:v>
                </c:pt>
                <c:pt idx="14">
                  <c:v>2.3999999999999995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9-4A27-81B8-B1B9779C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4312"/>
        <c:axId val="394125624"/>
      </c:scatterChart>
      <c:valAx>
        <c:axId val="394124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4125624"/>
        <c:crosses val="autoZero"/>
        <c:crossBetween val="midCat"/>
      </c:valAx>
      <c:valAx>
        <c:axId val="3941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</a:t>
            </a:r>
            <a:r>
              <a:rPr lang="en-US" baseline="0"/>
              <a:t> vs. 4 year Change in RGDP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59601924759405E-2"/>
                  <c:y val="-0.45414078448527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-0.2736x + 0.1888</a:t>
                    </a:r>
                    <a:br>
                      <a:rPr lang="en-US" baseline="0"/>
                    </a:br>
                    <a:r>
                      <a:rPr lang="en-US" baseline="0"/>
                      <a:t>R = 0.565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7.1638284999999996E-2</c:v>
                </c:pt>
                <c:pt idx="1">
                  <c:v>8.8551550000000007E-2</c:v>
                </c:pt>
                <c:pt idx="2">
                  <c:v>2.7758499999999998E-3</c:v>
                </c:pt>
                <c:pt idx="3">
                  <c:v>0.115518441</c:v>
                </c:pt>
                <c:pt idx="4">
                  <c:v>0.118017309</c:v>
                </c:pt>
                <c:pt idx="5">
                  <c:v>0.14540588800000001</c:v>
                </c:pt>
                <c:pt idx="6">
                  <c:v>8.6638830999999999E-2</c:v>
                </c:pt>
                <c:pt idx="7">
                  <c:v>0.130285714</c:v>
                </c:pt>
                <c:pt idx="8">
                  <c:v>0.19973718800000001</c:v>
                </c:pt>
                <c:pt idx="9">
                  <c:v>9.6880130999999994E-2</c:v>
                </c:pt>
                <c:pt idx="10">
                  <c:v>4.3636363999999997E-2</c:v>
                </c:pt>
                <c:pt idx="11">
                  <c:v>0.10266159699999999</c:v>
                </c:pt>
                <c:pt idx="12">
                  <c:v>0.13135593200000001</c:v>
                </c:pt>
                <c:pt idx="13">
                  <c:v>0.16</c:v>
                </c:pt>
                <c:pt idx="14">
                  <c:v>0.131097561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2-40D5-BA8E-11DF2210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26360"/>
        <c:axId val="400727344"/>
      </c:scatterChart>
      <c:valAx>
        <c:axId val="4007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7344"/>
        <c:crosses val="autoZero"/>
        <c:crossBetween val="midCat"/>
      </c:valAx>
      <c:valAx>
        <c:axId val="4007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0</c:v>
                </c:pt>
                <c:pt idx="1">
                  <c:v>-0.20000000000000018</c:v>
                </c:pt>
                <c:pt idx="2">
                  <c:v>0.19999999999999929</c:v>
                </c:pt>
                <c:pt idx="3">
                  <c:v>0</c:v>
                </c:pt>
                <c:pt idx="4">
                  <c:v>-0.5</c:v>
                </c:pt>
                <c:pt idx="5">
                  <c:v>-0.5</c:v>
                </c:pt>
                <c:pt idx="6">
                  <c:v>0.70000000000000107</c:v>
                </c:pt>
                <c:pt idx="7">
                  <c:v>0.69999999999999929</c:v>
                </c:pt>
                <c:pt idx="8">
                  <c:v>-0.70000000000000107</c:v>
                </c:pt>
                <c:pt idx="9">
                  <c:v>0.19999999999999929</c:v>
                </c:pt>
                <c:pt idx="10">
                  <c:v>0.40000000000000036</c:v>
                </c:pt>
                <c:pt idx="11">
                  <c:v>0.60000000000000053</c:v>
                </c:pt>
                <c:pt idx="12">
                  <c:v>0</c:v>
                </c:pt>
                <c:pt idx="13">
                  <c:v>-0.20000000000000018</c:v>
                </c:pt>
                <c:pt idx="14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C-4683-A48D-6AD0BC48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34088"/>
        <c:axId val="481635400"/>
      </c:scatterChart>
      <c:valAx>
        <c:axId val="48163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5400"/>
        <c:crosses val="autoZero"/>
        <c:crossBetween val="midCat"/>
      </c:valAx>
      <c:valAx>
        <c:axId val="4816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</a:t>
            </a:r>
            <a:r>
              <a:rPr lang="en-US" baseline="0"/>
              <a:t> 4 Year RGDP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4yr rgdp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3731408573928E-2"/>
                  <c:y val="-0.44488152522601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Sheet3!$B$2:$B$17</c:f>
              <c:numCache>
                <c:formatCode>General</c:formatCode>
                <c:ptCount val="16"/>
                <c:pt idx="1">
                  <c:v>0.17799999999999999</c:v>
                </c:pt>
                <c:pt idx="2">
                  <c:v>0.21099999999999999</c:v>
                </c:pt>
                <c:pt idx="3">
                  <c:v>0.437</c:v>
                </c:pt>
                <c:pt idx="4">
                  <c:v>0.28299999999999997</c:v>
                </c:pt>
                <c:pt idx="5">
                  <c:v>0.28499999999999998</c:v>
                </c:pt>
                <c:pt idx="6">
                  <c:v>0.21</c:v>
                </c:pt>
                <c:pt idx="7">
                  <c:v>0.33100000000000002</c:v>
                </c:pt>
                <c:pt idx="8">
                  <c:v>0.28299999999999997</c:v>
                </c:pt>
                <c:pt idx="9">
                  <c:v>0.20300000000000001</c:v>
                </c:pt>
                <c:pt idx="10">
                  <c:v>0.36199999999999999</c:v>
                </c:pt>
                <c:pt idx="11">
                  <c:v>0.46</c:v>
                </c:pt>
                <c:pt idx="12">
                  <c:v>0.38500000000000001</c:v>
                </c:pt>
                <c:pt idx="13">
                  <c:v>0.13400000000000001</c:v>
                </c:pt>
                <c:pt idx="14">
                  <c:v>0.25800000000000001</c:v>
                </c:pt>
                <c:pt idx="15">
                  <c:v>0.39600000000000002</c:v>
                </c:pt>
              </c:numCache>
            </c:numRef>
          </c:xVal>
          <c:yVal>
            <c:numRef>
              <c:f>Sheet3!$C$2:$C$17</c:f>
              <c:numCache>
                <c:formatCode>General</c:formatCode>
                <c:ptCount val="16"/>
                <c:pt idx="1">
                  <c:v>7.1638284999999996E-2</c:v>
                </c:pt>
                <c:pt idx="2">
                  <c:v>8.8551550000000007E-2</c:v>
                </c:pt>
                <c:pt idx="3">
                  <c:v>2.7758499999999998E-3</c:v>
                </c:pt>
                <c:pt idx="4">
                  <c:v>0.115518441</c:v>
                </c:pt>
                <c:pt idx="5">
                  <c:v>0.118017309</c:v>
                </c:pt>
                <c:pt idx="6">
                  <c:v>0.14540588800000001</c:v>
                </c:pt>
                <c:pt idx="7">
                  <c:v>8.6638830999999999E-2</c:v>
                </c:pt>
                <c:pt idx="8">
                  <c:v>0.130285714</c:v>
                </c:pt>
                <c:pt idx="9">
                  <c:v>0.19973718800000001</c:v>
                </c:pt>
                <c:pt idx="10">
                  <c:v>9.6880130999999994E-2</c:v>
                </c:pt>
                <c:pt idx="11">
                  <c:v>4.3636363999999997E-2</c:v>
                </c:pt>
                <c:pt idx="12">
                  <c:v>0.10266159699999999</c:v>
                </c:pt>
                <c:pt idx="13">
                  <c:v>0.13135593200000001</c:v>
                </c:pt>
                <c:pt idx="14">
                  <c:v>0.16</c:v>
                </c:pt>
                <c:pt idx="15">
                  <c:v>0.131097561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442E-9DE2-F0C44086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9024"/>
        <c:axId val="536590992"/>
      </c:scatterChart>
      <c:valAx>
        <c:axId val="5365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0992"/>
        <c:crosses val="autoZero"/>
        <c:crossBetween val="midCat"/>
      </c:valAx>
      <c:valAx>
        <c:axId val="5365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Increase in RGDP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 4 Year</a:t>
            </a:r>
            <a:r>
              <a:rPr lang="en-US" baseline="0"/>
              <a:t> Unemployment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4yr unemployment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505599300087489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Sheet4!$B$2:$B$17</c:f>
              <c:numCache>
                <c:formatCode>General</c:formatCode>
                <c:ptCount val="16"/>
                <c:pt idx="1">
                  <c:v>0.17799999999999999</c:v>
                </c:pt>
                <c:pt idx="2">
                  <c:v>0.21099999999999999</c:v>
                </c:pt>
                <c:pt idx="3">
                  <c:v>0.437</c:v>
                </c:pt>
                <c:pt idx="4">
                  <c:v>0.28299999999999997</c:v>
                </c:pt>
                <c:pt idx="5">
                  <c:v>0.28499999999999998</c:v>
                </c:pt>
                <c:pt idx="6">
                  <c:v>0.21</c:v>
                </c:pt>
                <c:pt idx="7">
                  <c:v>0.33100000000000002</c:v>
                </c:pt>
                <c:pt idx="8">
                  <c:v>0.28299999999999997</c:v>
                </c:pt>
                <c:pt idx="9">
                  <c:v>0.20300000000000001</c:v>
                </c:pt>
                <c:pt idx="10">
                  <c:v>0.36199999999999999</c:v>
                </c:pt>
                <c:pt idx="11">
                  <c:v>0.46</c:v>
                </c:pt>
                <c:pt idx="12">
                  <c:v>0.38500000000000001</c:v>
                </c:pt>
                <c:pt idx="13">
                  <c:v>0.13400000000000001</c:v>
                </c:pt>
                <c:pt idx="14">
                  <c:v>0.25800000000000001</c:v>
                </c:pt>
                <c:pt idx="15">
                  <c:v>0.39600000000000002</c:v>
                </c:pt>
              </c:numCache>
            </c:numRef>
          </c:xVal>
          <c:yVal>
            <c:numRef>
              <c:f>Sheet4!$C$2:$C$17</c:f>
              <c:numCache>
                <c:formatCode>General</c:formatCode>
                <c:ptCount val="16"/>
                <c:pt idx="1">
                  <c:v>-3.2</c:v>
                </c:pt>
                <c:pt idx="2">
                  <c:v>0.20000000000000018</c:v>
                </c:pt>
                <c:pt idx="3">
                  <c:v>2.5</c:v>
                </c:pt>
                <c:pt idx="4">
                  <c:v>1.0999999999999996</c:v>
                </c:pt>
                <c:pt idx="5">
                  <c:v>-1.0999999999999996</c:v>
                </c:pt>
                <c:pt idx="6">
                  <c:v>-2</c:v>
                </c:pt>
                <c:pt idx="7">
                  <c:v>1.8999999999999995</c:v>
                </c:pt>
                <c:pt idx="8">
                  <c:v>-1.8999999999999995</c:v>
                </c:pt>
                <c:pt idx="9">
                  <c:v>-0.20000000000000018</c:v>
                </c:pt>
                <c:pt idx="10">
                  <c:v>0</c:v>
                </c:pt>
                <c:pt idx="11">
                  <c:v>2.5999999999999996</c:v>
                </c:pt>
                <c:pt idx="12">
                  <c:v>1.5000000000000004</c:v>
                </c:pt>
                <c:pt idx="13">
                  <c:v>-1.5000000000000004</c:v>
                </c:pt>
                <c:pt idx="14">
                  <c:v>-1.6999999999999993</c:v>
                </c:pt>
                <c:pt idx="15">
                  <c:v>2.3999999999999995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B-43B4-AB34-1F8C7ACA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4352"/>
        <c:axId val="491960088"/>
      </c:scatterChart>
      <c:valAx>
        <c:axId val="4919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Emotional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0088"/>
        <c:crosses val="autoZero"/>
        <c:crossBetween val="midCat"/>
      </c:valAx>
      <c:valAx>
        <c:axId val="4919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in unemployment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</a:t>
            </a:r>
            <a:r>
              <a:rPr lang="en-US" baseline="0"/>
              <a:t> Change in Homicide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4 yr change in homicide rates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12926509186349"/>
                  <c:y val="-9.29436424613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2.6871x - 0.6777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R²</a:t>
                    </a:r>
                    <a:r>
                      <a:rPr lang="en-US" baseline="0"/>
                      <a:t> =.311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Sheet5!$B$2:$B$17</c:f>
              <c:numCache>
                <c:formatCode>General</c:formatCode>
                <c:ptCount val="16"/>
                <c:pt idx="1">
                  <c:v>0.17799999999999999</c:v>
                </c:pt>
                <c:pt idx="2">
                  <c:v>0.21099999999999999</c:v>
                </c:pt>
                <c:pt idx="3">
                  <c:v>0.437</c:v>
                </c:pt>
                <c:pt idx="4">
                  <c:v>0.28299999999999997</c:v>
                </c:pt>
                <c:pt idx="5">
                  <c:v>0.28499999999999998</c:v>
                </c:pt>
                <c:pt idx="6">
                  <c:v>0.21</c:v>
                </c:pt>
                <c:pt idx="7">
                  <c:v>0.33100000000000002</c:v>
                </c:pt>
                <c:pt idx="8">
                  <c:v>0.28299999999999997</c:v>
                </c:pt>
                <c:pt idx="9">
                  <c:v>0.20300000000000001</c:v>
                </c:pt>
                <c:pt idx="10">
                  <c:v>0.36199999999999999</c:v>
                </c:pt>
                <c:pt idx="11">
                  <c:v>0.46</c:v>
                </c:pt>
                <c:pt idx="12">
                  <c:v>0.38500000000000001</c:v>
                </c:pt>
                <c:pt idx="13">
                  <c:v>0.13400000000000001</c:v>
                </c:pt>
                <c:pt idx="14">
                  <c:v>0.25800000000000001</c:v>
                </c:pt>
                <c:pt idx="15">
                  <c:v>0.39600000000000002</c:v>
                </c:pt>
              </c:numCache>
            </c:numRef>
          </c:xVal>
          <c:yVal>
            <c:numRef>
              <c:f>Sheet5!$C$2:$C$17</c:f>
              <c:numCache>
                <c:formatCode>General</c:formatCode>
                <c:ptCount val="16"/>
                <c:pt idx="1">
                  <c:v>0</c:v>
                </c:pt>
                <c:pt idx="2">
                  <c:v>-0.20000000000000018</c:v>
                </c:pt>
                <c:pt idx="3">
                  <c:v>0.19999999999999929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0.70000000000000107</c:v>
                </c:pt>
                <c:pt idx="8">
                  <c:v>0.69999999999999929</c:v>
                </c:pt>
                <c:pt idx="9">
                  <c:v>-0.70000000000000107</c:v>
                </c:pt>
                <c:pt idx="10">
                  <c:v>0.19999999999999929</c:v>
                </c:pt>
                <c:pt idx="11">
                  <c:v>0.40000000000000036</c:v>
                </c:pt>
                <c:pt idx="12">
                  <c:v>0.60000000000000053</c:v>
                </c:pt>
                <c:pt idx="13">
                  <c:v>0.20000000000000018</c:v>
                </c:pt>
                <c:pt idx="14">
                  <c:v>-0.20000000000000018</c:v>
                </c:pt>
                <c:pt idx="15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8-4BF7-B767-3F346EFA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31392"/>
        <c:axId val="538535000"/>
      </c:scatterChart>
      <c:valAx>
        <c:axId val="5385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5000"/>
        <c:crosses val="autoZero"/>
        <c:crossBetween val="midCat"/>
      </c:valAx>
      <c:valAx>
        <c:axId val="5385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homicide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32385</xdr:rowOff>
    </xdr:from>
    <xdr:to>
      <xdr:col>19</xdr:col>
      <xdr:colOff>182880</xdr:colOff>
      <xdr:row>15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D525E-4B21-4E82-ABDF-2658B340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97155</xdr:colOff>
      <xdr:row>15</xdr:row>
      <xdr:rowOff>127635</xdr:rowOff>
    </xdr:from>
    <xdr:to>
      <xdr:col>19</xdr:col>
      <xdr:colOff>188595</xdr:colOff>
      <xdr:row>30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F7B4C-0DD2-40AE-9A58-CD0AED2C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499110</xdr:colOff>
      <xdr:row>14</xdr:row>
      <xdr:rowOff>13335</xdr:rowOff>
    </xdr:from>
    <xdr:to>
      <xdr:col>18</xdr:col>
      <xdr:colOff>590550</xdr:colOff>
      <xdr:row>29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1A65F-D9A8-4471-9D5E-C79C01FF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249554</xdr:colOff>
      <xdr:row>4</xdr:row>
      <xdr:rowOff>76200</xdr:rowOff>
    </xdr:from>
    <xdr:to>
      <xdr:col>13</xdr:col>
      <xdr:colOff>182879</xdr:colOff>
      <xdr:row>21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F5A95-DCA3-4064-9F5C-E33474A0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192405</xdr:colOff>
      <xdr:row>5</xdr:row>
      <xdr:rowOff>165735</xdr:rowOff>
    </xdr:from>
    <xdr:to>
      <xdr:col>14</xdr:col>
      <xdr:colOff>283845</xdr:colOff>
      <xdr:row>20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AAA15-0830-43CE-B310-F25FD34E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6</xdr:row>
      <xdr:rowOff>139065</xdr:rowOff>
    </xdr:from>
    <xdr:to>
      <xdr:col>12</xdr:col>
      <xdr:colOff>340995</xdr:colOff>
      <xdr:row>21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BD6DA-DA85-4B4C-9265-F09A5854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AE5-4C87-4EC8-9890-764C23140847}">
  <dimension ref="A1:N66"/>
  <sheetViews>
    <sheetView workbookViewId="0">
      <selection activeCell="A17" sqref="A17"/>
    </sheetView>
  </sheetViews>
  <sheetFormatPr defaultRowHeight="14.4" x14ac:dyDescent="0.55000000000000004"/>
  <cols>
    <col min="1" max="16384" width="8.83984375" style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K1" s="1" t="s">
        <v>5</v>
      </c>
    </row>
    <row r="2" spans="1:14" x14ac:dyDescent="0.55000000000000004">
      <c r="K2" s="2">
        <v>2014</v>
      </c>
    </row>
    <row r="3" spans="1:14" x14ac:dyDescent="0.55000000000000004">
      <c r="A3" s="1">
        <v>2013</v>
      </c>
      <c r="B3" s="1">
        <v>0.17799999999999999</v>
      </c>
      <c r="C3" s="1">
        <v>7.1638284999999996E-2</v>
      </c>
      <c r="D3" s="1">
        <f t="shared" ref="D3:D17" si="0">F2-F3</f>
        <v>-8</v>
      </c>
      <c r="E3" s="1">
        <f>Sheet5!L2-Sheet5!L3</f>
        <v>0</v>
      </c>
      <c r="F3" s="1">
        <v>8</v>
      </c>
      <c r="K3" s="2">
        <v>2013</v>
      </c>
      <c r="M3" s="1">
        <f>Sheet5!L4-Sheet5!L3</f>
        <v>0.20000000000000018</v>
      </c>
    </row>
    <row r="4" spans="1:14" x14ac:dyDescent="0.55000000000000004">
      <c r="A4" s="1">
        <v>2009</v>
      </c>
      <c r="B4" s="1">
        <v>0.21099999999999999</v>
      </c>
      <c r="C4" s="1">
        <v>8.8551550000000007E-2</v>
      </c>
      <c r="D4" s="1">
        <f t="shared" si="0"/>
        <v>0.20000000000000018</v>
      </c>
      <c r="E4" s="1">
        <f>Sheet5!L6-Sheet5!L7</f>
        <v>-0.20000000000000018</v>
      </c>
      <c r="F4" s="1">
        <v>7.8</v>
      </c>
      <c r="K4" s="2">
        <v>2012</v>
      </c>
      <c r="M4" s="1">
        <f>Sheet5!L5-Sheet5!L4</f>
        <v>0</v>
      </c>
      <c r="N4" s="1">
        <f>M64</f>
        <v>-0.19999999999999929</v>
      </c>
    </row>
    <row r="5" spans="1:14" x14ac:dyDescent="0.55000000000000004">
      <c r="A5" s="1">
        <v>2005</v>
      </c>
      <c r="B5" s="1">
        <v>0.437</v>
      </c>
      <c r="C5" s="1">
        <v>2.7758499999999998E-3</v>
      </c>
      <c r="D5" s="1">
        <f t="shared" si="0"/>
        <v>2.5</v>
      </c>
      <c r="E5" s="1">
        <f>Sheet5!L10-Sheet5!L11</f>
        <v>0.19999999999999929</v>
      </c>
      <c r="F5" s="1">
        <v>5.3</v>
      </c>
      <c r="K5" s="2">
        <v>2011</v>
      </c>
      <c r="M5" s="1">
        <f>Sheet5!L6-Sheet5!L5</f>
        <v>9.9999999999999645E-2</v>
      </c>
      <c r="N5" s="1">
        <f>M63</f>
        <v>9.9999999999999645E-2</v>
      </c>
    </row>
    <row r="6" spans="1:14" x14ac:dyDescent="0.55000000000000004">
      <c r="A6" s="1">
        <v>2001</v>
      </c>
      <c r="B6" s="1">
        <v>0.28299999999999997</v>
      </c>
      <c r="C6" s="1">
        <v>0.115518441</v>
      </c>
      <c r="D6" s="1">
        <f t="shared" si="0"/>
        <v>1.0999999999999996</v>
      </c>
      <c r="E6" s="1">
        <f>Sheet5!L14-Sheet5!L15</f>
        <v>0</v>
      </c>
      <c r="F6" s="1">
        <v>4.2</v>
      </c>
      <c r="K6" s="2">
        <v>2010</v>
      </c>
      <c r="M6" s="1">
        <f>Sheet5!L7-Sheet5!L6</f>
        <v>0.20000000000000018</v>
      </c>
      <c r="N6" s="1">
        <f>M62</f>
        <v>0.29999999999999982</v>
      </c>
    </row>
    <row r="7" spans="1:14" x14ac:dyDescent="0.55000000000000004">
      <c r="A7" s="1">
        <v>1997</v>
      </c>
      <c r="B7" s="1">
        <v>0.28499999999999998</v>
      </c>
      <c r="C7" s="1">
        <v>0.118017309</v>
      </c>
      <c r="D7" s="1">
        <f t="shared" si="0"/>
        <v>-1.0999999999999996</v>
      </c>
      <c r="E7" s="1">
        <f>Sheet5!L18-Sheet5!L19</f>
        <v>-0.5</v>
      </c>
      <c r="F7" s="1">
        <v>5.3</v>
      </c>
      <c r="K7" s="2">
        <v>2009</v>
      </c>
      <c r="M7" s="1">
        <f>Sheet5!L8-Sheet5!L7</f>
        <v>0.40000000000000036</v>
      </c>
      <c r="N7" s="1">
        <f>M61</f>
        <v>0.10000000000000053</v>
      </c>
    </row>
    <row r="8" spans="1:14" x14ac:dyDescent="0.55000000000000004">
      <c r="A8" s="1">
        <v>1993</v>
      </c>
      <c r="B8" s="1">
        <v>0.21</v>
      </c>
      <c r="C8" s="1">
        <v>0.14540588800000001</v>
      </c>
      <c r="D8" s="1">
        <f t="shared" si="0"/>
        <v>-2</v>
      </c>
      <c r="E8" s="1">
        <f>Sheet5!L22-Sheet5!L23</f>
        <v>-0.5</v>
      </c>
      <c r="F8" s="1">
        <v>7.3</v>
      </c>
      <c r="K8" s="2">
        <v>2008</v>
      </c>
      <c r="M8" s="1">
        <f>Sheet5!L9-Sheet5!L8</f>
        <v>0.5</v>
      </c>
      <c r="N8" s="1">
        <f>M60</f>
        <v>0</v>
      </c>
    </row>
    <row r="9" spans="1:14" x14ac:dyDescent="0.55000000000000004">
      <c r="A9" s="1">
        <v>1989</v>
      </c>
      <c r="B9" s="1">
        <v>0.33100000000000002</v>
      </c>
      <c r="C9" s="1">
        <v>8.6638830999999999E-2</v>
      </c>
      <c r="D9" s="1">
        <f t="shared" si="0"/>
        <v>1.8999999999999995</v>
      </c>
      <c r="E9" s="1">
        <f>Sheet5!L26-Sheet5!L27</f>
        <v>0.70000000000000107</v>
      </c>
      <c r="F9" s="1">
        <v>5.4</v>
      </c>
      <c r="K9" s="2">
        <v>2007</v>
      </c>
      <c r="M9" s="1">
        <f>Sheet5!L10-Sheet5!L9</f>
        <v>0.19999999999999929</v>
      </c>
      <c r="N9" s="1">
        <f>M59</f>
        <v>9.9999999999999645E-2</v>
      </c>
    </row>
    <row r="10" spans="1:14" x14ac:dyDescent="0.55000000000000004">
      <c r="A10" s="1">
        <v>1985</v>
      </c>
      <c r="B10" s="1">
        <v>0.28299999999999997</v>
      </c>
      <c r="C10" s="1">
        <v>0.130285714</v>
      </c>
      <c r="D10" s="1">
        <f t="shared" si="0"/>
        <v>-1.8999999999999995</v>
      </c>
      <c r="E10" s="1">
        <f>Sheet5!L30-Sheet5!L31</f>
        <v>0.69999999999999929</v>
      </c>
      <c r="F10" s="1">
        <v>7.3</v>
      </c>
      <c r="K10" s="2">
        <v>2006</v>
      </c>
      <c r="M10" s="1">
        <f>Sheet5!L11-Sheet5!L10</f>
        <v>-0.19999999999999929</v>
      </c>
      <c r="N10" s="1">
        <f>M58</f>
        <v>-0.79999999999999982</v>
      </c>
    </row>
    <row r="11" spans="1:14" x14ac:dyDescent="0.55000000000000004">
      <c r="A11" s="1">
        <v>1981</v>
      </c>
      <c r="B11" s="1">
        <v>0.20300000000000001</v>
      </c>
      <c r="C11" s="1">
        <v>0.19973718800000001</v>
      </c>
      <c r="D11" s="1">
        <f t="shared" si="0"/>
        <v>-0.20000000000000018</v>
      </c>
      <c r="E11" s="1">
        <f>Sheet5!L34-Sheet5!L35</f>
        <v>-0.70000000000000107</v>
      </c>
      <c r="F11" s="1">
        <v>7.5</v>
      </c>
      <c r="K11" s="2">
        <v>2005</v>
      </c>
      <c r="M11" s="1">
        <f>Sheet5!L12-Sheet5!L11</f>
        <v>-0.40000000000000036</v>
      </c>
      <c r="N11" s="1">
        <f>M75</f>
        <v>0</v>
      </c>
    </row>
    <row r="12" spans="1:14" x14ac:dyDescent="0.55000000000000004">
      <c r="A12" s="1">
        <v>1977</v>
      </c>
      <c r="B12" s="1">
        <v>0.36199999999999999</v>
      </c>
      <c r="C12" s="1">
        <v>9.6880130999999994E-2</v>
      </c>
      <c r="D12" s="1">
        <f t="shared" si="0"/>
        <v>0</v>
      </c>
      <c r="E12" s="1">
        <f>Sheet5!L38-Sheet5!L39</f>
        <v>0.19999999999999929</v>
      </c>
      <c r="F12" s="1">
        <v>7.5</v>
      </c>
      <c r="K12" s="2">
        <v>2004</v>
      </c>
      <c r="M12" s="1">
        <f>Sheet5!L13-Sheet5!L12</f>
        <v>0.20000000000000018</v>
      </c>
      <c r="N12" s="1">
        <f>M74</f>
        <v>0</v>
      </c>
    </row>
    <row r="13" spans="1:14" x14ac:dyDescent="0.55000000000000004">
      <c r="A13" s="1">
        <v>1973</v>
      </c>
      <c r="B13" s="1">
        <v>0.46</v>
      </c>
      <c r="C13" s="1">
        <v>4.3636363999999997E-2</v>
      </c>
      <c r="D13" s="1">
        <f t="shared" si="0"/>
        <v>2.5999999999999996</v>
      </c>
      <c r="E13" s="1">
        <f>Sheet5!L42-Sheet5!L43</f>
        <v>0.40000000000000036</v>
      </c>
      <c r="F13" s="1">
        <v>4.9000000000000004</v>
      </c>
      <c r="K13" s="2">
        <v>2003</v>
      </c>
      <c r="M13" s="1">
        <f>Sheet5!L14-Sheet5!L13</f>
        <v>-0.10000000000000053</v>
      </c>
      <c r="N13" s="1">
        <f>M73</f>
        <v>0</v>
      </c>
    </row>
    <row r="14" spans="1:14" x14ac:dyDescent="0.55000000000000004">
      <c r="A14" s="1">
        <v>1969</v>
      </c>
      <c r="B14" s="1">
        <v>0.38500000000000001</v>
      </c>
      <c r="C14" s="1">
        <v>0.10266159699999999</v>
      </c>
      <c r="D14" s="1">
        <f t="shared" si="0"/>
        <v>1.5000000000000004</v>
      </c>
      <c r="E14" s="1">
        <f>Sheet5!L46-Sheet5!L47</f>
        <v>0.60000000000000053</v>
      </c>
      <c r="F14" s="1">
        <v>3.4</v>
      </c>
      <c r="K14" s="2">
        <v>2002</v>
      </c>
      <c r="M14" s="1">
        <f>Sheet5!L15-Sheet5!L14</f>
        <v>0</v>
      </c>
      <c r="N14" s="1">
        <f>M72</f>
        <v>0</v>
      </c>
    </row>
    <row r="15" spans="1:14" x14ac:dyDescent="0.55000000000000004">
      <c r="A15" s="1">
        <v>1965</v>
      </c>
      <c r="B15" s="1">
        <v>0.13400000000000001</v>
      </c>
      <c r="C15" s="1">
        <v>0.13135593200000001</v>
      </c>
      <c r="D15" s="1">
        <f t="shared" si="0"/>
        <v>-1.5000000000000004</v>
      </c>
      <c r="E15" s="1">
        <f>0</f>
        <v>0</v>
      </c>
      <c r="F15" s="1">
        <v>4.9000000000000004</v>
      </c>
      <c r="K15" s="2">
        <v>2001</v>
      </c>
      <c r="M15" s="1">
        <f>Sheet5!L16-Sheet5!L15</f>
        <v>-9.9999999999999645E-2</v>
      </c>
      <c r="N15" s="1">
        <f>M71</f>
        <v>0</v>
      </c>
    </row>
    <row r="16" spans="1:14" x14ac:dyDescent="0.55000000000000004">
      <c r="A16" s="1">
        <v>1961</v>
      </c>
      <c r="B16" s="1">
        <v>0.25800000000000001</v>
      </c>
      <c r="C16" s="1">
        <v>0.16</v>
      </c>
      <c r="D16" s="1">
        <f t="shared" si="0"/>
        <v>-1.6999999999999993</v>
      </c>
      <c r="E16" s="1">
        <f>Sheet5!L54-Sheet5!L55</f>
        <v>-0.20000000000000018</v>
      </c>
      <c r="F16" s="1">
        <v>6.6</v>
      </c>
      <c r="K16" s="2">
        <v>2000</v>
      </c>
      <c r="M16" s="1">
        <f>Sheet5!L17-Sheet5!L16</f>
        <v>0.20000000000000018</v>
      </c>
      <c r="N16" s="1">
        <f>M70</f>
        <v>0</v>
      </c>
    </row>
    <row r="17" spans="1:14" x14ac:dyDescent="0.55000000000000004">
      <c r="A17" s="1">
        <v>1957</v>
      </c>
      <c r="B17" s="1">
        <v>0.39600000000000002</v>
      </c>
      <c r="C17" s="1">
        <v>0.131097561</v>
      </c>
      <c r="D17" s="1">
        <f t="shared" si="0"/>
        <v>2.3999999999999995</v>
      </c>
      <c r="E17" s="1">
        <f>Sheet5!L58-Sheet5!L59</f>
        <v>0.79999999999999982</v>
      </c>
      <c r="F17" s="1">
        <v>4.2</v>
      </c>
      <c r="K17" s="2">
        <v>1999</v>
      </c>
      <c r="M17" s="1">
        <f>Sheet5!L18-Sheet5!L17</f>
        <v>0.59999999999999964</v>
      </c>
      <c r="N17" s="1">
        <f>M69</f>
        <v>0</v>
      </c>
    </row>
    <row r="18" spans="1:14" x14ac:dyDescent="0.55000000000000004">
      <c r="K18" s="2">
        <v>1998</v>
      </c>
      <c r="M18" s="1">
        <f>Sheet5!L19-Sheet5!L18</f>
        <v>0.5</v>
      </c>
      <c r="N18" s="1">
        <f>M68</f>
        <v>0</v>
      </c>
    </row>
    <row r="19" spans="1:14" x14ac:dyDescent="0.55000000000000004">
      <c r="K19" s="2">
        <v>1997</v>
      </c>
      <c r="M19" s="1">
        <f>Sheet5!L20-Sheet5!L19</f>
        <v>0.60000000000000053</v>
      </c>
      <c r="N19" s="1">
        <f>M67</f>
        <v>0</v>
      </c>
    </row>
    <row r="20" spans="1:14" x14ac:dyDescent="0.55000000000000004">
      <c r="K20" s="2">
        <v>1996</v>
      </c>
      <c r="M20" s="1">
        <f>Sheet5!L21-Sheet5!L20</f>
        <v>0.79999999999999893</v>
      </c>
      <c r="N20" s="1">
        <f>M84</f>
        <v>0</v>
      </c>
    </row>
    <row r="21" spans="1:14" x14ac:dyDescent="0.55000000000000004">
      <c r="K21" s="2">
        <v>1995</v>
      </c>
      <c r="M21" s="1">
        <f>Sheet5!L22-Sheet5!L21</f>
        <v>0.80000000000000071</v>
      </c>
      <c r="N21" s="1">
        <f>M83</f>
        <v>0</v>
      </c>
    </row>
    <row r="22" spans="1:14" x14ac:dyDescent="0.55000000000000004">
      <c r="K22" s="2">
        <v>1994</v>
      </c>
      <c r="M22" s="1">
        <f>Sheet5!L23-Sheet5!L22</f>
        <v>0.5</v>
      </c>
      <c r="N22" s="1">
        <f>M82</f>
        <v>0</v>
      </c>
    </row>
    <row r="23" spans="1:14" x14ac:dyDescent="0.55000000000000004">
      <c r="K23" s="2">
        <v>1993</v>
      </c>
      <c r="M23" s="1">
        <f>Sheet5!L24-Sheet5!L23</f>
        <v>-0.19999999999999929</v>
      </c>
      <c r="N23" s="1">
        <f>M81</f>
        <v>0</v>
      </c>
    </row>
    <row r="24" spans="1:14" x14ac:dyDescent="0.55000000000000004">
      <c r="K24" s="2">
        <v>1992</v>
      </c>
      <c r="M24" s="1">
        <f>Sheet5!L25-Sheet5!L24</f>
        <v>0.5</v>
      </c>
      <c r="N24" s="1">
        <f>M80</f>
        <v>0</v>
      </c>
    </row>
    <row r="25" spans="1:14" x14ac:dyDescent="0.55000000000000004">
      <c r="K25" s="2">
        <v>1991</v>
      </c>
      <c r="M25" s="1">
        <f>Sheet5!L26-Sheet5!L25</f>
        <v>-0.40000000000000036</v>
      </c>
    </row>
    <row r="26" spans="1:14" x14ac:dyDescent="0.55000000000000004">
      <c r="K26" s="2">
        <v>1990</v>
      </c>
      <c r="M26" s="1">
        <f>Sheet5!L27-Sheet5!L26</f>
        <v>-0.70000000000000107</v>
      </c>
    </row>
    <row r="27" spans="1:14" x14ac:dyDescent="0.55000000000000004">
      <c r="K27" s="2">
        <v>1989</v>
      </c>
      <c r="M27" s="1">
        <f>Sheet5!L28-Sheet5!L27</f>
        <v>-0.29999999999999893</v>
      </c>
    </row>
    <row r="28" spans="1:14" x14ac:dyDescent="0.55000000000000004">
      <c r="K28" s="2">
        <v>1988</v>
      </c>
      <c r="M28" s="1">
        <f>Sheet5!L29-Sheet5!L28</f>
        <v>-9.9999999999999645E-2</v>
      </c>
    </row>
    <row r="29" spans="1:14" x14ac:dyDescent="0.55000000000000004">
      <c r="K29" s="2">
        <v>1987</v>
      </c>
      <c r="M29" s="1">
        <f>Sheet5!L30-Sheet5!L29</f>
        <v>0.29999999999999893</v>
      </c>
    </row>
    <row r="30" spans="1:14" x14ac:dyDescent="0.55000000000000004">
      <c r="K30" s="2">
        <v>1986</v>
      </c>
      <c r="M30" s="1">
        <f>Sheet5!L31-Sheet5!L30</f>
        <v>-0.69999999999999929</v>
      </c>
    </row>
    <row r="31" spans="1:14" x14ac:dyDescent="0.55000000000000004">
      <c r="K31" s="2">
        <v>1985</v>
      </c>
      <c r="M31" s="1">
        <f>Sheet5!L32-Sheet5!L31</f>
        <v>0</v>
      </c>
    </row>
    <row r="32" spans="1:14" x14ac:dyDescent="0.55000000000000004">
      <c r="K32" s="2">
        <v>1984</v>
      </c>
      <c r="M32" s="1">
        <f>Sheet5!L33-Sheet5!L32</f>
        <v>0.40000000000000036</v>
      </c>
    </row>
    <row r="33" spans="11:13" x14ac:dyDescent="0.55000000000000004">
      <c r="K33" s="2">
        <v>1983</v>
      </c>
      <c r="M33" s="1">
        <f>Sheet5!L34-Sheet5!L33</f>
        <v>0.79999999999999893</v>
      </c>
    </row>
    <row r="34" spans="11:13" x14ac:dyDescent="0.55000000000000004">
      <c r="K34" s="2">
        <v>1982</v>
      </c>
      <c r="M34" s="1">
        <f>Sheet5!L35-Sheet5!L34</f>
        <v>0.70000000000000107</v>
      </c>
    </row>
    <row r="35" spans="11:13" x14ac:dyDescent="0.55000000000000004">
      <c r="K35" s="2">
        <v>1981</v>
      </c>
      <c r="M35" s="1">
        <f>Sheet5!L36-Sheet5!L35</f>
        <v>0.39999999999999858</v>
      </c>
    </row>
    <row r="36" spans="11:13" x14ac:dyDescent="0.55000000000000004">
      <c r="K36" s="2">
        <v>1980</v>
      </c>
      <c r="M36" s="1">
        <f>Sheet5!L37-Sheet5!L36</f>
        <v>-0.5</v>
      </c>
    </row>
    <row r="37" spans="11:13" x14ac:dyDescent="0.55000000000000004">
      <c r="K37" s="2">
        <v>1979</v>
      </c>
      <c r="M37" s="1">
        <f>Sheet5!L38-Sheet5!L37</f>
        <v>-0.69999999999999929</v>
      </c>
    </row>
    <row r="38" spans="11:13" x14ac:dyDescent="0.55000000000000004">
      <c r="K38" s="2">
        <v>1978</v>
      </c>
      <c r="M38" s="1">
        <f>Sheet5!L39-Sheet5!L38</f>
        <v>-0.19999999999999929</v>
      </c>
    </row>
    <row r="39" spans="11:13" x14ac:dyDescent="0.55000000000000004">
      <c r="K39" s="2">
        <v>1977</v>
      </c>
      <c r="M39" s="1">
        <f>Sheet5!L40-Sheet5!L39</f>
        <v>0</v>
      </c>
    </row>
    <row r="40" spans="11:13" x14ac:dyDescent="0.55000000000000004">
      <c r="K40" s="2">
        <v>1976</v>
      </c>
      <c r="M40" s="1">
        <f>Sheet5!L41-Sheet5!L40</f>
        <v>0.79999999999999893</v>
      </c>
    </row>
    <row r="41" spans="11:13" x14ac:dyDescent="0.55000000000000004">
      <c r="K41" s="2">
        <v>1975</v>
      </c>
      <c r="M41" s="1">
        <f>Sheet5!L42-Sheet5!L41</f>
        <v>0.20000000000000107</v>
      </c>
    </row>
    <row r="42" spans="11:13" x14ac:dyDescent="0.55000000000000004">
      <c r="K42" s="2">
        <v>1974</v>
      </c>
      <c r="M42" s="1">
        <f>Sheet5!L43-Sheet5!L42</f>
        <v>-0.40000000000000036</v>
      </c>
    </row>
    <row r="43" spans="11:13" x14ac:dyDescent="0.55000000000000004">
      <c r="K43" s="2">
        <v>1973</v>
      </c>
      <c r="M43" s="1">
        <f>Sheet5!L44-Sheet5!L43</f>
        <v>-0.40000000000000036</v>
      </c>
    </row>
    <row r="44" spans="11:13" x14ac:dyDescent="0.55000000000000004">
      <c r="K44" s="2">
        <v>1972</v>
      </c>
      <c r="M44" s="1">
        <f>Sheet5!L45-Sheet5!L44</f>
        <v>-0.40000000000000036</v>
      </c>
    </row>
    <row r="45" spans="11:13" x14ac:dyDescent="0.55000000000000004">
      <c r="K45" s="2">
        <v>1971</v>
      </c>
      <c r="M45" s="1">
        <f>Sheet5!L46-Sheet5!L45</f>
        <v>-0.69999999999999929</v>
      </c>
    </row>
    <row r="46" spans="11:13" x14ac:dyDescent="0.55000000000000004">
      <c r="K46" s="2">
        <v>1970</v>
      </c>
      <c r="M46" s="1">
        <f>Sheet5!L47-Sheet5!L46</f>
        <v>-0.60000000000000053</v>
      </c>
    </row>
    <row r="47" spans="11:13" x14ac:dyDescent="0.55000000000000004">
      <c r="K47" s="2">
        <v>1969</v>
      </c>
      <c r="M47" s="1">
        <f>Sheet5!L48-Sheet5!L47</f>
        <v>-0.39999999999999947</v>
      </c>
    </row>
    <row r="48" spans="11:13" x14ac:dyDescent="0.55000000000000004">
      <c r="K48" s="2">
        <v>1968</v>
      </c>
      <c r="M48" s="1">
        <f>Sheet5!L49-Sheet5!L48</f>
        <v>-0.70000000000000018</v>
      </c>
    </row>
    <row r="49" spans="11:13" x14ac:dyDescent="0.55000000000000004">
      <c r="K49" s="2">
        <v>1967</v>
      </c>
      <c r="M49" s="1">
        <f>Sheet5!L50-Sheet5!L49</f>
        <v>-0.79999999999999982</v>
      </c>
    </row>
    <row r="50" spans="11:13" x14ac:dyDescent="0.55000000000000004">
      <c r="K50" s="2">
        <v>1966</v>
      </c>
      <c r="M50" s="1">
        <f>Sheet5!L51-Sheet5!L50</f>
        <v>-0.20000000000000018</v>
      </c>
    </row>
    <row r="51" spans="11:13" x14ac:dyDescent="0.55000000000000004">
      <c r="K51" s="2">
        <v>1965</v>
      </c>
      <c r="M51" s="1">
        <f>Sheet5!L52-Sheet5!L51</f>
        <v>-0.29999999999999982</v>
      </c>
    </row>
    <row r="52" spans="11:13" x14ac:dyDescent="0.55000000000000004">
      <c r="K52" s="2">
        <v>1964</v>
      </c>
      <c r="M52" s="1">
        <f>Sheet5!L53-Sheet5!L52</f>
        <v>-0.30000000000000071</v>
      </c>
    </row>
    <row r="53" spans="11:13" x14ac:dyDescent="0.55000000000000004">
      <c r="K53" s="2">
        <v>1963</v>
      </c>
      <c r="M53" s="1">
        <f>Sheet5!L54-Sheet5!L53</f>
        <v>0</v>
      </c>
    </row>
    <row r="54" spans="11:13" x14ac:dyDescent="0.55000000000000004">
      <c r="K54" s="2">
        <v>1962</v>
      </c>
      <c r="M54" s="1">
        <f>Sheet5!L55-Sheet5!L54</f>
        <v>0.20000000000000018</v>
      </c>
    </row>
    <row r="55" spans="11:13" x14ac:dyDescent="0.55000000000000004">
      <c r="K55" s="2">
        <v>1961</v>
      </c>
      <c r="M55" s="1">
        <f>Sheet5!L56-Sheet5!L55</f>
        <v>0.29999999999999982</v>
      </c>
    </row>
    <row r="56" spans="11:13" x14ac:dyDescent="0.55000000000000004">
      <c r="K56" s="2">
        <v>1960</v>
      </c>
      <c r="M56" s="1">
        <f>Sheet5!L57-Sheet5!L56</f>
        <v>-0.19999999999999929</v>
      </c>
    </row>
    <row r="57" spans="11:13" x14ac:dyDescent="0.55000000000000004">
      <c r="K57" s="2">
        <v>1959</v>
      </c>
      <c r="M57" s="1">
        <f>Sheet5!L58-Sheet5!L57</f>
        <v>-0.10000000000000053</v>
      </c>
    </row>
    <row r="58" spans="11:13" x14ac:dyDescent="0.55000000000000004">
      <c r="K58" s="2">
        <v>1958</v>
      </c>
      <c r="M58" s="1">
        <f>Sheet5!L59-Sheet5!L58</f>
        <v>-0.79999999999999982</v>
      </c>
    </row>
    <row r="59" spans="11:13" x14ac:dyDescent="0.55000000000000004">
      <c r="K59" s="2">
        <v>1957</v>
      </c>
      <c r="M59" s="1">
        <f>Sheet5!L60-Sheet5!L59</f>
        <v>9.9999999999999645E-2</v>
      </c>
    </row>
    <row r="60" spans="11:13" x14ac:dyDescent="0.55000000000000004">
      <c r="K60" s="2">
        <v>1956</v>
      </c>
      <c r="M60" s="1">
        <f>Sheet5!L61-Sheet5!L60</f>
        <v>0</v>
      </c>
    </row>
    <row r="61" spans="11:13" x14ac:dyDescent="0.55000000000000004">
      <c r="K61" s="2">
        <v>1955</v>
      </c>
      <c r="M61" s="1">
        <f>Sheet5!L62-Sheet5!L61</f>
        <v>0.10000000000000053</v>
      </c>
    </row>
    <row r="62" spans="11:13" x14ac:dyDescent="0.55000000000000004">
      <c r="K62" s="2">
        <v>1954</v>
      </c>
      <c r="M62" s="1">
        <f>Sheet5!L63-Sheet5!L62</f>
        <v>0.29999999999999982</v>
      </c>
    </row>
    <row r="63" spans="11:13" x14ac:dyDescent="0.55000000000000004">
      <c r="K63" s="2">
        <v>1953</v>
      </c>
      <c r="M63" s="1">
        <f>Sheet5!L64-Sheet5!L63</f>
        <v>9.9999999999999645E-2</v>
      </c>
    </row>
    <row r="64" spans="11:13" x14ac:dyDescent="0.55000000000000004">
      <c r="K64" s="2">
        <v>1952</v>
      </c>
      <c r="M64" s="1">
        <f>Sheet5!L65-Sheet5!L64</f>
        <v>-0.19999999999999929</v>
      </c>
    </row>
    <row r="65" spans="11:13" x14ac:dyDescent="0.55000000000000004">
      <c r="K65" s="2">
        <v>1951</v>
      </c>
      <c r="M65" s="1">
        <f>Sheet5!L66-Sheet5!L65</f>
        <v>0.19999999999999929</v>
      </c>
    </row>
    <row r="66" spans="11:13" x14ac:dyDescent="0.55000000000000004">
      <c r="K66" s="2">
        <v>1950</v>
      </c>
      <c r="M66" s="1">
        <f>L67-Sheet5!L66</f>
        <v>-4.5999999999999996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93DF-D53E-48E0-A08A-EFA1240EB8CD}">
  <dimension ref="A1:C18"/>
  <sheetViews>
    <sheetView workbookViewId="0">
      <selection activeCell="E16" sqref="E16"/>
    </sheetView>
  </sheetViews>
  <sheetFormatPr defaultRowHeight="14.4" x14ac:dyDescent="0.55000000000000004"/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1">
        <v>2017</v>
      </c>
      <c r="B2" s="1"/>
      <c r="C2" s="1"/>
    </row>
    <row r="3" spans="1:3" x14ac:dyDescent="0.55000000000000004">
      <c r="A3" s="1">
        <v>2013</v>
      </c>
      <c r="B3" s="1">
        <v>0.17799999999999999</v>
      </c>
      <c r="C3" s="1">
        <v>7.1638284999999996E-2</v>
      </c>
    </row>
    <row r="4" spans="1:3" x14ac:dyDescent="0.55000000000000004">
      <c r="A4" s="1">
        <v>2009</v>
      </c>
      <c r="B4" s="1">
        <v>0.21099999999999999</v>
      </c>
      <c r="C4" s="1">
        <v>8.8551550000000007E-2</v>
      </c>
    </row>
    <row r="5" spans="1:3" x14ac:dyDescent="0.55000000000000004">
      <c r="A5" s="1">
        <v>2005</v>
      </c>
      <c r="B5" s="1">
        <v>0.437</v>
      </c>
      <c r="C5" s="1">
        <v>2.7758499999999998E-3</v>
      </c>
    </row>
    <row r="6" spans="1:3" x14ac:dyDescent="0.55000000000000004">
      <c r="A6" s="1">
        <v>2001</v>
      </c>
      <c r="B6" s="1">
        <v>0.28299999999999997</v>
      </c>
      <c r="C6" s="1">
        <v>0.115518441</v>
      </c>
    </row>
    <row r="7" spans="1:3" x14ac:dyDescent="0.55000000000000004">
      <c r="A7" s="1">
        <v>1997</v>
      </c>
      <c r="B7" s="1">
        <v>0.28499999999999998</v>
      </c>
      <c r="C7" s="1">
        <v>0.118017309</v>
      </c>
    </row>
    <row r="8" spans="1:3" x14ac:dyDescent="0.55000000000000004">
      <c r="A8" s="1">
        <v>1993</v>
      </c>
      <c r="B8" s="1">
        <v>0.21</v>
      </c>
      <c r="C8" s="1">
        <v>0.14540588800000001</v>
      </c>
    </row>
    <row r="9" spans="1:3" x14ac:dyDescent="0.55000000000000004">
      <c r="A9" s="1">
        <v>1989</v>
      </c>
      <c r="B9" s="1">
        <v>0.33100000000000002</v>
      </c>
      <c r="C9" s="1">
        <v>8.6638830999999999E-2</v>
      </c>
    </row>
    <row r="10" spans="1:3" x14ac:dyDescent="0.55000000000000004">
      <c r="A10" s="1">
        <v>1985</v>
      </c>
      <c r="B10" s="1">
        <v>0.28299999999999997</v>
      </c>
      <c r="C10" s="1">
        <v>0.130285714</v>
      </c>
    </row>
    <row r="11" spans="1:3" x14ac:dyDescent="0.55000000000000004">
      <c r="A11" s="1">
        <v>1981</v>
      </c>
      <c r="B11" s="1">
        <v>0.20300000000000001</v>
      </c>
      <c r="C11" s="1">
        <v>0.19973718800000001</v>
      </c>
    </row>
    <row r="12" spans="1:3" x14ac:dyDescent="0.55000000000000004">
      <c r="A12" s="1">
        <v>1977</v>
      </c>
      <c r="B12" s="1">
        <v>0.36199999999999999</v>
      </c>
      <c r="C12" s="1">
        <v>9.6880130999999994E-2</v>
      </c>
    </row>
    <row r="13" spans="1:3" x14ac:dyDescent="0.55000000000000004">
      <c r="A13" s="1">
        <v>1973</v>
      </c>
      <c r="B13" s="1">
        <v>0.46</v>
      </c>
      <c r="C13" s="1">
        <v>4.3636363999999997E-2</v>
      </c>
    </row>
    <row r="14" spans="1:3" x14ac:dyDescent="0.55000000000000004">
      <c r="A14" s="1">
        <v>1969</v>
      </c>
      <c r="B14" s="1">
        <v>0.38500000000000001</v>
      </c>
      <c r="C14" s="1">
        <v>0.10266159699999999</v>
      </c>
    </row>
    <row r="15" spans="1:3" x14ac:dyDescent="0.55000000000000004">
      <c r="A15" s="1">
        <v>1965</v>
      </c>
      <c r="B15" s="1">
        <v>0.13400000000000001</v>
      </c>
      <c r="C15" s="1">
        <v>0.13135593200000001</v>
      </c>
    </row>
    <row r="16" spans="1:3" x14ac:dyDescent="0.55000000000000004">
      <c r="A16" s="1">
        <v>1961</v>
      </c>
      <c r="B16" s="1">
        <v>0.25800000000000001</v>
      </c>
      <c r="C16" s="1">
        <v>0.16</v>
      </c>
    </row>
    <row r="17" spans="1:3" x14ac:dyDescent="0.55000000000000004">
      <c r="A17" s="1">
        <v>1957</v>
      </c>
      <c r="B17" s="1">
        <v>0.39600000000000002</v>
      </c>
      <c r="C17" s="1">
        <v>0.131097561</v>
      </c>
    </row>
    <row r="18" spans="1:3" x14ac:dyDescent="0.55000000000000004">
      <c r="A18" s="1">
        <v>1953</v>
      </c>
      <c r="B18" s="1"/>
      <c r="C1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0048-B83A-432A-B5E6-9F8300F83C77}">
  <dimension ref="A1:F18"/>
  <sheetViews>
    <sheetView tabSelected="1" workbookViewId="0">
      <selection activeCell="G20" sqref="G20"/>
    </sheetView>
  </sheetViews>
  <sheetFormatPr defaultRowHeight="14.4" x14ac:dyDescent="0.55000000000000004"/>
  <sheetData>
    <row r="1" spans="1:6" x14ac:dyDescent="0.55000000000000004">
      <c r="A1" s="1" t="s">
        <v>0</v>
      </c>
      <c r="B1" s="1" t="s">
        <v>1</v>
      </c>
      <c r="C1" s="1" t="s">
        <v>3</v>
      </c>
      <c r="F1" s="1" t="s">
        <v>4</v>
      </c>
    </row>
    <row r="2" spans="1:6" x14ac:dyDescent="0.55000000000000004">
      <c r="A2" s="1">
        <v>2017</v>
      </c>
      <c r="B2" s="1"/>
      <c r="C2" s="1"/>
      <c r="F2" s="1">
        <v>4.8</v>
      </c>
    </row>
    <row r="3" spans="1:6" x14ac:dyDescent="0.55000000000000004">
      <c r="A3" s="1">
        <v>2013</v>
      </c>
      <c r="B3" s="1">
        <v>0.17799999999999999</v>
      </c>
      <c r="C3" s="1">
        <f t="shared" ref="C3:C17" si="0">F2-F3</f>
        <v>-3.2</v>
      </c>
      <c r="F3" s="1">
        <v>8</v>
      </c>
    </row>
    <row r="4" spans="1:6" x14ac:dyDescent="0.55000000000000004">
      <c r="A4" s="1">
        <v>2009</v>
      </c>
      <c r="B4" s="1">
        <v>0.21099999999999999</v>
      </c>
      <c r="C4" s="1">
        <f t="shared" si="0"/>
        <v>0.20000000000000018</v>
      </c>
      <c r="F4" s="1">
        <v>7.8</v>
      </c>
    </row>
    <row r="5" spans="1:6" x14ac:dyDescent="0.55000000000000004">
      <c r="A5" s="1">
        <v>2005</v>
      </c>
      <c r="B5" s="1">
        <v>0.437</v>
      </c>
      <c r="C5" s="1">
        <f t="shared" si="0"/>
        <v>2.5</v>
      </c>
      <c r="F5" s="1">
        <v>5.3</v>
      </c>
    </row>
    <row r="6" spans="1:6" x14ac:dyDescent="0.55000000000000004">
      <c r="A6" s="1">
        <v>2001</v>
      </c>
      <c r="B6" s="1">
        <v>0.28299999999999997</v>
      </c>
      <c r="C6" s="1">
        <f t="shared" si="0"/>
        <v>1.0999999999999996</v>
      </c>
      <c r="F6" s="1">
        <v>4.2</v>
      </c>
    </row>
    <row r="7" spans="1:6" x14ac:dyDescent="0.55000000000000004">
      <c r="A7" s="1">
        <v>1997</v>
      </c>
      <c r="B7" s="1">
        <v>0.28499999999999998</v>
      </c>
      <c r="C7" s="1">
        <f t="shared" si="0"/>
        <v>-1.0999999999999996</v>
      </c>
      <c r="F7" s="1">
        <v>5.3</v>
      </c>
    </row>
    <row r="8" spans="1:6" x14ac:dyDescent="0.55000000000000004">
      <c r="A8" s="1">
        <v>1993</v>
      </c>
      <c r="B8" s="1">
        <v>0.21</v>
      </c>
      <c r="C8" s="1">
        <f t="shared" si="0"/>
        <v>-2</v>
      </c>
      <c r="F8" s="1">
        <v>7.3</v>
      </c>
    </row>
    <row r="9" spans="1:6" x14ac:dyDescent="0.55000000000000004">
      <c r="A9" s="1">
        <v>1989</v>
      </c>
      <c r="B9" s="1">
        <v>0.33100000000000002</v>
      </c>
      <c r="C9" s="1">
        <f t="shared" si="0"/>
        <v>1.8999999999999995</v>
      </c>
      <c r="F9" s="1">
        <v>5.4</v>
      </c>
    </row>
    <row r="10" spans="1:6" x14ac:dyDescent="0.55000000000000004">
      <c r="A10" s="1">
        <v>1985</v>
      </c>
      <c r="B10" s="1">
        <v>0.28299999999999997</v>
      </c>
      <c r="C10" s="1">
        <f t="shared" si="0"/>
        <v>-1.8999999999999995</v>
      </c>
      <c r="F10" s="1">
        <v>7.3</v>
      </c>
    </row>
    <row r="11" spans="1:6" x14ac:dyDescent="0.55000000000000004">
      <c r="A11" s="1">
        <v>1981</v>
      </c>
      <c r="B11" s="1">
        <v>0.20300000000000001</v>
      </c>
      <c r="C11" s="1">
        <f t="shared" si="0"/>
        <v>-0.20000000000000018</v>
      </c>
      <c r="F11" s="1">
        <v>7.5</v>
      </c>
    </row>
    <row r="12" spans="1:6" x14ac:dyDescent="0.55000000000000004">
      <c r="A12" s="1">
        <v>1977</v>
      </c>
      <c r="B12" s="1">
        <v>0.36199999999999999</v>
      </c>
      <c r="C12" s="1">
        <f t="shared" si="0"/>
        <v>0</v>
      </c>
      <c r="F12" s="1">
        <v>7.5</v>
      </c>
    </row>
    <row r="13" spans="1:6" x14ac:dyDescent="0.55000000000000004">
      <c r="A13" s="1">
        <v>1973</v>
      </c>
      <c r="B13" s="1">
        <v>0.46</v>
      </c>
      <c r="C13" s="1">
        <f t="shared" si="0"/>
        <v>2.5999999999999996</v>
      </c>
      <c r="F13" s="1">
        <v>4.9000000000000004</v>
      </c>
    </row>
    <row r="14" spans="1:6" x14ac:dyDescent="0.55000000000000004">
      <c r="A14" s="1">
        <v>1969</v>
      </c>
      <c r="B14" s="1">
        <v>0.38500000000000001</v>
      </c>
      <c r="C14" s="1">
        <f t="shared" si="0"/>
        <v>1.5000000000000004</v>
      </c>
      <c r="F14" s="1">
        <v>3.4</v>
      </c>
    </row>
    <row r="15" spans="1:6" x14ac:dyDescent="0.55000000000000004">
      <c r="A15" s="1">
        <v>1965</v>
      </c>
      <c r="B15" s="1">
        <v>0.13400000000000001</v>
      </c>
      <c r="C15" s="1">
        <f t="shared" si="0"/>
        <v>-1.5000000000000004</v>
      </c>
      <c r="F15" s="1">
        <v>4.9000000000000004</v>
      </c>
    </row>
    <row r="16" spans="1:6" x14ac:dyDescent="0.55000000000000004">
      <c r="A16" s="1">
        <v>1961</v>
      </c>
      <c r="B16" s="1">
        <v>0.25800000000000001</v>
      </c>
      <c r="C16" s="1">
        <f t="shared" si="0"/>
        <v>-1.6999999999999993</v>
      </c>
      <c r="F16" s="1">
        <v>6.6</v>
      </c>
    </row>
    <row r="17" spans="1:6" x14ac:dyDescent="0.55000000000000004">
      <c r="A17" s="1">
        <v>1957</v>
      </c>
      <c r="B17" s="1">
        <v>0.39600000000000002</v>
      </c>
      <c r="C17" s="1">
        <f t="shared" si="0"/>
        <v>2.3999999999999995</v>
      </c>
      <c r="F17" s="1">
        <v>4.2</v>
      </c>
    </row>
    <row r="18" spans="1:6" x14ac:dyDescent="0.55000000000000004">
      <c r="A18" s="1">
        <v>1953</v>
      </c>
      <c r="B18" s="1"/>
      <c r="C1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1C08-D585-43F6-985A-CF9258A3253B}">
  <dimension ref="A1:L66"/>
  <sheetViews>
    <sheetView workbookViewId="0">
      <selection activeCell="I5" sqref="I5"/>
    </sheetView>
  </sheetViews>
  <sheetFormatPr defaultRowHeight="14.4" x14ac:dyDescent="0.55000000000000004"/>
  <cols>
    <col min="1" max="16384" width="8.83984375" style="3"/>
  </cols>
  <sheetData>
    <row r="1" spans="1:12" x14ac:dyDescent="0.55000000000000004">
      <c r="A1" s="3" t="s">
        <v>0</v>
      </c>
      <c r="B1" s="3" t="s">
        <v>1</v>
      </c>
      <c r="C1" s="3" t="s">
        <v>18</v>
      </c>
      <c r="L1" s="3" t="s">
        <v>19</v>
      </c>
    </row>
    <row r="2" spans="1:12" x14ac:dyDescent="0.55000000000000004">
      <c r="A2" s="3">
        <v>2017</v>
      </c>
      <c r="K2" s="3">
        <v>2014</v>
      </c>
      <c r="L2" s="4">
        <v>4.5</v>
      </c>
    </row>
    <row r="3" spans="1:12" x14ac:dyDescent="0.55000000000000004">
      <c r="A3" s="3">
        <v>2013</v>
      </c>
      <c r="B3" s="3">
        <v>0.17799999999999999</v>
      </c>
      <c r="C3" s="3">
        <f>L2-L3</f>
        <v>0</v>
      </c>
      <c r="K3" s="3">
        <v>2013</v>
      </c>
      <c r="L3" s="4">
        <v>4.5</v>
      </c>
    </row>
    <row r="4" spans="1:12" x14ac:dyDescent="0.55000000000000004">
      <c r="A4" s="3">
        <v>2009</v>
      </c>
      <c r="B4" s="3">
        <v>0.21099999999999999</v>
      </c>
      <c r="C4" s="3">
        <f>L6-L7</f>
        <v>-0.20000000000000018</v>
      </c>
      <c r="K4" s="3">
        <v>2012</v>
      </c>
      <c r="L4" s="4">
        <v>4.7</v>
      </c>
    </row>
    <row r="5" spans="1:12" x14ac:dyDescent="0.55000000000000004">
      <c r="A5" s="3">
        <v>2005</v>
      </c>
      <c r="B5" s="3">
        <v>0.437</v>
      </c>
      <c r="C5" s="3">
        <f>L10-L11</f>
        <v>0.19999999999999929</v>
      </c>
      <c r="K5" s="3">
        <v>2011</v>
      </c>
      <c r="L5" s="4">
        <v>4.7</v>
      </c>
    </row>
    <row r="6" spans="1:12" x14ac:dyDescent="0.55000000000000004">
      <c r="A6" s="3">
        <v>2001</v>
      </c>
      <c r="B6" s="3">
        <v>0.28299999999999997</v>
      </c>
      <c r="C6" s="3">
        <f>L14-L15</f>
        <v>0</v>
      </c>
      <c r="K6" s="3">
        <v>2010</v>
      </c>
      <c r="L6" s="4">
        <v>4.8</v>
      </c>
    </row>
    <row r="7" spans="1:12" x14ac:dyDescent="0.55000000000000004">
      <c r="A7" s="3">
        <v>1997</v>
      </c>
      <c r="B7" s="3">
        <v>0.28499999999999998</v>
      </c>
      <c r="C7" s="3">
        <f>L18-L19</f>
        <v>-0.5</v>
      </c>
      <c r="K7" s="3">
        <v>2009</v>
      </c>
      <c r="L7" s="4">
        <v>5</v>
      </c>
    </row>
    <row r="8" spans="1:12" x14ac:dyDescent="0.55000000000000004">
      <c r="A8" s="3">
        <v>1993</v>
      </c>
      <c r="B8" s="3">
        <v>0.21</v>
      </c>
      <c r="C8" s="3">
        <f>L22-L23</f>
        <v>-0.5</v>
      </c>
      <c r="K8" s="3">
        <v>2008</v>
      </c>
      <c r="L8" s="4">
        <v>5.4</v>
      </c>
    </row>
    <row r="9" spans="1:12" x14ac:dyDescent="0.55000000000000004">
      <c r="A9" s="3">
        <v>1989</v>
      </c>
      <c r="B9" s="3">
        <v>0.33100000000000002</v>
      </c>
      <c r="C9" s="3">
        <f>L26-L27</f>
        <v>0.70000000000000107</v>
      </c>
      <c r="K9" s="3">
        <v>2007</v>
      </c>
      <c r="L9" s="4">
        <v>5.9</v>
      </c>
    </row>
    <row r="10" spans="1:12" x14ac:dyDescent="0.55000000000000004">
      <c r="A10" s="3">
        <v>1985</v>
      </c>
      <c r="B10" s="3">
        <v>0.28299999999999997</v>
      </c>
      <c r="C10" s="3">
        <f>L30-L31</f>
        <v>0.69999999999999929</v>
      </c>
      <c r="K10" s="3">
        <v>2006</v>
      </c>
      <c r="L10" s="4">
        <v>6.1</v>
      </c>
    </row>
    <row r="11" spans="1:12" x14ac:dyDescent="0.55000000000000004">
      <c r="A11" s="3">
        <v>1981</v>
      </c>
      <c r="B11" s="3">
        <v>0.20300000000000001</v>
      </c>
      <c r="C11" s="3">
        <f>L34-L35</f>
        <v>-0.70000000000000107</v>
      </c>
      <c r="K11" s="3">
        <v>2005</v>
      </c>
      <c r="L11" s="4">
        <v>5.9</v>
      </c>
    </row>
    <row r="12" spans="1:12" x14ac:dyDescent="0.55000000000000004">
      <c r="A12" s="3">
        <v>1977</v>
      </c>
      <c r="B12" s="3">
        <v>0.36199999999999999</v>
      </c>
      <c r="C12" s="3">
        <f>L38-L39</f>
        <v>0.19999999999999929</v>
      </c>
      <c r="K12" s="3">
        <v>2004</v>
      </c>
      <c r="L12" s="4">
        <v>5.5</v>
      </c>
    </row>
    <row r="13" spans="1:12" x14ac:dyDescent="0.55000000000000004">
      <c r="A13" s="3">
        <v>1973</v>
      </c>
      <c r="B13" s="3">
        <v>0.46</v>
      </c>
      <c r="C13" s="3">
        <f>L42-L43</f>
        <v>0.40000000000000036</v>
      </c>
      <c r="K13" s="3">
        <v>2003</v>
      </c>
      <c r="L13" s="4">
        <v>5.7</v>
      </c>
    </row>
    <row r="14" spans="1:12" x14ac:dyDescent="0.55000000000000004">
      <c r="A14" s="3">
        <v>1969</v>
      </c>
      <c r="B14" s="3">
        <v>0.38500000000000001</v>
      </c>
      <c r="C14" s="3">
        <f>L46-L47</f>
        <v>0.60000000000000053</v>
      </c>
      <c r="K14" s="3">
        <v>2002</v>
      </c>
      <c r="L14" s="4">
        <v>5.6</v>
      </c>
    </row>
    <row r="15" spans="1:12" x14ac:dyDescent="0.55000000000000004">
      <c r="A15" s="3">
        <v>1965</v>
      </c>
      <c r="B15" s="3">
        <v>0.13400000000000001</v>
      </c>
      <c r="C15" s="3">
        <f>L50-L51</f>
        <v>0.20000000000000018</v>
      </c>
      <c r="K15" s="3">
        <v>2001</v>
      </c>
      <c r="L15" s="4">
        <v>5.6</v>
      </c>
    </row>
    <row r="16" spans="1:12" x14ac:dyDescent="0.55000000000000004">
      <c r="A16" s="3">
        <v>1961</v>
      </c>
      <c r="B16" s="3">
        <v>0.25800000000000001</v>
      </c>
      <c r="C16" s="3">
        <f>L54-L55</f>
        <v>-0.20000000000000018</v>
      </c>
      <c r="K16" s="3">
        <v>2000</v>
      </c>
      <c r="L16" s="4">
        <v>5.5</v>
      </c>
    </row>
    <row r="17" spans="1:12" x14ac:dyDescent="0.55000000000000004">
      <c r="A17" s="3">
        <v>1957</v>
      </c>
      <c r="B17" s="3">
        <v>0.39600000000000002</v>
      </c>
      <c r="C17" s="3">
        <f>L58-L59</f>
        <v>0.79999999999999982</v>
      </c>
      <c r="K17" s="3">
        <v>1999</v>
      </c>
      <c r="L17" s="4">
        <v>5.7</v>
      </c>
    </row>
    <row r="18" spans="1:12" x14ac:dyDescent="0.55000000000000004">
      <c r="A18" s="3">
        <v>1953</v>
      </c>
      <c r="K18" s="3">
        <v>1998</v>
      </c>
      <c r="L18" s="4">
        <v>6.3</v>
      </c>
    </row>
    <row r="19" spans="1:12" x14ac:dyDescent="0.55000000000000004">
      <c r="K19" s="3">
        <v>1997</v>
      </c>
      <c r="L19" s="4">
        <v>6.8</v>
      </c>
    </row>
    <row r="20" spans="1:12" x14ac:dyDescent="0.55000000000000004">
      <c r="K20" s="3">
        <v>1996</v>
      </c>
      <c r="L20" s="4">
        <v>7.4</v>
      </c>
    </row>
    <row r="21" spans="1:12" x14ac:dyDescent="0.55000000000000004">
      <c r="K21" s="3">
        <v>1995</v>
      </c>
      <c r="L21" s="4">
        <v>8.1999999999999993</v>
      </c>
    </row>
    <row r="22" spans="1:12" x14ac:dyDescent="0.55000000000000004">
      <c r="K22" s="3">
        <v>1994</v>
      </c>
      <c r="L22" s="4">
        <v>9</v>
      </c>
    </row>
    <row r="23" spans="1:12" x14ac:dyDescent="0.55000000000000004">
      <c r="K23" s="3">
        <v>1993</v>
      </c>
      <c r="L23" s="4">
        <v>9.5</v>
      </c>
    </row>
    <row r="24" spans="1:12" x14ac:dyDescent="0.55000000000000004">
      <c r="K24" s="3">
        <v>1992</v>
      </c>
      <c r="L24" s="4">
        <v>9.3000000000000007</v>
      </c>
    </row>
    <row r="25" spans="1:12" x14ac:dyDescent="0.55000000000000004">
      <c r="K25" s="3">
        <v>1991</v>
      </c>
      <c r="L25" s="4">
        <v>9.8000000000000007</v>
      </c>
    </row>
    <row r="26" spans="1:12" x14ac:dyDescent="0.55000000000000004">
      <c r="K26" s="3">
        <v>1990</v>
      </c>
      <c r="L26" s="4">
        <v>9.4</v>
      </c>
    </row>
    <row r="27" spans="1:12" x14ac:dyDescent="0.55000000000000004">
      <c r="K27" s="3">
        <v>1989</v>
      </c>
      <c r="L27" s="4">
        <v>8.6999999999999993</v>
      </c>
    </row>
    <row r="28" spans="1:12" x14ac:dyDescent="0.55000000000000004">
      <c r="K28" s="3">
        <v>1988</v>
      </c>
      <c r="L28" s="4">
        <v>8.4</v>
      </c>
    </row>
    <row r="29" spans="1:12" x14ac:dyDescent="0.55000000000000004">
      <c r="K29" s="3">
        <v>1987</v>
      </c>
      <c r="L29" s="4">
        <v>8.3000000000000007</v>
      </c>
    </row>
    <row r="30" spans="1:12" x14ac:dyDescent="0.55000000000000004">
      <c r="K30" s="3">
        <v>1986</v>
      </c>
      <c r="L30" s="4">
        <v>8.6</v>
      </c>
    </row>
    <row r="31" spans="1:12" x14ac:dyDescent="0.55000000000000004">
      <c r="K31" s="3">
        <v>1985</v>
      </c>
      <c r="L31" s="4">
        <v>7.9</v>
      </c>
    </row>
    <row r="32" spans="1:12" x14ac:dyDescent="0.55000000000000004">
      <c r="K32" s="3">
        <v>1984</v>
      </c>
      <c r="L32" s="4">
        <v>7.9</v>
      </c>
    </row>
    <row r="33" spans="11:12" x14ac:dyDescent="0.55000000000000004">
      <c r="K33" s="3">
        <v>1983</v>
      </c>
      <c r="L33" s="4">
        <v>8.3000000000000007</v>
      </c>
    </row>
    <row r="34" spans="11:12" x14ac:dyDescent="0.55000000000000004">
      <c r="K34" s="3">
        <v>1982</v>
      </c>
      <c r="L34" s="4">
        <v>9.1</v>
      </c>
    </row>
    <row r="35" spans="11:12" x14ac:dyDescent="0.55000000000000004">
      <c r="K35" s="3">
        <v>1981</v>
      </c>
      <c r="L35" s="4">
        <v>9.8000000000000007</v>
      </c>
    </row>
    <row r="36" spans="11:12" x14ac:dyDescent="0.55000000000000004">
      <c r="K36" s="3">
        <v>1980</v>
      </c>
      <c r="L36" s="4">
        <v>10.199999999999999</v>
      </c>
    </row>
    <row r="37" spans="11:12" x14ac:dyDescent="0.55000000000000004">
      <c r="K37" s="3">
        <v>1979</v>
      </c>
      <c r="L37" s="4">
        <v>9.6999999999999993</v>
      </c>
    </row>
    <row r="38" spans="11:12" x14ac:dyDescent="0.55000000000000004">
      <c r="K38" s="3">
        <v>1978</v>
      </c>
      <c r="L38" s="4">
        <v>9</v>
      </c>
    </row>
    <row r="39" spans="11:12" x14ac:dyDescent="0.55000000000000004">
      <c r="K39" s="3">
        <v>1977</v>
      </c>
      <c r="L39" s="4">
        <v>8.8000000000000007</v>
      </c>
    </row>
    <row r="40" spans="11:12" x14ac:dyDescent="0.55000000000000004">
      <c r="K40" s="3">
        <v>1976</v>
      </c>
      <c r="L40" s="4">
        <v>8.8000000000000007</v>
      </c>
    </row>
    <row r="41" spans="11:12" x14ac:dyDescent="0.55000000000000004">
      <c r="K41" s="3">
        <v>1975</v>
      </c>
      <c r="L41" s="4">
        <v>9.6</v>
      </c>
    </row>
    <row r="42" spans="11:12" x14ac:dyDescent="0.55000000000000004">
      <c r="K42" s="3">
        <v>1974</v>
      </c>
      <c r="L42" s="4">
        <v>9.8000000000000007</v>
      </c>
    </row>
    <row r="43" spans="11:12" x14ac:dyDescent="0.55000000000000004">
      <c r="K43" s="3">
        <v>1973</v>
      </c>
      <c r="L43" s="4">
        <v>9.4</v>
      </c>
    </row>
    <row r="44" spans="11:12" x14ac:dyDescent="0.55000000000000004">
      <c r="K44" s="3">
        <v>1972</v>
      </c>
      <c r="L44" s="4">
        <v>9</v>
      </c>
    </row>
    <row r="45" spans="11:12" x14ac:dyDescent="0.55000000000000004">
      <c r="K45" s="3">
        <v>1971</v>
      </c>
      <c r="L45" s="4">
        <v>8.6</v>
      </c>
    </row>
    <row r="46" spans="11:12" x14ac:dyDescent="0.55000000000000004">
      <c r="K46" s="3">
        <v>1970</v>
      </c>
      <c r="L46" s="4">
        <v>7.9</v>
      </c>
    </row>
    <row r="47" spans="11:12" x14ac:dyDescent="0.55000000000000004">
      <c r="K47" s="3">
        <v>1969</v>
      </c>
      <c r="L47" s="4">
        <v>7.3</v>
      </c>
    </row>
    <row r="48" spans="11:12" x14ac:dyDescent="0.55000000000000004">
      <c r="K48" s="3">
        <v>1968</v>
      </c>
      <c r="L48" s="4">
        <v>6.9</v>
      </c>
    </row>
    <row r="49" spans="11:12" x14ac:dyDescent="0.55000000000000004">
      <c r="K49" s="3">
        <v>1967</v>
      </c>
      <c r="L49" s="4">
        <v>6.2</v>
      </c>
    </row>
    <row r="50" spans="11:12" x14ac:dyDescent="0.55000000000000004">
      <c r="K50" s="3">
        <v>1966</v>
      </c>
      <c r="L50" s="4">
        <v>5.4</v>
      </c>
    </row>
    <row r="51" spans="11:12" x14ac:dyDescent="0.55000000000000004">
      <c r="K51" s="3">
        <v>1965</v>
      </c>
      <c r="L51" s="4">
        <v>5.2</v>
      </c>
    </row>
    <row r="52" spans="11:12" x14ac:dyDescent="0.55000000000000004">
      <c r="K52" s="3">
        <v>1964</v>
      </c>
      <c r="L52" s="4">
        <v>4.9000000000000004</v>
      </c>
    </row>
    <row r="53" spans="11:12" x14ac:dyDescent="0.55000000000000004">
      <c r="K53" s="3">
        <v>1963</v>
      </c>
      <c r="L53" s="4">
        <v>4.5999999999999996</v>
      </c>
    </row>
    <row r="54" spans="11:12" x14ac:dyDescent="0.55000000000000004">
      <c r="K54" s="3">
        <v>1962</v>
      </c>
      <c r="L54" s="4">
        <v>4.5999999999999996</v>
      </c>
    </row>
    <row r="55" spans="11:12" x14ac:dyDescent="0.55000000000000004">
      <c r="K55" s="3">
        <v>1961</v>
      </c>
      <c r="L55" s="4">
        <v>4.8</v>
      </c>
    </row>
    <row r="56" spans="11:12" x14ac:dyDescent="0.55000000000000004">
      <c r="K56" s="3">
        <v>1960</v>
      </c>
      <c r="L56" s="4">
        <v>5.0999999999999996</v>
      </c>
    </row>
    <row r="57" spans="11:12" x14ac:dyDescent="0.55000000000000004">
      <c r="K57" s="3">
        <v>1959</v>
      </c>
      <c r="L57" s="4">
        <v>4.9000000000000004</v>
      </c>
    </row>
    <row r="58" spans="11:12" x14ac:dyDescent="0.55000000000000004">
      <c r="K58" s="3">
        <v>1958</v>
      </c>
      <c r="L58" s="4">
        <v>4.8</v>
      </c>
    </row>
    <row r="59" spans="11:12" x14ac:dyDescent="0.55000000000000004">
      <c r="K59" s="3">
        <v>1957</v>
      </c>
      <c r="L59" s="4">
        <v>4</v>
      </c>
    </row>
    <row r="60" spans="11:12" x14ac:dyDescent="0.55000000000000004">
      <c r="K60" s="3">
        <v>1956</v>
      </c>
      <c r="L60" s="4">
        <v>4.0999999999999996</v>
      </c>
    </row>
    <row r="61" spans="11:12" x14ac:dyDescent="0.55000000000000004">
      <c r="K61" s="3">
        <v>1955</v>
      </c>
      <c r="L61" s="4">
        <v>4.0999999999999996</v>
      </c>
    </row>
    <row r="62" spans="11:12" x14ac:dyDescent="0.55000000000000004">
      <c r="K62" s="3">
        <v>1954</v>
      </c>
      <c r="L62" s="4">
        <v>4.2</v>
      </c>
    </row>
    <row r="63" spans="11:12" x14ac:dyDescent="0.55000000000000004">
      <c r="K63" s="3">
        <v>1953</v>
      </c>
      <c r="L63" s="4">
        <v>4.5</v>
      </c>
    </row>
    <row r="64" spans="11:12" x14ac:dyDescent="0.55000000000000004">
      <c r="K64" s="3">
        <v>1952</v>
      </c>
      <c r="L64" s="4">
        <v>4.5999999999999996</v>
      </c>
    </row>
    <row r="65" spans="11:12" x14ac:dyDescent="0.55000000000000004">
      <c r="K65" s="3">
        <v>1951</v>
      </c>
      <c r="L65" s="4">
        <v>4.4000000000000004</v>
      </c>
    </row>
    <row r="66" spans="11:12" x14ac:dyDescent="0.55000000000000004">
      <c r="K66" s="3">
        <v>1950</v>
      </c>
      <c r="L66" s="4">
        <v>4.5999999999999996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F676-F0D9-4114-A9B5-0AEB68BF7450}">
  <dimension ref="A1:B6"/>
  <sheetViews>
    <sheetView workbookViewId="0">
      <selection activeCell="B5" sqref="B5"/>
    </sheetView>
  </sheetViews>
  <sheetFormatPr defaultRowHeight="14.4" x14ac:dyDescent="0.55000000000000004"/>
  <cols>
    <col min="1" max="1" width="21.1015625" customWidth="1"/>
    <col min="2" max="2" width="67.89453125" customWidth="1"/>
  </cols>
  <sheetData>
    <row r="1" spans="1:2" x14ac:dyDescent="0.55000000000000004">
      <c r="A1" t="s">
        <v>7</v>
      </c>
    </row>
    <row r="2" spans="1:2" x14ac:dyDescent="0.55000000000000004">
      <c r="A2" t="s">
        <v>8</v>
      </c>
      <c r="B2" t="s">
        <v>9</v>
      </c>
    </row>
    <row r="3" spans="1:2" x14ac:dyDescent="0.55000000000000004">
      <c r="A3" t="s">
        <v>10</v>
      </c>
      <c r="B3" t="s">
        <v>11</v>
      </c>
    </row>
    <row r="4" spans="1:2" x14ac:dyDescent="0.55000000000000004">
      <c r="A4" t="s">
        <v>12</v>
      </c>
      <c r="B4" t="s">
        <v>13</v>
      </c>
    </row>
    <row r="5" spans="1:2" x14ac:dyDescent="0.55000000000000004">
      <c r="A5" t="s">
        <v>14</v>
      </c>
      <c r="B5" t="s">
        <v>15</v>
      </c>
    </row>
    <row r="6" spans="1:2" x14ac:dyDescent="0.55000000000000004">
      <c r="A6" t="s">
        <v>16</v>
      </c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nhchen</dc:creator>
  <cp:lastModifiedBy>nhchen</cp:lastModifiedBy>
  <dcterms:created xsi:type="dcterms:W3CDTF">2017-10-17T00:24:38Z</dcterms:created>
  <dcterms:modified xsi:type="dcterms:W3CDTF">2017-10-22T23:27:10Z</dcterms:modified>
</cp:coreProperties>
</file>