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hing\Documents\UC Berkeley Extension Data Analyst Boot Camp\Module 1\"/>
    </mc:Choice>
  </mc:AlternateContent>
  <xr:revisionPtr revIDLastSave="0" documentId="13_ncr:1_{2DB7CCCB-6B7B-4E1D-B5B1-10281302043C}" xr6:coauthVersionLast="47" xr6:coauthVersionMax="47" xr10:uidLastSave="{00000000-0000-0000-0000-000000000000}"/>
  <bookViews>
    <workbookView xWindow="4365" yWindow="1650" windowWidth="15375" windowHeight="9510" firstSheet="4" activeTab="5" xr2:uid="{00000000-000D-0000-FFFF-FFFF00000000}"/>
  </bookViews>
  <sheets>
    <sheet name="Category Statistics" sheetId="2" r:id="rId1"/>
    <sheet name="Outcomes Based On Launch Date" sheetId="4" r:id="rId2"/>
    <sheet name="Chart1" sheetId="10" r:id="rId3"/>
    <sheet name="Theater Outcomes by Launch Date" sheetId="11" r:id="rId4"/>
    <sheet name="Kickstarter" sheetId="1" r:id="rId5"/>
    <sheet name="Outcomes Based on Goals" sheetId="12" r:id="rId6"/>
    <sheet name="Failed US Kickstarters" sheetId="8" r:id="rId7"/>
    <sheet name="Successful US Kickstarters" sheetId="6" r:id="rId8"/>
    <sheet name="Statistics Measures Tendency" sheetId="9" r:id="rId9"/>
    <sheet name="Subcategory Statistics" sheetId="3" r:id="rId10"/>
    <sheet name="VLOOKUP" sheetId="5" r:id="rId11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B13" i="12"/>
  <c r="B5" i="12"/>
  <c r="B4" i="12"/>
  <c r="B6" i="12"/>
  <c r="B7" i="12"/>
  <c r="B8" i="12"/>
  <c r="B9" i="12"/>
  <c r="B10" i="12"/>
  <c r="B11" i="12"/>
  <c r="B12" i="12"/>
  <c r="B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C13" i="9"/>
  <c r="B13" i="9"/>
  <c r="C12" i="9"/>
  <c r="B12" i="9"/>
  <c r="C11" i="9"/>
  <c r="B11" i="9"/>
  <c r="C7" i="9"/>
  <c r="C6" i="9"/>
  <c r="C5" i="9"/>
  <c r="C4" i="9"/>
  <c r="B7" i="9"/>
  <c r="B6" i="9"/>
  <c r="C2" i="9"/>
  <c r="B5" i="9"/>
  <c r="B4" i="9"/>
  <c r="C10" i="9"/>
  <c r="B10" i="9"/>
  <c r="C9" i="9"/>
  <c r="B9" i="9"/>
  <c r="C3" i="9"/>
  <c r="B3" i="9"/>
  <c r="B2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9" l="1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<sst xmlns="http://schemas.openxmlformats.org/spreadsheetml/2006/main" count="38386" uniqueCount="8418">
  <si>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</si>
  <si>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</si>
  <si>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</si>
  <si>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</si>
  <si>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</si>
  <si>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</si>
  <si>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</si>
  <si>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</si>
  <si>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</si>
  <si>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</si>
  <si>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</si>
  <si>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</si>
  <si>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</si>
  <si>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</si>
  <si>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</si>
  <si>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</si>
  <si>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</si>
  <si>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</si>
  <si>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</si>
  <si>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</si>
  <si>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</si>
  <si>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</si>
  <si>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</si>
  <si>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</si>
  <si>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</si>
  <si>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</si>
  <si>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</si>
  <si>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</si>
  <si>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</si>
  <si>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</si>
  <si>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</si>
  <si>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</si>
  <si>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</si>
  <si>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</si>
  <si>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</si>
  <si>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</si>
  <si>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</si>
  <si>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</si>
  <si>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</si>
  <si>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</si>
  <si>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</si>
  <si>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</si>
  <si>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</si>
  <si>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</si>
  <si>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</si>
  <si>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</si>
  <si>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</si>
  <si>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</si>
  <si>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</si>
  <si>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</si>
  <si>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</si>
  <si>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</si>
  <si>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</si>
  <si>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</si>
  <si>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</si>
  <si>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</si>
  <si>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</si>
  <si>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</si>
  <si>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</si>
  <si>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</si>
  <si>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</si>
  <si>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</si>
  <si>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</si>
  <si>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</si>
  <si>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</si>
  <si>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</si>
  <si>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</si>
  <si>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</si>
  <si>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</si>
  <si>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</si>
  <si>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</si>
  <si>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</si>
  <si>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</si>
  <si>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</si>
  <si>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</si>
  <si>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</si>
  <si>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</si>
  <si>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</si>
  <si>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</si>
  <si>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</si>
  <si>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</si>
  <si>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</si>
  <si>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</si>
  <si>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</si>
  <si>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</si>
  <si>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</si>
  <si>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</si>
  <si>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</si>
  <si>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</si>
  <si>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</si>
  <si>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</si>
  <si>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</si>
  <si>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</si>
  <si>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</si>
  <si>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</si>
  <si>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</si>
  <si>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</si>
  <si>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</si>
  <si>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</si>
  <si>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</si>
  <si>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</si>
  <si>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</si>
  <si>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</si>
  <si>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</si>
  <si>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</si>
  <si>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</si>
  <si>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</si>
  <si>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</si>
  <si>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</si>
  <si>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</si>
  <si>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</si>
  <si>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</si>
  <si>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</si>
  <si>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</si>
  <si>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</si>
  <si>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</si>
  <si>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</si>
  <si>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</si>
  <si>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</si>
  <si>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</si>
  <si>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</si>
  <si>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</si>
  <si>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</si>
  <si>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</si>
  <si>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</si>
  <si>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</si>
  <si>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</si>
  <si>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</si>
  <si>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</si>
  <si>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</si>
  <si>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</si>
  <si>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</si>
  <si>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</si>
  <si>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</si>
  <si>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</si>
  <si>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</si>
  <si>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</si>
  <si>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</si>
  <si>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</si>
  <si>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</si>
  <si>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</si>
  <si>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</si>
  <si>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</si>
  <si>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</si>
  <si>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</si>
  <si>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</si>
  <si>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</si>
  <si>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</si>
  <si>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</si>
  <si>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</si>
  <si>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</si>
  <si>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</si>
  <si>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</si>
  <si>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</si>
  <si>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</si>
  <si>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</si>
  <si>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</si>
  <si>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</si>
  <si>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</si>
  <si>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</si>
  <si>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</si>
  <si>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</si>
  <si>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</si>
  <si>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</si>
  <si>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</si>
  <si>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</si>
  <si>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</si>
  <si>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</si>
  <si>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</si>
  <si>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</si>
  <si>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</si>
  <si>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</si>
  <si>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</si>
  <si>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</si>
  <si>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</si>
  <si>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</si>
  <si>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</si>
  <si>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</si>
  <si>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</si>
  <si>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</si>
  <si>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</si>
  <si>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</si>
  <si>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</si>
  <si>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</si>
  <si>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</si>
  <si>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</si>
  <si>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</si>
  <si>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</si>
  <si>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</si>
  <si>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</si>
  <si>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</si>
  <si>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</si>
  <si>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</si>
  <si>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</si>
  <si>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</si>
  <si>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</si>
  <si>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</si>
  <si>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</si>
  <si>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</si>
  <si>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</si>
  <si>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</si>
  <si>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</si>
  <si>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</si>
  <si>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</si>
  <si>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</si>
  <si>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</si>
  <si>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</si>
  <si>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</si>
  <si>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</si>
  <si>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</si>
  <si>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</si>
  <si>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</si>
  <si>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</si>
  <si>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</si>
  <si>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</si>
  <si>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</si>
  <si>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</si>
  <si>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</si>
  <si>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</si>
  <si>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</si>
  <si>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</si>
  <si>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</si>
  <si>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</si>
  <si>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</si>
  <si>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</si>
  <si>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</si>
  <si>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</si>
  <si>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</si>
  <si>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</si>
  <si>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</si>
  <si>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</si>
  <si>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</si>
  <si>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</si>
  <si>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</si>
  <si>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</si>
  <si>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</si>
  <si>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</si>
  <si>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</si>
  <si>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</si>
  <si>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</si>
  <si>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</si>
  <si>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</si>
  <si>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</si>
  <si>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</si>
  <si>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</si>
  <si>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</si>
  <si>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</si>
  <si>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</si>
  <si>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</si>
  <si>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</si>
  <si>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</si>
  <si>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</si>
  <si>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</si>
  <si>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</si>
  <si>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</si>
  <si>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</si>
  <si>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</si>
  <si>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</si>
  <si>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</si>
  <si>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</si>
  <si>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</si>
  <si>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</si>
  <si>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</si>
  <si>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</si>
  <si>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</si>
  <si>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</si>
  <si>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</si>
  <si>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</si>
  <si>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</si>
  <si>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</si>
  <si>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</si>
  <si>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</si>
  <si>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</si>
  <si>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</si>
  <si>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</si>
  <si>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</si>
  <si>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</si>
  <si>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</si>
  <si>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</si>
  <si>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</si>
  <si>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</si>
  <si>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</si>
  <si>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</si>
  <si>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</si>
  <si>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</si>
  <si>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</si>
  <si>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</si>
  <si>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</si>
  <si>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</si>
  <si>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</si>
  <si>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</si>
  <si>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</si>
  <si>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</si>
  <si>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</si>
  <si>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</si>
  <si>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</si>
  <si>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</si>
  <si>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</si>
  <si>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</si>
  <si>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</si>
  <si>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</si>
  <si>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</si>
  <si>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</si>
  <si>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</si>
  <si>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</si>
  <si>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</si>
  <si>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</si>
  <si>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</si>
  <si>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</si>
  <si>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</si>
  <si>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</si>
  <si>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</si>
  <si>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</si>
  <si>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</si>
  <si>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</si>
  <si>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</si>
  <si>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</si>
  <si>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</si>
  <si>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</si>
  <si>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</si>
  <si>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</si>
  <si>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</si>
  <si>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</si>
  <si>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</si>
  <si>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</si>
  <si>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</si>
  <si>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</si>
  <si>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</si>
  <si>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</si>
  <si>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</si>
  <si>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</si>
  <si>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</si>
  <si>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</si>
  <si>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</si>
  <si>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</si>
  <si>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</si>
  <si>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</si>
  <si>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</si>
  <si>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</si>
  <si>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</si>
  <si>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</si>
  <si>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</si>
  <si>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</si>
  <si>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</si>
  <si>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</si>
  <si>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</si>
  <si>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</si>
  <si>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</si>
  <si>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</si>
  <si>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</si>
  <si>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</si>
  <si>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</si>
  <si>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</si>
  <si>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</si>
  <si>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</si>
  <si>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</si>
  <si>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</si>
  <si>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</si>
  <si>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</si>
  <si>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</si>
  <si>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</si>
  <si>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</si>
  <si>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</si>
  <si>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</si>
  <si>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</si>
  <si>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</si>
  <si>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</si>
  <si>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</si>
  <si>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</si>
  <si>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</si>
  <si>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</si>
  <si>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</si>
  <si>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</si>
  <si>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</si>
  <si>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</si>
  <si>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</si>
  <si>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</si>
  <si>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</si>
  <si>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</si>
  <si>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</si>
  <si>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</si>
  <si>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</si>
  <si>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</si>
  <si>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</si>
  <si>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</si>
  <si>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</si>
  <si>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</si>
  <si>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</si>
  <si>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</si>
  <si>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</si>
  <si>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</si>
  <si>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</si>
  <si>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</si>
  <si>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</si>
  <si>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</si>
  <si>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</si>
  <si>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</si>
  <si>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</si>
  <si>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</si>
  <si>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</si>
  <si>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</si>
  <si>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</si>
  <si>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</si>
  <si>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</si>
  <si>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</si>
  <si>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</si>
  <si>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</si>
  <si>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</si>
  <si>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</si>
  <si>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</si>
  <si>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</si>
  <si>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</si>
  <si>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</si>
  <si>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</si>
  <si>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</si>
  <si>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</si>
  <si>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</si>
  <si>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</si>
  <si>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</si>
  <si>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</si>
  <si>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</si>
  <si>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</si>
  <si>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</si>
  <si>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</si>
  <si>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</si>
  <si>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</si>
  <si>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</si>
  <si>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</si>
  <si>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</si>
  <si>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</si>
  <si>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</si>
  <si>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</si>
  <si>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</si>
  <si>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</si>
  <si>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</si>
  <si>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</si>
  <si>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</si>
  <si>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</si>
  <si>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</si>
  <si>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</si>
  <si>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</si>
  <si>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</si>
  <si>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</si>
  <si>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</si>
  <si>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</si>
  <si>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</si>
  <si>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</si>
  <si>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</si>
  <si>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</si>
  <si>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</si>
  <si>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</si>
  <si>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</si>
  <si>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</si>
  <si>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</si>
  <si>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</si>
  <si>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</si>
  <si>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</si>
  <si>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</si>
  <si>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</si>
  <si>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</si>
  <si>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</si>
  <si>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</si>
  <si>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</si>
  <si>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</si>
  <si>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</si>
  <si>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</si>
  <si>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</si>
  <si>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</si>
  <si>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</si>
  <si>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</si>
  <si>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</si>
  <si>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</si>
  <si>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</si>
  <si>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</si>
  <si>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</si>
  <si>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</si>
  <si>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</si>
  <si>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</si>
  <si>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</si>
  <si>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</si>
  <si>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</si>
  <si>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</si>
  <si>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</si>
  <si>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</si>
  <si>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</si>
  <si>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</si>
  <si>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</si>
  <si>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</si>
  <si>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</si>
  <si>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</si>
  <si>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</si>
  <si>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</si>
  <si>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</si>
  <si>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</si>
  <si>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</si>
  <si>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</si>
  <si>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</si>
  <si>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</si>
  <si>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</si>
  <si>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</si>
  <si>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</si>
  <si>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</si>
  <si>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</si>
  <si>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</si>
  <si>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</si>
  <si>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</si>
  <si>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</si>
  <si>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</si>
  <si>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</si>
  <si>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</si>
  <si>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</si>
  <si>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</si>
  <si>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</si>
  <si>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</si>
  <si>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</si>
  <si>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</si>
  <si>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</si>
  <si>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</si>
  <si>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</si>
  <si>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</si>
  <si>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</si>
  <si>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</si>
  <si>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</si>
  <si>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</si>
  <si>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</si>
  <si>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</si>
  <si>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</si>
  <si>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</si>
  <si>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</si>
  <si>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</si>
  <si>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</si>
  <si>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</si>
  <si>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</si>
  <si>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</si>
  <si>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</si>
  <si>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</si>
  <si>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</si>
  <si>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</si>
  <si>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</si>
  <si>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</si>
  <si>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</si>
  <si>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</si>
  <si>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</si>
  <si>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</si>
  <si>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</si>
  <si>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</si>
  <si>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</si>
  <si>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</si>
  <si>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</si>
  <si>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</si>
  <si>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</si>
  <si>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</si>
  <si>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</si>
  <si>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</si>
  <si>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</si>
  <si>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</si>
  <si>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</si>
  <si>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</si>
  <si>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</si>
  <si>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</si>
  <si>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</si>
  <si>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</si>
  <si>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</si>
  <si>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</si>
  <si>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</si>
  <si>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</si>
  <si>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</si>
  <si>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</si>
  <si>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</si>
  <si>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</si>
  <si>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</si>
  <si>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</si>
  <si>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</si>
  <si>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</si>
  <si>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</si>
  <si>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</si>
  <si>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</si>
  <si>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</si>
  <si>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</si>
  <si>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</si>
  <si>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</si>
  <si>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</si>
  <si>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</si>
  <si>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</si>
  <si>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</si>
  <si>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</si>
  <si>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</si>
  <si>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</si>
  <si>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</si>
  <si>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</si>
  <si>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</si>
  <si>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</si>
  <si>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</si>
  <si>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</si>
  <si>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</si>
  <si>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</si>
  <si>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</si>
  <si>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</si>
  <si>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</si>
  <si>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</si>
  <si>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</si>
  <si>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</si>
  <si>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</si>
  <si>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</si>
  <si>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</si>
  <si>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</si>
  <si>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</si>
  <si>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</si>
  <si>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</si>
  <si>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</si>
  <si>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</si>
  <si>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</si>
  <si>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</si>
  <si>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</si>
  <si>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</si>
  <si>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</si>
  <si>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</si>
  <si>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</si>
  <si>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</si>
  <si>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</si>
  <si>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</si>
  <si>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</si>
  <si>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</si>
  <si>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</si>
  <si>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</si>
  <si>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</si>
  <si>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</si>
  <si>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</si>
  <si>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</si>
  <si>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</si>
  <si>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</si>
  <si>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</si>
  <si>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</si>
  <si>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</si>
  <si>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</si>
  <si>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</si>
  <si>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</si>
  <si>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</si>
  <si>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</si>
  <si>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</si>
  <si>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</si>
  <si>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</si>
  <si>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</si>
  <si>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</si>
  <si>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</si>
  <si>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</si>
  <si>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</si>
  <si>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</si>
  <si>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</si>
  <si>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</si>
  <si>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</si>
  <si>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</si>
  <si>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</si>
  <si>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</si>
  <si>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</si>
  <si>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</si>
  <si>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</si>
  <si>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</si>
  <si>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</si>
  <si>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</si>
  <si>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</si>
  <si>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</si>
  <si>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</si>
  <si>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</si>
  <si>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</si>
  <si>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</si>
  <si>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</si>
  <si>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</si>
  <si>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</si>
  <si>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</si>
  <si>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</si>
  <si>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</si>
  <si>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</si>
  <si>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</si>
  <si>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</si>
  <si>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</si>
  <si>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</si>
  <si>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</si>
  <si>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</si>
  <si>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</si>
  <si>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</si>
  <si>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</si>
  <si>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</si>
  <si>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</si>
  <si>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</si>
  <si>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</si>
  <si>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</si>
  <si>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</si>
  <si>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</si>
  <si>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</si>
  <si>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</si>
  <si>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</si>
  <si>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</si>
  <si>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</si>
  <si>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</si>
  <si>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</si>
  <si>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</si>
  <si>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</si>
  <si>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</si>
  <si>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</si>
  <si>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</si>
  <si>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</si>
  <si>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</si>
  <si>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</si>
  <si>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</si>
  <si>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</si>
  <si>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</si>
  <si>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</si>
  <si>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</si>
  <si>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</si>
  <si>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</si>
  <si>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</si>
  <si>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</si>
  <si>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</si>
  <si>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</si>
  <si>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</si>
  <si>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</si>
  <si>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</si>
  <si>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</si>
  <si>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</si>
  <si>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</si>
  <si>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</si>
  <si>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</si>
  <si>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</si>
  <si>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</si>
  <si>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</si>
  <si>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</si>
  <si>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</si>
  <si>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</si>
  <si>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</si>
  <si>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</si>
  <si>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</si>
  <si>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</si>
  <si>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</si>
  <si>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</si>
  <si>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</si>
  <si>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</si>
  <si>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</si>
  <si>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</si>
  <si>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</si>
  <si>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</si>
  <si>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</si>
  <si>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</si>
  <si>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</si>
  <si>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</si>
  <si>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</si>
  <si>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</si>
  <si>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</si>
  <si>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</si>
  <si>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</si>
  <si>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</si>
  <si>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</si>
  <si>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</si>
  <si>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</si>
  <si>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</si>
  <si>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</si>
  <si>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</si>
  <si>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</si>
  <si>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</si>
  <si>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</si>
  <si>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</si>
  <si>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</si>
  <si>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</si>
  <si>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</si>
  <si>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</si>
  <si>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</si>
  <si>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</si>
  <si>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</si>
  <si>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</si>
  <si>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</si>
  <si>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</si>
  <si>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</si>
  <si>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</si>
  <si>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</si>
  <si>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</si>
  <si>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</si>
  <si>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</si>
  <si>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</si>
  <si>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</si>
  <si>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</si>
  <si>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</si>
  <si>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</si>
  <si>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</si>
  <si>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</si>
  <si>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</si>
  <si>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</si>
  <si>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</si>
  <si>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</si>
  <si>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</si>
  <si>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</si>
  <si>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</si>
  <si>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</si>
  <si>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</si>
  <si>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</si>
  <si>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</si>
  <si>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</si>
  <si>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</si>
  <si>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</si>
  <si>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</si>
  <si>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</si>
  <si>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</si>
  <si>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</si>
  <si>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</si>
  <si>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</si>
  <si>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</si>
  <si>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</si>
  <si>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</si>
  <si>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</si>
  <si>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</si>
  <si>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</si>
  <si>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</si>
  <si>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</si>
  <si>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</si>
  <si>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</si>
  <si>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</si>
  <si>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</si>
  <si>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</si>
  <si>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</si>
  <si>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</si>
  <si>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</si>
  <si>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</si>
  <si>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</si>
  <si>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</si>
  <si>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</si>
  <si>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</si>
  <si>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</si>
  <si>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</si>
  <si>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</si>
  <si>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</si>
  <si>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</si>
  <si>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</si>
  <si>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</si>
  <si>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</si>
  <si>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</si>
  <si>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</si>
  <si>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</si>
  <si>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</si>
  <si>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</si>
  <si>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</si>
  <si>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</si>
  <si>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</si>
  <si>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</si>
  <si>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</si>
  <si>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</si>
  <si>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</si>
  <si>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</si>
  <si>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</si>
  <si>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</si>
  <si>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</si>
  <si>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</si>
  <si>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</si>
  <si>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</si>
  <si>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</si>
  <si>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</si>
  <si>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</si>
  <si>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</si>
  <si>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</si>
  <si>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</si>
  <si>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</si>
  <si>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</si>
  <si>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</si>
  <si>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</si>
  <si>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</si>
  <si>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</si>
  <si>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</si>
  <si>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</si>
  <si>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</si>
  <si>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</si>
  <si>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</si>
  <si>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</si>
  <si>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</si>
  <si>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</si>
  <si>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</si>
  <si>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</si>
  <si>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</si>
  <si>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</si>
  <si>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</si>
  <si>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</si>
  <si>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</si>
  <si>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</si>
  <si>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</si>
  <si>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</si>
  <si>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</si>
  <si>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</si>
  <si>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</si>
  <si>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</si>
  <si>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</si>
  <si>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</si>
  <si>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</si>
  <si>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</si>
  <si>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</si>
  <si>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</si>
  <si>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</si>
  <si>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</si>
  <si>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</si>
  <si>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</si>
  <si>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</si>
  <si>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</si>
  <si>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</si>
  <si>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</si>
  <si>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</si>
  <si>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</si>
  <si>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</si>
  <si>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</si>
  <si>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</si>
  <si>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</si>
  <si>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</si>
  <si>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</si>
  <si>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</si>
  <si>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</si>
  <si>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</si>
  <si>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</si>
  <si>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</si>
  <si>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</si>
  <si>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</si>
  <si>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</si>
  <si>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</si>
  <si>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</si>
  <si>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</si>
  <si>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</si>
  <si>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</si>
  <si>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</si>
  <si>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</si>
  <si>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</si>
  <si>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</si>
  <si>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</si>
  <si>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</si>
  <si>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</si>
  <si>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</si>
  <si>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</si>
  <si>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</si>
  <si>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</si>
  <si>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</si>
  <si>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</si>
  <si>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</si>
  <si>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</si>
  <si>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</si>
  <si>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</si>
  <si>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</si>
  <si>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</si>
  <si>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</si>
  <si>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</si>
  <si>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</si>
  <si>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</si>
  <si>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</si>
  <si>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</si>
  <si>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</si>
  <si>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</si>
  <si>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</si>
  <si>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</si>
  <si>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</si>
  <si>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</si>
  <si>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</si>
  <si>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</si>
  <si>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</si>
  <si>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</si>
  <si>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</si>
  <si>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</si>
  <si>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</si>
  <si>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</si>
  <si>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</si>
  <si>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</si>
  <si>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</si>
  <si>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</si>
  <si>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</si>
  <si>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</si>
  <si>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</si>
  <si>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</si>
  <si>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</si>
  <si>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</si>
  <si>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</si>
  <si>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</si>
  <si>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</si>
  <si>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</si>
  <si>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</si>
  <si>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</si>
  <si>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</si>
  <si>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</si>
  <si>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</si>
  <si>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</si>
  <si>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</si>
  <si>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</si>
  <si>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</si>
  <si>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</si>
  <si>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</si>
  <si>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</si>
  <si>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</si>
  <si>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</si>
  <si>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</si>
  <si>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</si>
  <si>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</si>
  <si>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</si>
  <si>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</si>
  <si>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</si>
  <si>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</si>
  <si>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</si>
  <si>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</si>
  <si>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</si>
  <si>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</si>
  <si>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</si>
  <si>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</si>
  <si>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</si>
  <si>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</si>
  <si>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</si>
  <si>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</si>
  <si>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</si>
  <si>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</si>
  <si>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</si>
  <si>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</si>
  <si>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</si>
  <si>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</si>
  <si>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</si>
  <si>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</si>
  <si>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</si>
  <si>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</si>
  <si>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</si>
  <si>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</si>
  <si>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</si>
  <si>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</si>
  <si>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</si>
  <si>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</si>
  <si>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</si>
  <si>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</si>
  <si>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</si>
  <si>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</si>
  <si>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</si>
  <si>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</si>
  <si>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</si>
  <si>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</si>
  <si>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</si>
  <si>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</si>
  <si>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</si>
  <si>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</si>
  <si>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</si>
  <si>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</si>
  <si>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</si>
  <si>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</si>
  <si>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</si>
  <si>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</si>
  <si>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</si>
  <si>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</si>
  <si>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</si>
  <si>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</si>
  <si>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</si>
  <si>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</si>
  <si>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</si>
  <si>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</si>
  <si>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</si>
  <si>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</si>
  <si>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</si>
  <si>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</si>
  <si>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</si>
  <si>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</si>
  <si>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</si>
  <si>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</si>
  <si>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</si>
  <si>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</si>
  <si>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</si>
  <si>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</si>
  <si>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</si>
  <si>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</si>
  <si>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</si>
  <si>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</si>
  <si>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</si>
  <si>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</si>
  <si>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</si>
  <si>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</si>
  <si>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</si>
  <si>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</si>
  <si>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</si>
  <si>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</si>
  <si>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</si>
  <si>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</si>
  <si>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</si>
  <si>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</si>
  <si>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</si>
  <si>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</si>
  <si>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</si>
  <si>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</si>
  <si>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</si>
  <si>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</si>
  <si>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</si>
  <si>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</si>
  <si>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</si>
  <si>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</si>
  <si>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</si>
  <si>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</si>
  <si>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</si>
  <si>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</si>
  <si>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</si>
  <si>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</si>
  <si>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</si>
  <si>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</si>
  <si>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</si>
  <si>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</si>
  <si>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</si>
  <si>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</si>
  <si>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</si>
  <si>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</si>
  <si>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</si>
  <si>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</si>
  <si>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</si>
  <si>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</si>
  <si>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</si>
  <si>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</si>
  <si>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</si>
  <si>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</si>
  <si>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</si>
  <si>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</si>
  <si>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</si>
  <si>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</si>
  <si>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</si>
  <si>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</si>
  <si>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</si>
  <si>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</si>
  <si>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</si>
  <si>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</si>
  <si>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</si>
  <si>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</si>
  <si>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</si>
  <si>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</si>
  <si>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</si>
  <si>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</si>
  <si>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</si>
  <si>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</si>
  <si>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</si>
  <si>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</si>
  <si>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</si>
  <si>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</si>
  <si>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</si>
  <si>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</si>
  <si>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</si>
  <si>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</si>
  <si>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</si>
  <si>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</si>
  <si>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</si>
  <si>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</si>
  <si>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</si>
  <si>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</si>
  <si>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</si>
  <si>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</si>
  <si>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</si>
  <si>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</si>
  <si>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</si>
  <si>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</si>
  <si>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</si>
  <si>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</si>
  <si>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</si>
  <si>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</si>
  <si>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</si>
  <si>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</si>
  <si>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</si>
  <si>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</si>
  <si>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</si>
  <si>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</si>
  <si>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</si>
  <si>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</si>
  <si>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</si>
  <si>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</si>
  <si>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</si>
  <si>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</si>
  <si>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</si>
  <si>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</si>
  <si>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</si>
  <si>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</si>
  <si>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</si>
  <si>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</si>
  <si>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</si>
  <si>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</si>
  <si>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</si>
  <si>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</si>
  <si>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</si>
  <si>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</si>
  <si>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</si>
  <si>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</si>
  <si>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</si>
  <si>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</si>
  <si>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</si>
  <si>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</si>
  <si>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</si>
  <si>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</si>
  <si>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</si>
  <si>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</si>
  <si>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</si>
  <si>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</si>
  <si>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</si>
  <si>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</si>
  <si>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</si>
  <si>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</si>
  <si>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</si>
  <si>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</si>
  <si>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</si>
  <si>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</si>
  <si>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</si>
  <si>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</si>
  <si>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</si>
  <si>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</si>
  <si>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</si>
  <si>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</si>
  <si>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</si>
  <si>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</si>
  <si>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</si>
  <si>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</si>
  <si>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</si>
  <si>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</si>
  <si>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</si>
  <si>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</si>
  <si>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</si>
  <si>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</si>
  <si>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</si>
  <si>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</si>
  <si>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</si>
  <si>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</si>
  <si>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</si>
  <si>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</si>
  <si>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</si>
  <si>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</si>
  <si>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</si>
  <si>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</si>
  <si>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</si>
  <si>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</si>
  <si>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</si>
  <si>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</si>
  <si>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</si>
  <si>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</si>
  <si>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</si>
  <si>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</si>
  <si>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</si>
  <si>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</si>
  <si>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</si>
  <si>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</si>
  <si>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</si>
  <si>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</si>
  <si>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</si>
  <si>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</si>
  <si>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</si>
  <si>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</si>
  <si>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</si>
  <si>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</si>
  <si>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</si>
  <si>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</si>
  <si>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</si>
  <si>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</si>
  <si>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</si>
  <si>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</si>
  <si>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</si>
  <si>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</si>
  <si>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</si>
  <si>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</si>
  <si>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</si>
  <si>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</si>
  <si>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</si>
  <si>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</si>
  <si>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</si>
  <si>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</si>
  <si>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</si>
  <si>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</si>
  <si>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</si>
  <si>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</si>
  <si>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</si>
  <si>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</si>
  <si>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</si>
  <si>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</si>
  <si>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</si>
  <si>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</si>
  <si>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</si>
  <si>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</si>
  <si>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</si>
  <si>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</si>
  <si>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</si>
  <si>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</si>
  <si>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</si>
  <si>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</si>
  <si>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</si>
  <si>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</si>
  <si>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</si>
  <si>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</si>
  <si>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</si>
  <si>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</si>
  <si>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</si>
  <si>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</si>
  <si>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</si>
  <si>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</si>
  <si>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</si>
  <si>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</si>
  <si>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</si>
  <si>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</si>
  <si>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</si>
  <si>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</si>
  <si>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</si>
  <si>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</si>
  <si>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</si>
  <si>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</si>
  <si>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</si>
  <si>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</si>
  <si>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</si>
  <si>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</si>
  <si>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</si>
  <si>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</si>
  <si>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</si>
  <si>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</si>
  <si>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</si>
  <si>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</si>
  <si>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</si>
  <si>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</si>
  <si>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</si>
  <si>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</si>
  <si>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</si>
  <si>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</si>
  <si>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</si>
  <si>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</si>
  <si>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</si>
  <si>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</si>
  <si>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</si>
  <si>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</si>
  <si>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</si>
  <si>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</si>
  <si>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</si>
  <si>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</si>
  <si>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</si>
  <si>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</si>
  <si>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</si>
  <si>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</si>
  <si>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</si>
  <si>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</si>
  <si>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</si>
  <si>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</si>
  <si>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</si>
  <si>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</si>
  <si>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</si>
  <si>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</si>
  <si>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</si>
  <si>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</si>
  <si>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</si>
  <si>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</si>
  <si>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</si>
  <si>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</si>
  <si>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</si>
  <si>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</si>
  <si>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</si>
  <si>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</si>
  <si>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</si>
  <si>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</si>
  <si>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</si>
  <si>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</si>
  <si>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</si>
  <si>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</si>
  <si>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</si>
  <si>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</si>
  <si>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</si>
  <si>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</si>
  <si>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</si>
  <si>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</si>
  <si>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</si>
  <si>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</si>
  <si>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</si>
  <si>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</si>
  <si>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</si>
  <si>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</si>
  <si>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</si>
  <si>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</si>
  <si>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</si>
  <si>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</si>
  <si>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</si>
  <si>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</si>
  <si>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</si>
  <si>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</si>
  <si>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</si>
  <si>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</si>
  <si>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</si>
  <si>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</si>
  <si>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</si>
  <si>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</si>
  <si>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</si>
  <si>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</si>
  <si>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</si>
  <si>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</si>
  <si>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</si>
  <si>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</si>
  <si>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</si>
  <si>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</si>
  <si>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</si>
  <si>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</si>
  <si>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</si>
  <si>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</si>
  <si>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</si>
  <si>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</si>
  <si>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</si>
  <si>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</si>
  <si>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</si>
  <si>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</si>
  <si>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</si>
  <si>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</si>
  <si>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</si>
  <si>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</si>
  <si>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</si>
  <si>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</si>
  <si>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</si>
  <si>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</si>
  <si>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</si>
  <si>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</si>
  <si>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</si>
  <si>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</si>
  <si>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</si>
  <si>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</si>
  <si>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</si>
  <si>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</si>
  <si>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</si>
  <si>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</si>
  <si>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</si>
  <si>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</si>
  <si>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</si>
  <si>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</si>
  <si>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</si>
  <si>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</si>
  <si>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</si>
  <si>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</si>
  <si>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</si>
  <si>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</si>
  <si>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</si>
  <si>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</si>
  <si>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</si>
  <si>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</si>
  <si>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</si>
  <si>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</si>
  <si>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</si>
  <si>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</si>
  <si>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</si>
  <si>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</si>
  <si>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</si>
  <si>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</si>
  <si>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</si>
  <si>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</si>
  <si>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</si>
  <si>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</si>
  <si>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</si>
  <si>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</si>
  <si>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</si>
  <si>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</si>
  <si>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</si>
  <si>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</si>
  <si>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</si>
  <si>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</si>
  <si>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</si>
  <si>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</si>
  <si>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</si>
  <si>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</si>
  <si>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</si>
  <si>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</si>
  <si>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</si>
  <si>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</si>
  <si>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</si>
  <si>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</si>
  <si>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</si>
  <si>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</si>
  <si>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</si>
  <si>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</si>
  <si>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</si>
  <si>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</si>
  <si>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</si>
  <si>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</si>
  <si>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</si>
  <si>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</si>
  <si>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</si>
  <si>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</si>
  <si>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</si>
  <si>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</si>
  <si>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</si>
  <si>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</si>
  <si>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</si>
  <si>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</si>
  <si>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</si>
  <si>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</si>
  <si>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</si>
  <si>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</si>
  <si>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</si>
  <si>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</si>
  <si>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</si>
  <si>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</si>
  <si>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</si>
  <si>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</si>
  <si>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</si>
  <si>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</si>
  <si>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</si>
  <si>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</si>
  <si>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</si>
  <si>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</si>
  <si>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</si>
  <si>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</si>
  <si>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</si>
  <si>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</si>
  <si>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</si>
  <si>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</si>
  <si>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</si>
  <si>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</si>
  <si>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</si>
  <si>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</si>
  <si>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</si>
  <si>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</si>
  <si>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</si>
  <si>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</si>
  <si>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</si>
  <si>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</si>
  <si>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</si>
  <si>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</si>
  <si>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</si>
  <si>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</si>
  <si>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</si>
  <si>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</si>
  <si>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</si>
  <si>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</si>
  <si>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</si>
  <si>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</si>
  <si>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</si>
  <si>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</si>
  <si>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</si>
  <si>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</si>
  <si>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</si>
  <si>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</si>
  <si>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</si>
  <si>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</si>
  <si>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</si>
  <si>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</si>
  <si>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</si>
  <si>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</si>
  <si>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</si>
  <si>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</si>
  <si>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</si>
  <si>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</si>
  <si>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</si>
  <si>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</si>
  <si>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</si>
  <si>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</si>
  <si>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</si>
  <si>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</si>
  <si>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</si>
  <si>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</si>
  <si>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</si>
  <si>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</si>
  <si>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</si>
  <si>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</si>
  <si>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</si>
  <si>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</si>
  <si>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</si>
  <si>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</si>
  <si>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</si>
  <si>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</si>
  <si>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</si>
  <si>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</si>
  <si>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</si>
  <si>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</si>
  <si>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</si>
  <si>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</si>
  <si>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</si>
  <si>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</si>
  <si>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</si>
  <si>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</si>
  <si>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</si>
  <si>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</si>
  <si>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</si>
  <si>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</si>
  <si>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</si>
  <si>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</si>
  <si>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</si>
  <si>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</si>
  <si>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</si>
  <si>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</si>
  <si>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</si>
  <si>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</si>
  <si>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</si>
  <si>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</si>
  <si>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</si>
  <si>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</si>
  <si>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</si>
  <si>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</si>
  <si>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</si>
  <si>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</si>
  <si>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</si>
  <si>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</si>
  <si>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</si>
  <si>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</si>
  <si>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</si>
  <si>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</si>
  <si>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</si>
  <si>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</si>
  <si>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</si>
  <si>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</si>
  <si>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</si>
  <si>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</si>
  <si>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</si>
  <si>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</si>
  <si>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</si>
  <si>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</si>
  <si>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</si>
  <si>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</si>
  <si>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</si>
  <si>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</si>
  <si>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</si>
  <si>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</si>
  <si>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</si>
  <si>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</si>
  <si>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</si>
  <si>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</si>
  <si>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</si>
  <si>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</si>
  <si>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</si>
  <si>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</si>
  <si>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</si>
  <si>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</si>
  <si>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</si>
  <si>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</si>
  <si>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</si>
  <si>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</si>
  <si>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</si>
  <si>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</si>
  <si>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</si>
  <si>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</si>
  <si>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</si>
  <si>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</si>
  <si>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</si>
  <si>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</si>
  <si>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</si>
  <si>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</si>
  <si>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</si>
  <si>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</si>
  <si>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</si>
  <si>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</si>
  <si>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</si>
  <si>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</si>
  <si>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</si>
  <si>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</si>
  <si>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</si>
  <si>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</si>
  <si>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</si>
  <si>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</si>
  <si>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</si>
  <si>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</si>
  <si>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</si>
  <si>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</si>
  <si>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</si>
  <si>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</si>
  <si>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</si>
  <si>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</si>
  <si>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</si>
  <si>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</si>
  <si>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</si>
  <si>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</si>
  <si>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</si>
  <si>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</si>
  <si>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</si>
  <si>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</si>
  <si>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</si>
  <si>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</si>
  <si>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</si>
  <si>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</si>
  <si>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</si>
  <si>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</si>
  <si>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</si>
  <si>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</si>
  <si>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</si>
  <si>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</si>
  <si>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</si>
  <si>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</si>
  <si>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</si>
  <si>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</si>
  <si>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</si>
  <si>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</si>
  <si>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</si>
  <si>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</si>
  <si>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</si>
  <si>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</si>
  <si>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</si>
  <si>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</si>
  <si>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</si>
  <si>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</si>
  <si>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</si>
  <si>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</si>
  <si>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</si>
  <si>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</si>
  <si>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</si>
  <si>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</si>
  <si>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</si>
  <si>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</si>
  <si>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</si>
  <si>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</si>
  <si>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</si>
  <si>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</si>
  <si>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</si>
  <si>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</si>
  <si>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</si>
  <si>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</si>
  <si>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</si>
  <si>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</si>
  <si>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</si>
  <si>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</si>
  <si>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</si>
  <si>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</si>
  <si>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</si>
  <si>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</si>
  <si>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</si>
  <si>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</si>
  <si>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</si>
  <si>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</si>
  <si>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</si>
  <si>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</si>
  <si>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</si>
  <si>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</si>
  <si>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</si>
  <si>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</si>
  <si>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</si>
  <si>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</si>
  <si>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</si>
  <si>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</si>
  <si>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</si>
  <si>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</si>
  <si>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</si>
  <si>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</si>
  <si>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</si>
  <si>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</si>
  <si>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</si>
  <si>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</si>
  <si>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</si>
  <si>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</si>
  <si>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</si>
  <si>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</si>
  <si>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</si>
  <si>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</si>
  <si>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</si>
  <si>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</si>
  <si>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</si>
  <si>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</si>
  <si>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</si>
  <si>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</si>
  <si>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</si>
  <si>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</si>
  <si>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</si>
  <si>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</si>
  <si>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</si>
  <si>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</si>
  <si>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</si>
  <si>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</si>
  <si>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</si>
  <si>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</si>
  <si>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</si>
  <si>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</si>
  <si>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</si>
  <si>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</si>
  <si>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</si>
  <si>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</si>
  <si>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</si>
  <si>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</si>
  <si>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</si>
  <si>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</si>
  <si>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</si>
  <si>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</si>
  <si>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</si>
  <si>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</si>
  <si>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</si>
  <si>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</si>
  <si>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</si>
  <si>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</si>
  <si>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</si>
  <si>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</si>
  <si>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</si>
  <si>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</si>
  <si>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</si>
  <si>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</si>
  <si>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</si>
  <si>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</si>
  <si>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</si>
  <si>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</si>
  <si>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</si>
  <si>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</si>
  <si>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</si>
  <si>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</si>
  <si>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</si>
  <si>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</si>
  <si>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</si>
  <si>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</si>
  <si>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</si>
  <si>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</si>
  <si>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</si>
  <si>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</si>
  <si>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</si>
  <si>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</si>
  <si>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</si>
  <si>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</si>
  <si>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</si>
  <si>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</si>
  <si>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</si>
  <si>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</si>
  <si>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</si>
  <si>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</si>
  <si>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</si>
  <si>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</si>
  <si>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</si>
  <si>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</si>
  <si>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</si>
  <si>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</si>
  <si>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</si>
  <si>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</si>
  <si>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</si>
  <si>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</si>
  <si>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</si>
  <si>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</si>
  <si>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</si>
  <si>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</si>
  <si>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</si>
  <si>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</si>
  <si>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</si>
  <si>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</si>
  <si>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</si>
  <si>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</si>
  <si>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</si>
  <si>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</si>
  <si>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</si>
  <si>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</si>
  <si>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</si>
  <si>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</si>
  <si>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</si>
  <si>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</si>
  <si>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</si>
  <si>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</si>
  <si>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</si>
  <si>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</si>
  <si>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</si>
  <si>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</si>
  <si>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</si>
  <si>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</si>
  <si>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</si>
  <si>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</si>
  <si>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</si>
  <si>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</si>
  <si>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</si>
  <si>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</si>
  <si>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</si>
  <si>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</si>
  <si>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</si>
  <si>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</si>
  <si>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</si>
  <si>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</si>
  <si>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</si>
  <si>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</si>
  <si>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</si>
  <si>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</si>
  <si>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</si>
  <si>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</si>
  <si>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</si>
  <si>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</si>
  <si>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</si>
  <si>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</si>
  <si>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</si>
  <si>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</si>
  <si>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</si>
  <si>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</si>
  <si>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</si>
  <si>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</si>
  <si>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</si>
  <si>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</si>
  <si>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</si>
  <si>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</si>
  <si>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</si>
  <si>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</si>
  <si>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</si>
  <si>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</si>
  <si>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</si>
  <si>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</si>
  <si>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</si>
  <si>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</si>
  <si>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</si>
  <si>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</si>
  <si>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</si>
  <si>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</si>
  <si>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</si>
  <si>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</si>
  <si>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</si>
  <si>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</si>
  <si>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</si>
  <si>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</si>
  <si>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</si>
  <si>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</si>
  <si>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</si>
  <si>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</si>
  <si>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</si>
  <si>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</si>
  <si>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</si>
  <si>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</si>
  <si>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</si>
  <si>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</si>
  <si>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</si>
  <si>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</si>
  <si>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</si>
  <si>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</si>
  <si>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</si>
  <si>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</si>
  <si>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</si>
  <si>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</si>
  <si>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</si>
  <si>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</si>
  <si>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</si>
  <si>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</si>
  <si>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</si>
  <si>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</si>
  <si>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</si>
  <si>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</si>
  <si>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</si>
  <si>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</si>
  <si>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</si>
  <si>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</si>
  <si>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</si>
  <si>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</si>
  <si>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</si>
  <si>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</si>
  <si>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</si>
  <si>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</si>
  <si>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</si>
  <si>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</si>
  <si>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</si>
  <si>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</si>
  <si>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</si>
  <si>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</si>
  <si>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</si>
  <si>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</si>
  <si>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</si>
  <si>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</si>
  <si>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</si>
  <si>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</si>
  <si>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</si>
  <si>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</si>
  <si>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</si>
  <si>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</si>
  <si>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</si>
  <si>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</si>
  <si>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</si>
  <si>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</si>
  <si>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</si>
  <si>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</si>
  <si>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</si>
  <si>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</si>
  <si>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</si>
  <si>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</si>
  <si>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</si>
  <si>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</si>
  <si>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</si>
  <si>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</si>
  <si>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</si>
  <si>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</si>
  <si>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</si>
  <si>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</si>
  <si>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</si>
  <si>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</si>
  <si>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</si>
  <si>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</si>
  <si>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</si>
  <si>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</si>
  <si>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</si>
  <si>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</si>
  <si>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</si>
  <si>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</si>
  <si>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</si>
  <si>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</si>
  <si>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</si>
  <si>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</si>
  <si>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</si>
  <si>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</si>
  <si>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</si>
  <si>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</si>
  <si>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</si>
  <si>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</si>
  <si>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</si>
  <si>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</si>
  <si>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</si>
  <si>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</si>
  <si>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</si>
  <si>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</si>
  <si>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</si>
  <si>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</si>
  <si>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</si>
  <si>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</si>
  <si>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</si>
  <si>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</si>
  <si>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</si>
  <si>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</si>
  <si>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</si>
  <si>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</si>
  <si>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</si>
  <si>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</si>
  <si>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</si>
  <si>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</si>
  <si>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</si>
  <si>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</si>
  <si>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</si>
  <si>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</si>
  <si>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</si>
  <si>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</si>
  <si>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</si>
  <si>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</si>
  <si>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</si>
  <si>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</si>
  <si>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</si>
  <si>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</si>
  <si>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</si>
  <si>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</si>
  <si>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</si>
  <si>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</si>
  <si>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</si>
  <si>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</si>
  <si>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</si>
  <si>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</si>
  <si>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</si>
  <si>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</si>
  <si>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</si>
  <si>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</si>
  <si>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</si>
  <si>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</si>
  <si>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</si>
  <si>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</si>
  <si>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</si>
  <si>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</si>
  <si>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</si>
  <si>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</si>
  <si>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</si>
  <si>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</si>
  <si>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</si>
  <si>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</si>
  <si>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</si>
  <si>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</si>
  <si>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</si>
  <si>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</si>
  <si>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</si>
  <si>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</si>
  <si>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</si>
  <si>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</si>
  <si>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</si>
  <si>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</si>
  <si>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</si>
  <si>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</si>
  <si>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</si>
  <si>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</si>
  <si>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</si>
  <si>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</si>
  <si>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</si>
  <si>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</si>
  <si>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</si>
  <si>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</si>
  <si>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</si>
  <si>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</si>
  <si>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</si>
  <si>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</si>
  <si>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</si>
  <si>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</si>
  <si>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</si>
  <si>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</si>
  <si>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</si>
  <si>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</si>
  <si>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</si>
  <si>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</si>
  <si>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</si>
  <si>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</si>
  <si>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</si>
  <si>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</si>
  <si>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</si>
  <si>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</si>
  <si>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</si>
  <si>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</si>
  <si>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</si>
  <si>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</si>
  <si>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</si>
  <si>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</si>
  <si>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</si>
  <si>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</si>
  <si>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</si>
  <si>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</si>
  <si>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</si>
  <si>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</si>
  <si>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</si>
  <si>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</si>
  <si>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</si>
  <si>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</si>
  <si>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</si>
  <si>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</si>
  <si>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</si>
  <si>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</si>
  <si>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</si>
  <si>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</si>
  <si>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</si>
  <si>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</si>
  <si>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</si>
  <si>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</si>
  <si>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</si>
  <si>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</si>
  <si>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</si>
  <si>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</si>
  <si>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</si>
  <si>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</si>
  <si>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</si>
  <si>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</si>
  <si>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</si>
  <si>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</si>
  <si>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</si>
  <si>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</si>
  <si>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</si>
  <si>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</si>
  <si>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</si>
  <si>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</si>
  <si>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</si>
  <si>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</si>
  <si>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</si>
  <si>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</si>
  <si>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</si>
  <si>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</si>
  <si>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</si>
  <si>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</si>
  <si>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</si>
  <si>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</si>
  <si>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</si>
  <si>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</si>
  <si>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</si>
  <si>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</si>
  <si>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</si>
  <si>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</si>
  <si>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</si>
  <si>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</si>
  <si>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</si>
  <si>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</si>
  <si>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</si>
  <si>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</si>
  <si>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</si>
  <si>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</si>
  <si>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</si>
  <si>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</si>
  <si>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</si>
  <si>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</si>
  <si>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</si>
  <si>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</si>
  <si>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</si>
  <si>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</si>
  <si>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</si>
  <si>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</si>
  <si>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</si>
  <si>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</si>
  <si>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</si>
  <si>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</si>
  <si>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</si>
  <si>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</si>
  <si>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</si>
  <si>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</si>
  <si>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</si>
  <si>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</si>
  <si>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</si>
  <si>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</si>
  <si>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</si>
  <si>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</si>
  <si>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</si>
  <si>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</si>
  <si>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</si>
  <si>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</si>
  <si>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</si>
  <si>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</si>
  <si>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</si>
  <si>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</si>
  <si>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</si>
  <si>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</si>
  <si>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</si>
  <si>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</si>
  <si>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</si>
  <si>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</si>
  <si>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</si>
  <si>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</si>
  <si>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</si>
  <si>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</si>
  <si>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</si>
  <si>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</si>
  <si>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</si>
  <si>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</si>
  <si>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</si>
  <si>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</si>
  <si>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</si>
  <si>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</si>
  <si>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</si>
  <si>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</si>
  <si>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</si>
  <si>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</si>
  <si>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</si>
  <si>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</si>
  <si>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</si>
  <si>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</si>
  <si>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</si>
  <si>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</si>
  <si>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</si>
  <si>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</si>
  <si>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</si>
  <si>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</si>
  <si>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</si>
  <si>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</si>
  <si>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</si>
  <si>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</si>
  <si>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</si>
  <si>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</si>
  <si>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</si>
  <si>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</si>
  <si>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</si>
  <si>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</si>
  <si>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</si>
  <si>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</si>
  <si>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</si>
  <si>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</si>
  <si>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</si>
  <si>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</si>
  <si>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</si>
  <si>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</si>
  <si>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</si>
  <si>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</si>
  <si>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</si>
  <si>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</si>
  <si>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</si>
  <si>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</si>
  <si>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</si>
  <si>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</si>
  <si>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</si>
  <si>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</si>
  <si>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</si>
  <si>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</si>
  <si>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</si>
  <si>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</si>
  <si>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</si>
  <si>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</si>
  <si>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</si>
  <si>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</si>
  <si>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</si>
  <si>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</si>
  <si>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</si>
  <si>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</si>
  <si>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</si>
  <si>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</si>
  <si>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</si>
  <si>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</si>
  <si>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</si>
  <si>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</si>
  <si>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</si>
  <si>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</si>
  <si>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</si>
  <si>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</si>
  <si>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</si>
  <si>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</si>
  <si>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</si>
  <si>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</si>
  <si>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</si>
  <si>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</si>
  <si>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</si>
  <si>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</si>
  <si>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</si>
  <si>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</si>
  <si>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</si>
  <si>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</si>
  <si>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</si>
  <si>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</si>
  <si>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</si>
  <si>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</si>
  <si>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</si>
  <si>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</si>
  <si>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</si>
  <si>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</si>
  <si>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</si>
  <si>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</si>
  <si>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</si>
  <si>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</si>
  <si>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</si>
  <si>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</si>
  <si>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</si>
  <si>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</si>
  <si>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</si>
  <si>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</si>
  <si>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</si>
  <si>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</si>
  <si>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</si>
  <si>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</si>
  <si>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</si>
  <si>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</si>
  <si>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</si>
  <si>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</si>
  <si>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</si>
  <si>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</si>
  <si>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</si>
  <si>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</si>
  <si>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</si>
  <si>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</si>
  <si>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</si>
  <si>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</si>
  <si>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</si>
  <si>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</si>
  <si>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</si>
  <si>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</si>
  <si>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</si>
  <si>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</si>
  <si>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</si>
  <si>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</si>
  <si>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</si>
  <si>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</si>
  <si>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</si>
  <si>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</si>
  <si>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</si>
  <si>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</si>
  <si>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</si>
  <si>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</si>
  <si>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</si>
  <si>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</si>
  <si>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</si>
  <si>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</si>
  <si>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</si>
  <si>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</si>
  <si>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</si>
  <si>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</si>
  <si>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</si>
  <si>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</si>
  <si>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</si>
  <si>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</si>
  <si>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</si>
  <si>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</si>
  <si>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</si>
  <si>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</si>
  <si>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</si>
  <si>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</si>
  <si>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</si>
  <si>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</si>
  <si>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</si>
  <si>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</si>
  <si>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</si>
  <si>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</si>
  <si>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</si>
  <si>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</si>
  <si>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</si>
  <si>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</si>
  <si>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</si>
  <si>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</si>
  <si>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</si>
  <si>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</si>
  <si>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</si>
  <si>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</si>
  <si>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</si>
  <si>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</si>
  <si>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</si>
  <si>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</si>
  <si>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</si>
  <si>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</si>
  <si>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</si>
  <si>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</si>
  <si>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</si>
  <si>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</si>
  <si>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</si>
  <si>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</si>
  <si>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</si>
  <si>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</si>
  <si>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</si>
  <si>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</si>
  <si>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</si>
  <si>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</si>
  <si>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</si>
  <si>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</si>
  <si>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</si>
  <si>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</si>
  <si>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</si>
  <si>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</si>
  <si>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</si>
  <si>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</si>
  <si>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</si>
  <si>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</si>
  <si>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</si>
  <si>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</si>
  <si>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</si>
  <si>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</si>
  <si>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</si>
  <si>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</si>
  <si>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</si>
  <si>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</si>
  <si>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</si>
  <si>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</si>
  <si>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</si>
  <si>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</si>
  <si>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</si>
  <si>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</si>
  <si>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</si>
  <si>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</si>
  <si>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</si>
  <si>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</si>
  <si>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</si>
  <si>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</si>
  <si>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</si>
  <si>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</si>
  <si>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</si>
  <si>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</si>
  <si>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</si>
  <si>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</si>
  <si>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</si>
  <si>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</si>
  <si>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</si>
  <si>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</si>
  <si>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</si>
  <si>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</si>
  <si>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</si>
  <si>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</si>
  <si>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</si>
  <si>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</si>
  <si>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</si>
  <si>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</si>
  <si>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</si>
  <si>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</si>
  <si>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</si>
  <si>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</si>
  <si>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</si>
  <si>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</si>
  <si>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</si>
  <si>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</si>
  <si>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</si>
  <si>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</si>
  <si>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</si>
  <si>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</si>
  <si>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</si>
  <si>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</si>
  <si>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</si>
  <si>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</si>
  <si>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</si>
  <si>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</si>
  <si>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</si>
  <si>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</si>
  <si>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</si>
  <si>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</si>
  <si>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</si>
  <si>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</si>
  <si>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</si>
  <si>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</si>
  <si>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</si>
  <si>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</si>
  <si>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</si>
  <si>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</si>
  <si>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</si>
  <si>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</si>
  <si>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</si>
  <si>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</si>
  <si>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</si>
  <si>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</si>
  <si>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</si>
  <si>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</si>
  <si>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</si>
  <si>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</si>
  <si>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</si>
  <si>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</si>
  <si>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</si>
  <si>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</si>
  <si>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</si>
  <si>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</si>
  <si>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</si>
  <si>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</si>
  <si>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</si>
  <si>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</si>
  <si>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</si>
  <si>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</si>
  <si>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</si>
  <si>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</si>
  <si>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</si>
  <si>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</si>
  <si>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</si>
  <si>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</si>
  <si>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</si>
  <si>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</si>
  <si>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</si>
  <si>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</si>
  <si>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</si>
  <si>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</si>
  <si>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</si>
  <si>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</si>
  <si>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</si>
  <si>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</si>
  <si>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</si>
  <si>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</si>
  <si>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</si>
  <si>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</si>
  <si>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</si>
  <si>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</si>
  <si>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</si>
  <si>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</si>
  <si>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</si>
  <si>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</si>
  <si>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</si>
  <si>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</si>
  <si>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</si>
  <si>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</si>
  <si>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</si>
  <si>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</si>
  <si>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</si>
  <si>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</si>
  <si>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</si>
  <si>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</si>
  <si>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</si>
  <si>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</si>
  <si>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</si>
  <si>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</si>
  <si>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</si>
  <si>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</si>
  <si>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</si>
  <si>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</si>
  <si>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</si>
  <si>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</si>
  <si>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</si>
  <si>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</si>
  <si>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</si>
  <si>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</si>
  <si>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</si>
  <si>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</si>
  <si>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</si>
  <si>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</si>
  <si>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</si>
  <si>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</si>
  <si>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</si>
  <si>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</si>
  <si>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</si>
  <si>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</si>
  <si>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</si>
  <si>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</si>
  <si>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</si>
  <si>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</si>
  <si>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</si>
  <si>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</si>
  <si>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</si>
  <si>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</si>
  <si>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</si>
  <si>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</si>
  <si>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</si>
  <si>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</si>
  <si>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</si>
  <si>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</si>
  <si>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</si>
  <si>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</si>
  <si>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</si>
  <si>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</si>
  <si>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</si>
  <si>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</si>
  <si>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</si>
  <si>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</si>
  <si>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</si>
  <si>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</si>
  <si>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</si>
  <si>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</si>
  <si>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</si>
  <si>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</si>
  <si>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</si>
  <si>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</si>
  <si>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</si>
  <si>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</si>
  <si>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</si>
  <si>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</si>
  <si>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</si>
  <si>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</si>
  <si>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</si>
  <si>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</si>
  <si>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</si>
  <si>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</si>
  <si>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</si>
  <si>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</si>
  <si>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</si>
  <si>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</si>
  <si>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</si>
  <si>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</si>
  <si>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</si>
  <si>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</si>
  <si>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</si>
  <si>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</si>
  <si>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</si>
  <si>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</si>
  <si>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</si>
  <si>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</si>
  <si>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</si>
  <si>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</si>
  <si>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</si>
  <si>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</si>
  <si>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</si>
  <si>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</si>
  <si>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</si>
  <si>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</si>
  <si>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</si>
  <si>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</si>
  <si>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</si>
  <si>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</si>
  <si>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</si>
  <si>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</si>
  <si>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</si>
  <si>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</si>
  <si>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</si>
  <si>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</si>
  <si>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</si>
  <si>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</si>
  <si>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</si>
  <si>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</si>
  <si>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</si>
  <si>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</si>
  <si>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</si>
  <si>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</si>
  <si>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</si>
  <si>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</si>
  <si>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</si>
  <si>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</si>
  <si>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</si>
  <si>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</si>
  <si>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</si>
  <si>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</si>
  <si>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</si>
  <si>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</si>
  <si>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</si>
  <si>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</si>
  <si>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</si>
  <si>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</si>
  <si>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</si>
  <si>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</si>
  <si>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</si>
  <si>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</si>
  <si>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</si>
  <si>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</si>
  <si>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</si>
  <si>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</si>
  <si>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</si>
  <si>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</si>
  <si>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</si>
  <si>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</si>
  <si>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</si>
  <si>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</si>
  <si>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</si>
  <si>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</si>
  <si>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</si>
  <si>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</si>
  <si>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</si>
  <si>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</si>
  <si>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</si>
  <si>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</si>
  <si>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</si>
  <si>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</si>
  <si>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</si>
  <si>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</si>
  <si>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</si>
  <si>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</si>
  <si>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</si>
  <si>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</si>
  <si>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</si>
  <si>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</si>
  <si>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</si>
  <si>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</si>
  <si>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</si>
  <si>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</si>
  <si>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</si>
  <si>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</si>
  <si>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</si>
  <si>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</si>
  <si>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</si>
  <si>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</si>
  <si>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</si>
  <si>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</si>
  <si>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</si>
  <si>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</si>
  <si>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</si>
  <si>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</si>
  <si>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</si>
  <si>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</si>
  <si>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</si>
  <si>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</si>
  <si>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</si>
  <si>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</si>
  <si>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</si>
  <si>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</si>
  <si>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</si>
  <si>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</si>
  <si>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</si>
  <si>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</si>
  <si>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</si>
  <si>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</si>
  <si>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</si>
  <si>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</si>
  <si>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</si>
  <si>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</si>
  <si>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</si>
  <si>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</si>
  <si>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</si>
  <si>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</si>
  <si>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</si>
  <si>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</si>
  <si>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</si>
  <si>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</si>
  <si>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</si>
  <si>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</si>
  <si>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</si>
  <si>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</si>
  <si>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</si>
  <si>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</si>
  <si>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</si>
  <si>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</si>
  <si>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</si>
  <si>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</si>
  <si>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</si>
  <si>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</si>
  <si>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</si>
  <si>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</si>
  <si>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</si>
  <si>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</si>
  <si>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</si>
  <si>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</si>
  <si>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</si>
  <si>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</si>
  <si>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</si>
  <si>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</si>
  <si>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</si>
  <si>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</si>
  <si>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</si>
  <si>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</si>
  <si>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</si>
  <si>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</si>
  <si>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</si>
  <si>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</si>
  <si>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</si>
  <si>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</si>
  <si>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</si>
  <si>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</si>
  <si>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</si>
  <si>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</si>
  <si>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</si>
  <si>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</si>
  <si>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</si>
  <si>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</si>
  <si>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</si>
  <si>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</si>
  <si>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</si>
  <si>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</si>
  <si>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</si>
  <si>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</si>
  <si>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</si>
  <si>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</si>
  <si>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</si>
  <si>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</si>
  <si>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</si>
  <si>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</si>
  <si>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</si>
  <si>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</si>
  <si>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</si>
  <si>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</si>
  <si>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</si>
  <si>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</si>
  <si>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</si>
  <si>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</si>
  <si>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</si>
  <si>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</si>
  <si>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</si>
  <si>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</si>
  <si>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</si>
  <si>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</si>
  <si>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</si>
  <si>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</si>
  <si>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</si>
  <si>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</si>
  <si>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</si>
  <si>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</si>
  <si>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</si>
  <si>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</si>
  <si>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</si>
  <si>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</si>
  <si>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</si>
  <si>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</si>
  <si>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</si>
  <si>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</si>
  <si>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</si>
  <si>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</si>
  <si>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</si>
  <si>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</si>
  <si>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</si>
  <si>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</si>
  <si>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</si>
  <si>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</si>
  <si>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</si>
  <si>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</si>
  <si>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</si>
  <si>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</si>
  <si>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</si>
  <si>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</si>
  <si>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</si>
  <si>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</si>
  <si>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</si>
  <si>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</si>
  <si>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</si>
  <si>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</si>
  <si>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</si>
  <si>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</si>
  <si>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</si>
  <si>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</si>
  <si>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</si>
  <si>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</si>
  <si>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</si>
  <si>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</si>
  <si>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</si>
  <si>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</si>
  <si>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</si>
  <si>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</si>
  <si>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</si>
  <si>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</si>
  <si>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</si>
  <si>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</si>
  <si>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</si>
  <si>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</si>
  <si>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</si>
  <si>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</si>
  <si>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</si>
  <si>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</si>
  <si>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</si>
  <si>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</si>
  <si>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</si>
  <si>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</si>
  <si>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</si>
  <si>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</si>
  <si>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</si>
  <si>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</si>
  <si>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</si>
  <si>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</si>
  <si>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</si>
  <si>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</si>
  <si>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</si>
  <si>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</si>
  <si>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</si>
  <si>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</si>
  <si>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</si>
  <si>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</si>
  <si>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</si>
  <si>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</si>
  <si>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</si>
  <si>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</si>
  <si>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</si>
  <si>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</si>
  <si>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</si>
  <si>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</si>
  <si>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</si>
  <si>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</si>
  <si>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</si>
  <si>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</si>
  <si>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</si>
  <si>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</si>
  <si>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</si>
  <si>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</si>
  <si>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</si>
  <si>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</si>
  <si>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</si>
  <si>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</si>
  <si>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</si>
  <si>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</si>
  <si>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</si>
  <si>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</si>
  <si>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</si>
  <si>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</si>
  <si>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</si>
  <si>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</si>
  <si>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</si>
  <si>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</si>
  <si>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</si>
  <si>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</si>
  <si>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</si>
  <si>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</si>
  <si>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</si>
  <si>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</si>
  <si>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</si>
  <si>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</si>
  <si>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</si>
  <si>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</si>
  <si>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</si>
  <si>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</si>
  <si>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</si>
  <si>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</si>
  <si>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</si>
  <si>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</si>
  <si>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</si>
  <si>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</si>
  <si>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</si>
  <si>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</si>
  <si>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</si>
  <si>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</si>
  <si>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</si>
  <si>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</si>
  <si>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</si>
  <si>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</si>
  <si>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</si>
  <si>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</si>
  <si>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</si>
  <si>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</si>
  <si>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</si>
  <si>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</si>
  <si>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</si>
  <si>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</si>
  <si>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</si>
  <si>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</si>
  <si>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</si>
  <si>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</si>
  <si>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</si>
  <si>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</si>
  <si>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</si>
  <si>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</si>
  <si>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</si>
  <si>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</si>
  <si>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</si>
  <si>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</si>
  <si>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</si>
  <si>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</si>
  <si>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</si>
  <si>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</si>
  <si>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</si>
  <si>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</si>
  <si>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</si>
  <si>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</si>
  <si>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</si>
  <si>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</si>
  <si>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</si>
  <si>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</si>
  <si>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</si>
  <si>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</si>
  <si>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</si>
  <si>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</si>
  <si>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</si>
  <si>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</si>
  <si>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</si>
  <si>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</si>
  <si>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</si>
  <si>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</si>
  <si>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</si>
  <si>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</si>
  <si>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</si>
  <si>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</si>
  <si>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</si>
  <si>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</si>
  <si>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</si>
  <si>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</si>
  <si>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</si>
  <si>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</si>
  <si>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</si>
  <si>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</si>
  <si>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</si>
  <si>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</si>
  <si>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</si>
  <si>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</si>
  <si>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</si>
  <si>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</si>
  <si>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</si>
  <si>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</si>
  <si>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</si>
  <si>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</si>
  <si>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</si>
  <si>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</si>
  <si>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</si>
  <si>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</si>
  <si>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</si>
  <si>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</si>
  <si>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</si>
  <si>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</si>
  <si>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</si>
  <si>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</si>
  <si>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</si>
  <si>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</si>
  <si>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</si>
  <si>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</si>
  <si>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</si>
  <si>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</si>
  <si>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</si>
  <si>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</si>
  <si>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</si>
  <si>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</si>
  <si>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</si>
  <si>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</si>
  <si>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</si>
  <si>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</si>
  <si>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</si>
  <si>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</si>
  <si>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</si>
  <si>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</si>
  <si>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</si>
  <si>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</si>
  <si>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</si>
  <si>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</si>
  <si>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</si>
  <si>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</si>
  <si>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</si>
  <si>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</si>
  <si>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</si>
  <si>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</si>
  <si>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</si>
  <si>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</si>
  <si>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</si>
  <si>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</si>
  <si>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</si>
  <si>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</si>
  <si>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</si>
  <si>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</si>
  <si>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</si>
  <si>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</si>
  <si>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</si>
  <si>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</si>
  <si>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</si>
  <si>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</si>
  <si>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</si>
  <si>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</si>
  <si>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</si>
  <si>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</si>
  <si>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</si>
  <si>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</si>
  <si>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</si>
  <si>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</si>
  <si>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</si>
  <si>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</si>
  <si>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</si>
  <si>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</si>
  <si>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</si>
  <si>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</si>
  <si>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</si>
  <si>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</si>
  <si>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</si>
  <si>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</si>
  <si>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</si>
  <si>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</si>
  <si>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</si>
  <si>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</si>
  <si>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</si>
  <si>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</si>
  <si>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</si>
  <si>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</si>
  <si>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</si>
  <si>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</si>
  <si>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</si>
  <si>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</si>
  <si>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</si>
  <si>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</si>
  <si>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</si>
  <si>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</si>
  <si>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</si>
  <si>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</si>
  <si>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</si>
  <si>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</si>
  <si>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</si>
  <si>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</si>
  <si>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</si>
  <si>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</si>
  <si>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</si>
  <si>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</si>
  <si>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</si>
  <si>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</si>
  <si>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</si>
  <si>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</si>
  <si>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</si>
  <si>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</si>
  <si>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</si>
  <si>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</si>
  <si>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</si>
  <si>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</si>
  <si>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</si>
  <si>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</si>
  <si>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</si>
  <si>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</si>
  <si>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</si>
  <si>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</si>
  <si>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</si>
  <si>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</si>
  <si>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</si>
  <si>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</si>
  <si>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</si>
  <si>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</si>
  <si>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</si>
  <si>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</si>
  <si>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</si>
  <si>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</si>
  <si>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</si>
  <si>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</si>
  <si>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</si>
  <si>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</si>
  <si>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</si>
  <si>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</si>
  <si>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</si>
  <si>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</si>
  <si>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</si>
  <si>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</si>
  <si>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</si>
  <si>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</si>
  <si>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</si>
  <si>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</si>
  <si>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</si>
  <si>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</si>
  <si>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</si>
  <si>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</si>
  <si>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</si>
  <si>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</si>
  <si>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</si>
  <si>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</si>
  <si>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</si>
  <si>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</si>
  <si>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</si>
  <si>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</si>
  <si>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</si>
  <si>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</si>
  <si>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</si>
  <si>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</si>
  <si>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</si>
  <si>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</si>
  <si>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</si>
  <si>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</si>
  <si>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</si>
  <si>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</si>
  <si>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</si>
  <si>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</si>
  <si>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</si>
  <si>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</si>
  <si>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</si>
  <si>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</si>
  <si>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</si>
  <si>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</si>
  <si>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</si>
  <si>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</si>
  <si>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</si>
  <si>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</si>
  <si>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</si>
  <si>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</si>
  <si>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</si>
  <si>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</si>
  <si>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</si>
  <si>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</si>
  <si>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</si>
  <si>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</si>
  <si>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</si>
  <si>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</si>
  <si>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</si>
  <si>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</si>
  <si>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</si>
  <si>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</si>
  <si>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</si>
  <si>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</si>
  <si>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</si>
  <si>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</si>
  <si>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</si>
  <si>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</si>
  <si>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</si>
  <si>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</si>
  <si>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</si>
  <si>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</si>
  <si>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</si>
  <si>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</si>
  <si>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</si>
  <si>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</si>
  <si>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</si>
  <si>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</si>
  <si>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</si>
  <si>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</si>
  <si>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</si>
  <si>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</si>
  <si>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</si>
  <si>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</si>
  <si>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</si>
  <si>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</si>
  <si>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</si>
  <si>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</si>
  <si>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</si>
  <si>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</si>
  <si>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</si>
  <si>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</si>
  <si>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</si>
  <si>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</si>
  <si>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</si>
  <si>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</si>
  <si>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</si>
  <si>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</si>
  <si>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</si>
  <si>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</si>
  <si>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</si>
  <si>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</si>
  <si>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</si>
  <si>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</si>
  <si>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</si>
  <si>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</si>
  <si>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</si>
  <si>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</si>
  <si>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</si>
  <si>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</si>
  <si>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</si>
  <si>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</si>
  <si>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</si>
  <si>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</si>
  <si>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</si>
  <si>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</si>
  <si>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</si>
  <si>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</si>
  <si>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</si>
  <si>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</si>
  <si>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</si>
  <si>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</si>
  <si>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</si>
  <si>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</si>
  <si>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</si>
  <si>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</si>
  <si>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</si>
  <si>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</si>
  <si>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</si>
  <si>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</si>
  <si>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</si>
  <si>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</si>
  <si>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</si>
  <si>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</si>
  <si>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</si>
  <si>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</si>
  <si>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</si>
  <si>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</si>
  <si>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</si>
  <si>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</si>
  <si>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</si>
  <si>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</si>
  <si>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</si>
  <si>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</si>
  <si>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</si>
  <si>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</si>
  <si>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</si>
  <si>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</si>
  <si>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</si>
  <si>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</si>
  <si>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</si>
  <si>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</si>
  <si>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</si>
  <si>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</si>
  <si>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</si>
  <si>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</si>
  <si>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</si>
  <si>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</si>
  <si>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</si>
  <si>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</si>
  <si>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</si>
  <si>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</si>
  <si>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</si>
  <si>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</si>
  <si>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</si>
  <si>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</si>
  <si>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</si>
  <si>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</si>
  <si>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</si>
  <si>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</si>
  <si>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</si>
  <si>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</si>
  <si>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</si>
  <si>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</si>
  <si>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</si>
  <si>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</si>
  <si>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</si>
  <si>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</si>
  <si>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</si>
  <si>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</si>
  <si>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</si>
  <si>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</si>
  <si>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</si>
  <si>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</si>
  <si>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</si>
  <si>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</si>
  <si>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</si>
  <si>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</si>
  <si>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</si>
  <si>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</si>
  <si>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</si>
  <si>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</si>
  <si>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</si>
  <si>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</si>
  <si>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</si>
  <si>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</si>
  <si>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</si>
  <si>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</si>
  <si>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</si>
  <si>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</si>
  <si>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</si>
  <si>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</si>
  <si>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</si>
  <si>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</si>
  <si>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</si>
  <si>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</si>
  <si>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</si>
  <si>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</si>
  <si>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</si>
  <si>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</si>
  <si>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</si>
  <si>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</si>
  <si>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</si>
  <si>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</si>
  <si>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</si>
  <si>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</si>
  <si>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</si>
  <si>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</si>
  <si>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</si>
  <si>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</si>
  <si>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</si>
  <si>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</si>
  <si>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</si>
  <si>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</si>
  <si>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</si>
  <si>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</si>
  <si>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</si>
  <si>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</si>
  <si>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</si>
  <si>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</si>
  <si>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</si>
  <si>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</si>
  <si>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</si>
  <si>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</si>
  <si>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</si>
  <si>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</si>
  <si>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</si>
  <si>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</si>
  <si>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</si>
  <si>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</si>
  <si>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</si>
  <si>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</si>
  <si>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</si>
  <si>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</si>
  <si>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</si>
  <si>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</si>
  <si>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</si>
  <si>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</si>
  <si>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</si>
  <si>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</si>
  <si>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</si>
  <si>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</si>
  <si>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</si>
  <si>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</si>
  <si>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</si>
  <si>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</si>
  <si>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</si>
  <si>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</si>
  <si>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</si>
  <si>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</si>
  <si>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</si>
  <si>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</si>
  <si>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</si>
  <si>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</si>
  <si>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</si>
  <si>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</si>
  <si>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</si>
  <si>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</si>
  <si>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</si>
  <si>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</si>
  <si>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</si>
  <si>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</si>
  <si>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</si>
  <si>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</si>
  <si>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</si>
  <si>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</si>
  <si>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</si>
  <si>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</si>
  <si>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</si>
  <si>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</si>
  <si>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</si>
  <si>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</si>
  <si>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</si>
  <si>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</si>
  <si>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</si>
  <si>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</si>
  <si>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</si>
  <si>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</si>
  <si>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</si>
  <si>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</si>
  <si>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</si>
  <si>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</si>
  <si>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</si>
  <si>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</si>
  <si>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</si>
  <si>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</si>
  <si>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</si>
  <si>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</si>
  <si>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</si>
  <si>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</si>
  <si>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</si>
  <si>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</si>
  <si>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</si>
  <si>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</si>
  <si>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</si>
  <si>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</si>
  <si>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</si>
  <si>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</si>
  <si>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</si>
  <si>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</si>
  <si>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</si>
  <si>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</si>
  <si>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</si>
  <si>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</si>
  <si>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</si>
  <si>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</si>
  <si>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</si>
  <si>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</si>
  <si>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</si>
  <si>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</si>
  <si>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</si>
  <si>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</si>
  <si>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</si>
  <si>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</si>
  <si>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</si>
  <si>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</si>
  <si>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</si>
  <si>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</si>
  <si>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</si>
  <si>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</si>
  <si>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</si>
  <si>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</si>
  <si>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</si>
  <si>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</si>
  <si>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</si>
  <si>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</si>
  <si>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</si>
  <si>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</si>
  <si>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</si>
  <si>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</si>
  <si>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</si>
  <si>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</si>
  <si>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</si>
  <si>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</si>
  <si>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</si>
  <si>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</si>
  <si>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</si>
  <si>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</si>
  <si>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</si>
  <si>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</si>
  <si>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</si>
  <si>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</si>
  <si>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</si>
  <si>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</si>
  <si>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</si>
  <si>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</si>
  <si>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</si>
  <si>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</si>
  <si>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</si>
  <si>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</si>
  <si>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</si>
  <si>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</si>
  <si>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</si>
  <si>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</si>
  <si>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</si>
  <si>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</si>
  <si>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</si>
  <si>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</si>
  <si>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</si>
  <si>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</si>
  <si>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</si>
  <si>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</si>
  <si>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</si>
  <si>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</si>
  <si>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</si>
  <si>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</si>
  <si>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</si>
  <si>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</si>
  <si>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</si>
  <si>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</si>
  <si>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</si>
  <si>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</si>
  <si>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</si>
  <si>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</si>
  <si>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</si>
  <si>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</si>
  <si>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</si>
  <si>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</si>
  <si>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</si>
  <si>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</si>
  <si>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</si>
  <si>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</si>
  <si>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</si>
  <si>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</si>
  <si>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</si>
  <si>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</si>
  <si>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</si>
  <si>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</si>
  <si>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</si>
  <si>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</si>
  <si>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</si>
  <si>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</si>
  <si>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</si>
  <si>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</si>
  <si>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</si>
  <si>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</si>
  <si>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</si>
  <si>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</si>
  <si>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</si>
  <si>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</si>
  <si>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</si>
  <si>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</si>
  <si>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</si>
  <si>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</si>
  <si>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</si>
  <si>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</si>
  <si>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</si>
  <si>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</si>
  <si>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</si>
  <si>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</si>
  <si>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</si>
  <si>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</si>
  <si>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</si>
  <si>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</si>
  <si>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</si>
  <si>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</si>
  <si>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</si>
  <si>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</si>
  <si>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</si>
  <si>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</si>
  <si>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</si>
  <si>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</si>
  <si>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</si>
  <si>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</si>
  <si>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</si>
  <si>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</si>
  <si>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</si>
  <si>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</si>
  <si>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</si>
  <si>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</si>
  <si>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</si>
  <si>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</si>
  <si>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</si>
  <si>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</si>
  <si>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</si>
  <si>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</si>
  <si>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</si>
  <si>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</si>
  <si>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</si>
  <si>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</si>
  <si>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</si>
  <si>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</si>
  <si>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</si>
  <si>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</si>
  <si>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</si>
  <si>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</si>
  <si>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</si>
  <si>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</si>
  <si>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</si>
  <si>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</si>
  <si>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</si>
  <si>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</si>
  <si>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</si>
  <si>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</si>
  <si>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</si>
  <si>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</si>
  <si>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</si>
  <si>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</si>
  <si>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</si>
  <si>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</si>
  <si>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</si>
  <si>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</si>
  <si>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</si>
  <si>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</si>
  <si>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</si>
  <si>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</si>
  <si>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</si>
  <si>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</si>
  <si>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</si>
  <si>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</si>
  <si>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</si>
  <si>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</si>
  <si>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</si>
  <si>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</si>
  <si>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</si>
  <si>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</si>
  <si>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</si>
  <si>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</si>
  <si>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</si>
  <si>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</si>
  <si>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</si>
  <si>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</si>
  <si>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</si>
  <si>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</si>
  <si>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</si>
  <si>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</si>
  <si>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</si>
  <si>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</si>
  <si>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</si>
  <si>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</si>
  <si>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</si>
  <si>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</si>
  <si>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</si>
  <si>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</si>
  <si>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</si>
  <si>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</si>
  <si>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</si>
  <si>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</si>
  <si>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</si>
  <si>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</si>
  <si>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</si>
  <si>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</si>
  <si>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</si>
  <si>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</si>
  <si>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</si>
  <si>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</si>
  <si>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</si>
  <si>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</si>
  <si>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</si>
  <si>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</si>
  <si>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</si>
  <si>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</si>
  <si>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</si>
  <si>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</si>
  <si>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</si>
  <si>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</si>
  <si>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</si>
  <si>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</si>
  <si>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</si>
  <si>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</si>
  <si>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</si>
  <si>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</si>
  <si>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</si>
  <si>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</si>
  <si>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</si>
  <si>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</si>
  <si>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</si>
  <si>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</si>
  <si>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</si>
  <si>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</si>
  <si>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</si>
  <si>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</si>
  <si>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</si>
  <si>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</si>
  <si>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</si>
  <si>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</si>
  <si>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</si>
  <si>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</si>
  <si>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</si>
  <si>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</si>
  <si>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</si>
  <si>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</si>
  <si>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</si>
  <si>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</si>
  <si>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</si>
  <si>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</si>
  <si>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</si>
  <si>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</si>
  <si>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</si>
  <si>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</si>
  <si>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</si>
  <si>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</si>
  <si>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</si>
  <si>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</si>
  <si>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</si>
  <si>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</si>
  <si>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</si>
  <si>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</si>
  <si>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</si>
  <si>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</si>
  <si>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</si>
  <si>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</si>
  <si>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</si>
  <si>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</si>
  <si>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</si>
  <si>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</si>
  <si>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</si>
  <si>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</si>
  <si>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</si>
  <si>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</si>
  <si>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</si>
  <si>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</si>
  <si>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</si>
  <si>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</si>
  <si>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</si>
  <si>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</si>
  <si>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</si>
  <si>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</si>
  <si>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</si>
  <si>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</si>
  <si>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</si>
  <si>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</si>
  <si>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</si>
  <si>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</si>
  <si>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</si>
  <si>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</si>
  <si>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</si>
  <si>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</si>
  <si>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</si>
  <si>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</si>
  <si>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</si>
  <si>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</si>
  <si>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</si>
  <si>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</si>
  <si>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</si>
  <si>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</si>
  <si>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</si>
  <si>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</si>
  <si>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</si>
  <si>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</si>
  <si>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</si>
  <si>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</si>
  <si>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</si>
  <si>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</si>
  <si>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</si>
  <si>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</si>
  <si>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</si>
  <si>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</si>
  <si>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</si>
  <si>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</si>
  <si>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</si>
  <si>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</si>
  <si>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</si>
  <si>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</si>
  <si>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</si>
  <si>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</si>
  <si>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</si>
  <si>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</si>
  <si>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</si>
  <si>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</si>
  <si>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</si>
  <si>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</si>
  <si>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</si>
  <si>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</si>
  <si>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</si>
  <si>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</si>
  <si>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</si>
  <si>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</si>
  <si>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</si>
  <si>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</si>
  <si>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</si>
  <si>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</si>
  <si>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</si>
  <si>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</si>
  <si>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</si>
  <si>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</si>
  <si>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</si>
  <si>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</si>
  <si>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</si>
  <si>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</si>
  <si>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</si>
  <si>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</si>
  <si>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</si>
  <si>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</si>
  <si>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</si>
  <si>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</si>
  <si>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</si>
  <si>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</si>
  <si>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</si>
  <si>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</si>
  <si>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</si>
  <si>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</si>
  <si>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</si>
  <si>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</si>
  <si>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</si>
  <si>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</si>
  <si>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</si>
  <si>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</si>
  <si>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</si>
  <si>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</si>
  <si>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</si>
  <si>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</si>
  <si>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</si>
  <si>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</si>
  <si>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</si>
  <si>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</si>
  <si>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</si>
  <si>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</si>
  <si>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</si>
  <si>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</si>
  <si>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</si>
  <si>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</si>
  <si>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</si>
  <si>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</si>
  <si>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</si>
  <si>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</si>
  <si>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</si>
  <si>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</si>
  <si>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</si>
  <si>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</si>
  <si>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</si>
  <si>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</si>
  <si>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</si>
  <si>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</si>
  <si>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</si>
  <si>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</si>
  <si>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</si>
  <si>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</si>
  <si>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</si>
  <si>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</si>
  <si>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</si>
  <si>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</si>
  <si>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</si>
  <si>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</si>
  <si>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</si>
  <si>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</si>
  <si>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</si>
  <si>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</si>
  <si>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</si>
  <si>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</si>
  <si>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</si>
  <si>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</si>
  <si>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</si>
  <si>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</si>
  <si>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</si>
  <si>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</si>
  <si>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</si>
  <si>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</si>
  <si>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</si>
  <si>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</si>
  <si>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</si>
  <si>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</si>
  <si>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</si>
  <si>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</si>
  <si>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</si>
  <si>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</si>
  <si>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</si>
  <si>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</si>
  <si>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</si>
  <si>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</si>
  <si>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</si>
  <si>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</si>
  <si>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</si>
  <si>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</si>
  <si>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</si>
  <si>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</si>
  <si>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</si>
  <si>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</si>
  <si>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</si>
  <si>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</si>
  <si>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</si>
  <si>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</si>
  <si>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</si>
  <si>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</si>
  <si>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</si>
  <si>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</si>
  <si>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</si>
  <si>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</si>
  <si>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</si>
  <si>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</si>
  <si>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</si>
  <si>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</si>
  <si>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</si>
  <si>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</si>
  <si>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</si>
  <si>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</si>
  <si>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</si>
  <si>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</si>
  <si>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</si>
  <si>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</si>
  <si>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</si>
  <si>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</si>
  <si>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</si>
  <si>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</si>
  <si>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</si>
  <si>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</si>
  <si>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</si>
  <si>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</si>
  <si>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</si>
  <si>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</si>
  <si>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</si>
  <si>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</si>
  <si>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</si>
  <si>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</si>
  <si>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</si>
  <si>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</si>
  <si>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</si>
  <si>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</si>
  <si>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</si>
  <si>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</si>
  <si>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</si>
  <si>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</si>
  <si>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</si>
  <si>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</si>
  <si>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</si>
  <si>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</si>
  <si>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</si>
  <si>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</si>
  <si>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</si>
  <si>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</si>
  <si>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</si>
  <si>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</si>
  <si>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</si>
  <si>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</si>
  <si>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</si>
  <si>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</si>
  <si>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</si>
  <si>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</si>
  <si>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</si>
  <si>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</si>
  <si>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</si>
  <si>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</si>
  <si>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</si>
  <si>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</si>
  <si>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</si>
  <si>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</si>
  <si>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</si>
  <si>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</si>
  <si>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</si>
  <si>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</si>
  <si>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</si>
  <si>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</si>
  <si>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</si>
  <si>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</si>
  <si>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</si>
  <si>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</si>
  <si>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</si>
  <si>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</si>
  <si>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</si>
  <si>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</si>
  <si>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</si>
  <si>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</si>
  <si>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</si>
  <si>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</si>
  <si>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</si>
  <si>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</si>
  <si>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</si>
  <si>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</si>
  <si>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</si>
  <si>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</si>
  <si>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</si>
  <si>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</si>
  <si>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</si>
  <si>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</si>
  <si>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</si>
  <si>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</si>
  <si>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</si>
  <si>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</si>
  <si>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</si>
  <si>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</si>
  <si>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</si>
  <si>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</si>
  <si>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</si>
  <si>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</si>
  <si>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</si>
  <si>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</si>
  <si>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</si>
  <si>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</si>
  <si>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</si>
  <si>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</si>
  <si>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</si>
  <si>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</si>
  <si>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</si>
  <si>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</si>
  <si>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</si>
  <si>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</si>
  <si>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</si>
  <si>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</si>
  <si>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</si>
  <si>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</si>
  <si>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</si>
  <si>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</si>
  <si>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</si>
  <si>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</si>
  <si>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</si>
  <si>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</si>
  <si>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</si>
  <si>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</si>
  <si>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</si>
  <si>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</si>
  <si>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</si>
  <si>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</si>
  <si>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</si>
  <si>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</si>
  <si>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</si>
  <si>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</si>
  <si>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</si>
  <si>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</si>
  <si>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</si>
  <si>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</si>
  <si>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</si>
  <si>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</si>
  <si>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</si>
  <si>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</si>
  <si>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</si>
  <si>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</si>
  <si>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</si>
  <si>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</si>
  <si>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</si>
  <si>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</si>
  <si>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</si>
  <si>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</si>
  <si>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</si>
  <si>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</si>
  <si>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</si>
  <si>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</si>
  <si>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</si>
  <si>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</si>
  <si>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</si>
  <si>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</si>
  <si>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</si>
  <si>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</si>
  <si>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</si>
  <si>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</si>
  <si>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</si>
  <si>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</si>
  <si>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</si>
  <si>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</si>
  <si>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</si>
  <si>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</si>
  <si>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</si>
  <si>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</si>
  <si>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</si>
  <si>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</si>
  <si>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</si>
  <si>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</si>
  <si>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</si>
  <si>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</si>
  <si>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</si>
  <si>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</si>
  <si>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</si>
  <si>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</si>
  <si>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</si>
  <si>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</si>
  <si>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</si>
  <si>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</si>
  <si>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</si>
  <si>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</si>
  <si>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</si>
  <si>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</si>
  <si>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</si>
  <si>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</si>
  <si>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</si>
  <si>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</si>
  <si>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</si>
  <si>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</si>
  <si>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</si>
  <si>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</si>
  <si>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</si>
  <si>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</si>
  <si>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</si>
  <si>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</si>
  <si>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</si>
  <si>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</si>
  <si>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</si>
  <si>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</si>
  <si>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</si>
  <si>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</si>
  <si>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</si>
  <si>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</si>
  <si>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</si>
  <si>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</si>
  <si>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</si>
  <si>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</si>
  <si>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</si>
  <si>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</si>
  <si>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</si>
  <si>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</si>
  <si>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</si>
  <si>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</si>
  <si>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</si>
  <si>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</si>
  <si>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</si>
  <si>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</si>
  <si>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</si>
  <si>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</si>
  <si>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</si>
  <si>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</si>
  <si>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</si>
  <si>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</si>
  <si>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</si>
  <si>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</si>
  <si>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</si>
  <si>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</si>
  <si>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</si>
  <si>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</si>
  <si>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</si>
  <si>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</si>
  <si>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</si>
  <si>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</si>
  <si>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</si>
  <si>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</si>
  <si>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</si>
  <si>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</si>
  <si>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</si>
  <si>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</si>
  <si>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</si>
  <si>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</si>
  <si>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</si>
  <si>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</si>
  <si>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</si>
  <si>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</si>
  <si>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</si>
  <si>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</si>
  <si>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</si>
  <si>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</si>
  <si>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</si>
  <si>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</si>
  <si>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</si>
  <si>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</si>
  <si>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</si>
  <si>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</si>
  <si>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</si>
  <si>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</si>
  <si>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</si>
  <si>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</si>
  <si>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</si>
  <si>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</si>
  <si>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</si>
  <si>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</si>
  <si>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</si>
  <si>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</si>
  <si>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</si>
  <si>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</si>
  <si>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</si>
  <si>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</si>
  <si>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</si>
  <si>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</si>
  <si>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</si>
  <si>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</si>
  <si>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</si>
  <si>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</si>
  <si>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</si>
  <si>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</si>
  <si>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</si>
  <si>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</si>
  <si>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</si>
  <si>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</si>
  <si>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</si>
  <si>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</si>
  <si>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</si>
  <si>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</si>
  <si>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</si>
  <si>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</si>
  <si>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</si>
  <si>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</si>
  <si>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</si>
  <si>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</si>
  <si>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</si>
  <si>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</si>
  <si>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</si>
  <si>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</si>
  <si>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</si>
  <si>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</si>
  <si>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</si>
  <si>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</si>
  <si>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</si>
  <si>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</si>
  <si>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</si>
  <si>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</si>
  <si>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</si>
  <si>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</si>
  <si>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</si>
  <si>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</si>
  <si>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</si>
  <si>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</si>
  <si>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</si>
  <si>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</si>
  <si>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</si>
  <si>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</si>
  <si>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</si>
  <si>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</si>
  <si>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</si>
  <si>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</si>
  <si>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</si>
  <si>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</si>
  <si>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</si>
  <si>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</si>
  <si>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</si>
  <si>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</si>
  <si>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</si>
  <si>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</si>
  <si>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</si>
  <si>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</si>
  <si>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</si>
  <si>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</si>
  <si>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</si>
  <si>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</si>
  <si>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</si>
  <si>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</si>
  <si>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</si>
  <si>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</si>
  <si>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</si>
  <si>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</si>
  <si>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</si>
  <si>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</si>
  <si>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</si>
  <si>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</si>
  <si>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</si>
  <si>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</si>
  <si>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</si>
  <si>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</si>
  <si>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</si>
  <si>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</si>
  <si>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</si>
  <si>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</si>
  <si>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</si>
  <si>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</si>
  <si>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</si>
  <si>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</si>
  <si>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</si>
  <si>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</si>
  <si>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</si>
  <si>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</si>
  <si>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</si>
  <si>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</si>
  <si>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</si>
  <si>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</si>
  <si>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</si>
  <si>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</si>
  <si>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</si>
  <si>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</si>
  <si>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</si>
  <si>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</si>
  <si>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</si>
  <si>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</si>
  <si>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</si>
  <si>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</si>
  <si>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</si>
  <si>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</si>
  <si>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</si>
  <si>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</si>
  <si>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</si>
  <si>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</si>
  <si>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</si>
  <si>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</si>
  <si>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</si>
  <si>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</si>
  <si>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</si>
  <si>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</si>
  <si>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</si>
  <si>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</si>
  <si>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</si>
  <si>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</si>
  <si>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</si>
  <si>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</si>
  <si>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</si>
  <si>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</si>
  <si>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</si>
  <si>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</si>
  <si>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</si>
  <si>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</si>
  <si>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</si>
  <si>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</si>
  <si>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</si>
  <si>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</si>
  <si>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</si>
  <si>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</si>
  <si>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</si>
  <si>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</si>
  <si>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</si>
  <si>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</si>
  <si>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</si>
  <si>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</si>
  <si>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</si>
  <si>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</si>
  <si>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</si>
  <si>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</si>
  <si>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</si>
  <si>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</si>
  <si>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</si>
  <si>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</si>
  <si>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</si>
  <si>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</si>
  <si>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</si>
  <si>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</si>
  <si>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</si>
  <si>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</si>
  <si>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</si>
  <si>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</si>
  <si>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</si>
  <si>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</si>
  <si>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</si>
  <si>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</si>
  <si>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</si>
  <si>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</si>
  <si>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</si>
  <si>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</si>
  <si>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</si>
  <si>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</si>
  <si>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</si>
  <si>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</si>
  <si>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</si>
  <si>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</si>
  <si>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</si>
  <si>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</si>
  <si>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</si>
  <si>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</si>
  <si>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</si>
  <si>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</si>
  <si>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</si>
  <si>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</si>
  <si>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</si>
  <si>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</si>
  <si>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</si>
  <si>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</si>
  <si>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</si>
  <si>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</si>
  <si>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</si>
  <si>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</si>
  <si>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</si>
  <si>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</si>
  <si>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</si>
  <si>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</si>
  <si>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</si>
  <si>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</si>
  <si>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</si>
  <si>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</si>
  <si>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</si>
  <si>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</si>
  <si>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</si>
  <si>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</si>
  <si>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</si>
  <si>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</si>
  <si>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</si>
  <si>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</si>
  <si>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</si>
  <si>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</si>
  <si>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</si>
  <si>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</si>
  <si>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</si>
  <si>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</si>
  <si>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</si>
  <si>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</si>
  <si>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</si>
  <si>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</si>
  <si>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</si>
  <si>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</si>
  <si>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</si>
  <si>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</si>
  <si>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</si>
  <si>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</si>
  <si>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</si>
  <si>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</si>
  <si>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</si>
  <si>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</si>
  <si>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</si>
  <si>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</si>
  <si>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</si>
  <si>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</si>
  <si>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</si>
  <si>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</si>
  <si>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</si>
  <si>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</si>
  <si>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</si>
  <si>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</si>
  <si>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</si>
  <si>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</si>
  <si>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</si>
  <si>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</si>
  <si>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</si>
  <si>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</si>
  <si>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</si>
  <si>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</si>
  <si>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</si>
  <si>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</si>
  <si>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</si>
  <si>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</si>
  <si>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</si>
  <si>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</si>
  <si>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</si>
  <si>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</si>
  <si>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</si>
  <si>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</si>
  <si>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</si>
  <si>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</si>
  <si>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</si>
  <si>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</si>
  <si>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</si>
  <si>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</si>
  <si>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</si>
  <si>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</si>
  <si>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</si>
  <si>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</si>
  <si>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</si>
  <si>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</si>
  <si>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</si>
  <si>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</si>
  <si>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</si>
  <si>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</si>
  <si>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</si>
  <si>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</si>
  <si>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</si>
  <si>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</si>
  <si>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</si>
  <si>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</si>
  <si>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</si>
  <si>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</si>
  <si>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</si>
  <si>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</si>
  <si>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</si>
  <si>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</si>
  <si>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</si>
  <si>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</si>
  <si>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</si>
  <si>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</si>
  <si>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</si>
  <si>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</si>
  <si>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</si>
  <si>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</si>
  <si>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</si>
  <si>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</si>
  <si>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</si>
  <si>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</si>
  <si>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</si>
  <si>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</si>
  <si>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</si>
  <si>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</si>
  <si>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</si>
  <si>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</si>
  <si>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</si>
  <si>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</si>
  <si>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</si>
  <si>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</si>
  <si>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</si>
  <si>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</si>
  <si>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</si>
  <si>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</si>
  <si>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</si>
  <si>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</si>
  <si>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</si>
  <si>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</si>
  <si>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</si>
  <si>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</si>
  <si>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</si>
  <si>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</si>
  <si>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</si>
  <si>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</si>
  <si>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</si>
  <si>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</si>
  <si>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</si>
  <si>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</si>
  <si>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</si>
  <si>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</si>
  <si>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</si>
  <si>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</si>
  <si>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</si>
  <si>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</si>
  <si>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</si>
  <si>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</si>
  <si>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</si>
  <si>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</si>
  <si>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</si>
  <si>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</si>
  <si>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</si>
  <si>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</si>
  <si>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</si>
  <si>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</si>
  <si>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</si>
  <si>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</si>
  <si>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</si>
  <si>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</si>
  <si>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</si>
  <si>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</si>
  <si>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</si>
  <si>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</si>
  <si>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</si>
  <si>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</si>
  <si>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</si>
  <si>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</si>
  <si>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</si>
  <si>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</si>
  <si>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</si>
  <si>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</si>
  <si>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</si>
  <si>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</si>
  <si>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</si>
  <si>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</si>
  <si>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</si>
  <si>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</si>
  <si>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</si>
  <si>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</si>
  <si>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</si>
  <si>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</si>
  <si>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</si>
  <si>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</si>
  <si>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</si>
  <si>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</si>
  <si>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</si>
  <si>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</si>
  <si>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</si>
  <si>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</si>
  <si>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</si>
  <si>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</si>
  <si>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</si>
  <si>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</si>
  <si>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</si>
  <si>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</si>
  <si>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</si>
  <si>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</si>
  <si>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</si>
  <si>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</si>
  <si>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</si>
  <si>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</si>
  <si>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</si>
  <si>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</si>
  <si>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</si>
  <si>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</si>
  <si>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</si>
  <si>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</si>
  <si>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</si>
  <si>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</si>
  <si>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</si>
  <si>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</si>
  <si>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</si>
  <si>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</si>
  <si>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</si>
  <si>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</si>
  <si>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</si>
  <si>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</si>
  <si>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</si>
  <si>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</si>
  <si>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</si>
  <si>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</si>
  <si>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</si>
  <si>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</si>
  <si>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</si>
  <si>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</si>
  <si>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</si>
  <si>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</si>
  <si>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</si>
  <si>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</si>
  <si>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</si>
  <si>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</si>
  <si>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</si>
  <si>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</si>
  <si>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</si>
  <si>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</si>
  <si>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</si>
  <si>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</si>
  <si>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</si>
  <si>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</si>
  <si>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</si>
  <si>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</si>
  <si>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</si>
  <si>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</si>
  <si>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</si>
  <si>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</si>
  <si>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</si>
  <si>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</si>
  <si>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</si>
  <si>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</si>
  <si>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</si>
  <si>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</si>
  <si>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</si>
  <si>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</si>
  <si>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</si>
  <si>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</si>
  <si>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</si>
  <si>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</si>
  <si>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</si>
  <si>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</si>
  <si>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</si>
  <si>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</si>
  <si>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</si>
  <si>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</si>
  <si>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</si>
  <si>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</si>
  <si>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</si>
  <si>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</si>
  <si>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</si>
  <si>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</si>
  <si>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</si>
  <si>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</si>
  <si>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</si>
  <si>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</si>
  <si>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</si>
  <si>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</si>
  <si>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</si>
  <si>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</si>
  <si>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</si>
  <si>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</si>
  <si>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</si>
  <si>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</si>
  <si>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</si>
  <si>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</si>
  <si>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</si>
  <si>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</si>
  <si>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</si>
  <si>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</si>
  <si>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</si>
  <si>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</si>
  <si>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</si>
  <si>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</si>
  <si>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</si>
  <si>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</si>
  <si>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</si>
  <si>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</si>
  <si>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</si>
  <si>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</si>
  <si>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</si>
  <si>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</si>
  <si>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</si>
  <si>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</si>
  <si>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</si>
  <si>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</si>
  <si>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</si>
  <si>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</si>
  <si>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</si>
  <si>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</si>
  <si>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</si>
  <si>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</si>
  <si>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</si>
  <si>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</si>
  <si>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</si>
  <si>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</si>
  <si>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</si>
  <si>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</si>
  <si>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</si>
  <si>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</si>
  <si>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</si>
  <si>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</si>
  <si>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</si>
  <si>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</si>
  <si>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</si>
  <si>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</si>
  <si>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</si>
  <si>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</si>
  <si>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</si>
  <si>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</si>
  <si>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</si>
  <si>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</si>
  <si>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</si>
  <si>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</si>
  <si>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</si>
  <si>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</si>
  <si>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</si>
  <si>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</si>
  <si>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</si>
  <si>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</si>
  <si>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</si>
  <si>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</si>
  <si>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</si>
  <si>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</si>
  <si>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</si>
  <si>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</si>
  <si>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</si>
  <si>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</si>
  <si>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</si>
  <si>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</si>
  <si>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</si>
  <si>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</si>
  <si>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</si>
  <si>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</si>
  <si>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</si>
  <si>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</si>
  <si>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</si>
  <si>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</si>
  <si>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</si>
  <si>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</si>
  <si>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</si>
  <si>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</si>
  <si>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</si>
  <si>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</si>
  <si>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</si>
  <si>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</si>
  <si>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</si>
  <si>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</si>
  <si>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</si>
  <si>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</si>
  <si>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</si>
  <si>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</si>
  <si>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</si>
  <si>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</si>
  <si>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</si>
  <si>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</si>
  <si>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</si>
  <si>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</si>
  <si>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</si>
  <si>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</si>
  <si>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</si>
  <si>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</si>
  <si>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</si>
  <si>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</si>
  <si>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</si>
  <si>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</si>
  <si>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</si>
  <si>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</si>
  <si>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</si>
  <si>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</si>
  <si>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</si>
  <si>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</si>
  <si>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</si>
  <si>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</si>
  <si>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</si>
  <si>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</si>
  <si>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</si>
  <si>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</si>
  <si>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</si>
  <si>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</si>
  <si>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</si>
  <si>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</si>
  <si>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</si>
  <si>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</si>
  <si>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</si>
  <si>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</si>
  <si>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</si>
  <si>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</si>
  <si>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</si>
  <si>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</si>
  <si>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</si>
  <si>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</si>
  <si>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</si>
  <si>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</si>
  <si>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</si>
  <si>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</si>
  <si>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</si>
  <si>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</si>
  <si>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</si>
  <si>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</si>
  <si>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</si>
  <si>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</si>
  <si>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</si>
  <si>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</si>
  <si>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</si>
  <si>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</si>
  <si>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</si>
  <si>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</si>
  <si>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</si>
  <si>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</si>
  <si>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</si>
  <si>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</si>
  <si>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</si>
  <si>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</si>
  <si>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</si>
  <si>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</si>
  <si>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</si>
  <si>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</si>
  <si>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</si>
  <si>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</si>
  <si>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</si>
  <si>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</si>
  <si>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</si>
  <si>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</si>
  <si>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</si>
  <si>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</si>
  <si>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</si>
  <si>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</si>
  <si>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</si>
  <si>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</si>
  <si>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</si>
  <si>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</si>
  <si>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</si>
  <si>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</si>
  <si>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</si>
  <si>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</si>
  <si>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</si>
  <si>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</si>
  <si>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</si>
  <si>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</si>
  <si>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</si>
  <si>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</si>
  <si>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</si>
  <si>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</si>
  <si>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</si>
  <si>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</si>
  <si>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</si>
  <si>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</si>
  <si>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</si>
  <si>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</si>
  <si>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</si>
  <si>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</si>
  <si>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</si>
  <si>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</si>
  <si>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</si>
  <si>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</si>
  <si>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</si>
  <si>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</si>
  <si>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</si>
  <si>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</si>
  <si>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</si>
  <si>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</si>
  <si>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</si>
  <si>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</si>
  <si>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</si>
  <si>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</si>
  <si>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</si>
  <si>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</si>
  <si>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</si>
  <si>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</si>
  <si>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</si>
  <si>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</si>
  <si>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</si>
  <si>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</si>
  <si>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</si>
  <si>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</si>
  <si>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</si>
  <si>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</si>
  <si>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</si>
  <si>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</si>
  <si>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</si>
  <si>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</si>
  <si>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</si>
  <si>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</si>
  <si>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</si>
  <si>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</si>
  <si>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</si>
  <si>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</si>
  <si>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</si>
  <si>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</si>
  <si>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</si>
  <si>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</si>
  <si>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</si>
  <si>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</si>
  <si>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</si>
  <si>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</si>
  <si>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</si>
  <si>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</si>
  <si>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</si>
  <si>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</si>
  <si>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</si>
  <si>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</si>
  <si>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</si>
  <si>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</si>
  <si>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</si>
  <si>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</si>
  <si>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</si>
  <si>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</si>
  <si>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</si>
  <si>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</si>
  <si>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</si>
  <si>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</si>
  <si>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</si>
  <si>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</si>
  <si>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</si>
  <si>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</si>
  <si>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</si>
  <si>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</si>
  <si>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</si>
  <si>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</si>
  <si>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</si>
  <si>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</si>
  <si>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</si>
  <si>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</si>
  <si>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</si>
  <si>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</si>
  <si>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</si>
  <si>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</si>
  <si>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</si>
  <si>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</si>
  <si>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</si>
  <si>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</si>
  <si>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</si>
  <si>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</si>
  <si>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</si>
  <si>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</si>
  <si>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</si>
  <si>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</si>
  <si>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</si>
  <si>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</si>
  <si>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</si>
  <si>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</si>
  <si>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</si>
  <si>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</si>
  <si>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</si>
  <si>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</si>
  <si>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</si>
  <si>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</si>
  <si>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</si>
  <si>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</si>
  <si>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</si>
  <si>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</si>
  <si>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</si>
  <si>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</si>
  <si>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</si>
  <si>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</si>
  <si>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</si>
  <si>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</si>
  <si>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</si>
  <si>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</si>
  <si>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</si>
  <si>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</si>
  <si>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</si>
  <si>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</si>
  <si>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</si>
  <si>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</si>
  <si>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</si>
  <si>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</si>
  <si>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</si>
  <si>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</si>
  <si>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</si>
  <si>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</si>
  <si>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</si>
  <si>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</si>
  <si>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</si>
  <si>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</si>
  <si>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</si>
  <si>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</si>
  <si>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</si>
  <si>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</si>
  <si>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</si>
  <si>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</si>
  <si>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</si>
  <si>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</si>
  <si>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</si>
  <si>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</si>
  <si>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</si>
  <si>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</si>
  <si>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</si>
  <si>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</si>
  <si>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</si>
  <si>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</si>
  <si>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</si>
  <si>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</si>
  <si>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</si>
  <si>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</si>
  <si>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</si>
  <si>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</si>
  <si>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</si>
  <si>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</si>
  <si>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</si>
  <si>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</si>
  <si>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</si>
  <si>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</si>
  <si>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</si>
  <si>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</si>
  <si>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</si>
  <si>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</si>
  <si>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</si>
  <si>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</si>
  <si>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</si>
  <si>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</si>
  <si>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</si>
  <si>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</si>
  <si>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</si>
  <si>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</si>
  <si>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</si>
  <si>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</si>
  <si>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</si>
  <si>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</si>
  <si>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</si>
  <si>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</si>
  <si>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</si>
  <si>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</si>
  <si>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</si>
  <si>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</si>
  <si>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</si>
  <si>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</si>
  <si>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</si>
  <si>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</si>
  <si>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</si>
  <si>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</si>
  <si>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</si>
  <si>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</si>
  <si>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</si>
  <si>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</si>
  <si>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</si>
  <si>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</si>
  <si>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</si>
  <si>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</si>
  <si>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</si>
  <si>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</si>
  <si>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</si>
  <si>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</si>
  <si>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</si>
  <si>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</si>
  <si>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</si>
  <si>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</si>
  <si>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</si>
  <si>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</si>
  <si>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</si>
  <si>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</si>
  <si>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</si>
  <si>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</si>
  <si>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</si>
  <si>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</si>
  <si>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</si>
  <si>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</si>
  <si>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</si>
  <si>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</si>
  <si>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</si>
  <si>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</si>
  <si>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</si>
  <si>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</si>
  <si>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</si>
  <si>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</si>
  <si>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</si>
  <si>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</si>
  <si>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</si>
  <si>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</si>
  <si>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</si>
  <si>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</si>
  <si>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</si>
  <si>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</si>
  <si>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</si>
  <si>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</si>
  <si>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</si>
  <si>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</si>
  <si>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</si>
  <si>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</si>
  <si>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</si>
  <si>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</si>
  <si>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</si>
  <si>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</si>
  <si>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</si>
  <si>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</si>
  <si>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</si>
  <si>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</si>
  <si>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</si>
  <si>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</si>
  <si>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</si>
  <si>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</si>
  <si>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</si>
  <si>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</si>
  <si>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</si>
  <si>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</si>
  <si>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</si>
  <si>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</si>
  <si>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</si>
  <si>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</si>
  <si>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</si>
  <si>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</si>
  <si>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</si>
  <si>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</si>
  <si>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</si>
  <si>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</si>
  <si>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</si>
  <si>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</si>
  <si>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</si>
  <si>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</si>
  <si>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</si>
  <si>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</si>
  <si>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</si>
  <si>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</si>
  <si>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</si>
  <si>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</si>
  <si>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</si>
  <si>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</si>
  <si>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</si>
  <si>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</si>
  <si>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</si>
  <si>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</si>
  <si>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</si>
  <si>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</si>
  <si>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</si>
  <si>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</si>
  <si>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</si>
  <si>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</si>
  <si>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</si>
  <si>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</si>
  <si>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</si>
  <si>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</si>
  <si>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</si>
  <si>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</si>
  <si>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</si>
  <si>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</si>
  <si>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</si>
  <si>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</si>
  <si>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</si>
  <si>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</si>
  <si>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</si>
  <si>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</si>
  <si>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</si>
  <si>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</si>
  <si>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</si>
  <si>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</si>
  <si>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</si>
  <si>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</si>
  <si>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</si>
  <si>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</si>
  <si>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</si>
  <si>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</si>
  <si>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</si>
  <si>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</si>
  <si>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</si>
  <si>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</si>
  <si>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</si>
  <si>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</si>
  <si>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</si>
  <si>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</si>
  <si>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</si>
  <si>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</si>
  <si>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</si>
  <si>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</si>
  <si>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</si>
  <si>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</si>
  <si>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</si>
  <si>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</si>
  <si>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</si>
  <si>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</si>
  <si>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</si>
  <si>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</si>
  <si>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</si>
  <si>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</si>
  <si>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</si>
  <si>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</si>
  <si>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</si>
  <si>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</si>
  <si>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</si>
  <si>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</si>
  <si>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</si>
  <si>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</si>
  <si>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</si>
  <si>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</si>
  <si>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</si>
  <si>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</si>
  <si>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</si>
  <si>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</si>
  <si>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</si>
  <si>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</si>
  <si>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</si>
  <si>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</si>
  <si>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</si>
  <si>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</si>
  <si>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</si>
  <si>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</si>
  <si>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</si>
  <si>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</si>
  <si>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</si>
  <si>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</si>
  <si>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</si>
  <si>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</si>
  <si>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</si>
  <si>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</si>
  <si>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</si>
  <si>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</si>
  <si>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</si>
  <si>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</si>
  <si>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</si>
  <si>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</si>
  <si>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</si>
  <si>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</si>
  <si>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</si>
  <si>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</si>
  <si>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</si>
  <si>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</si>
  <si>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</si>
  <si>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</si>
  <si>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</si>
  <si>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</si>
  <si>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</si>
  <si>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</si>
  <si>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</si>
  <si>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</si>
  <si>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</si>
  <si>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</si>
  <si>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</si>
  <si>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</si>
  <si>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</si>
  <si>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</si>
  <si>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</si>
  <si>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</si>
  <si>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</si>
  <si>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</si>
  <si>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</si>
  <si>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</si>
  <si>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</si>
  <si>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</si>
  <si>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</si>
  <si>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</si>
  <si>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</si>
  <si>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</si>
  <si>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</si>
  <si>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</si>
  <si>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</si>
  <si>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</si>
  <si>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</si>
  <si>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</si>
  <si>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</si>
  <si>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</si>
  <si>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</si>
  <si>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</si>
  <si>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</si>
  <si>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</si>
  <si>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</si>
  <si>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</si>
  <si>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</si>
  <si>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</si>
  <si>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</si>
  <si>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</si>
  <si>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</si>
  <si>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</si>
  <si>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</si>
  <si>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</si>
  <si>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</si>
  <si>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</si>
  <si>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</si>
  <si>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</si>
  <si>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</si>
  <si>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</si>
  <si>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</si>
  <si>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</si>
  <si>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</si>
  <si>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</si>
  <si>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</si>
  <si>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</si>
  <si>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</si>
  <si>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</si>
  <si>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</si>
  <si>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</si>
  <si>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</si>
  <si>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</si>
  <si>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</si>
  <si>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</si>
  <si>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</si>
  <si>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</si>
  <si>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</si>
  <si>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</si>
  <si>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</si>
  <si>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</si>
  <si>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</si>
  <si>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</si>
  <si>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</si>
  <si>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</si>
  <si>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</si>
  <si>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</si>
  <si>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</si>
  <si>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</si>
  <si>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</si>
  <si>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</si>
  <si>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</si>
  <si>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</si>
  <si>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</si>
  <si>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</si>
  <si>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</si>
  <si>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</si>
  <si>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</si>
  <si>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</si>
  <si>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</si>
  <si>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</si>
  <si>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</si>
  <si>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</si>
  <si>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</si>
  <si>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</si>
  <si>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</si>
  <si>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</si>
  <si>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</si>
  <si>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</si>
  <si>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</si>
  <si>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</si>
  <si>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</si>
  <si>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</si>
  <si>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</si>
  <si>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</si>
  <si>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</si>
  <si>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</si>
  <si>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</si>
  <si>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</si>
  <si>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</si>
  <si>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</si>
  <si>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</si>
  <si>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</si>
  <si>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</si>
  <si>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</si>
  <si>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</si>
  <si>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</si>
  <si>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</si>
  <si>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</si>
  <si>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</si>
  <si>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</si>
  <si>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</si>
  <si>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</si>
  <si>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</si>
  <si>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</si>
  <si>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</si>
  <si>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</si>
  <si>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</si>
  <si>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</si>
  <si>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</si>
  <si>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</si>
  <si>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</si>
  <si>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</si>
  <si>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</si>
  <si>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</si>
  <si>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</si>
  <si>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</si>
  <si>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</si>
  <si>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</si>
  <si>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</si>
  <si>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</si>
  <si>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</si>
  <si>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</si>
  <si>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</si>
  <si>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</si>
  <si>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</si>
  <si>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</si>
  <si>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</si>
  <si>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</si>
  <si>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</si>
  <si>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</si>
  <si>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</si>
  <si>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</si>
  <si>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</si>
  <si>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</si>
  <si>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</si>
  <si>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</si>
  <si>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</si>
  <si>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</si>
  <si>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</si>
  <si>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</si>
  <si>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</si>
  <si>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</si>
  <si>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</si>
  <si>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</si>
  <si>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</si>
  <si>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</si>
  <si>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</si>
  <si>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</si>
  <si>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</si>
  <si>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</si>
  <si>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</si>
  <si>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</si>
  <si>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</si>
  <si>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</si>
  <si>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</si>
  <si>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</si>
  <si>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</si>
  <si>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</si>
  <si>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</si>
  <si>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</si>
  <si>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</si>
  <si>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</si>
  <si>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</si>
  <si>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</si>
  <si>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</si>
  <si>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</si>
  <si>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</si>
  <si>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</si>
  <si>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</si>
  <si>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</si>
  <si>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</si>
  <si>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</si>
  <si>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</si>
  <si>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</si>
  <si>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</si>
  <si>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</si>
  <si>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</si>
  <si>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</si>
  <si>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</si>
  <si>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</si>
  <si>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</si>
  <si>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</si>
  <si>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</si>
  <si>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</si>
  <si>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</si>
  <si>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</si>
  <si>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</si>
  <si>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</si>
  <si>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</si>
  <si>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</si>
  <si>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</si>
  <si>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</si>
  <si>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</si>
  <si>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</si>
  <si>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</si>
  <si>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</si>
  <si>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</si>
  <si>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</si>
  <si>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</si>
  <si>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</si>
  <si>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</si>
  <si>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</si>
  <si>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</si>
  <si>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</si>
  <si>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</si>
  <si>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</si>
  <si>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</si>
  <si>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</si>
  <si>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</si>
  <si>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</si>
  <si>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</si>
  <si>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</si>
  <si>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</si>
  <si>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</si>
  <si>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</si>
  <si>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</si>
  <si>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</si>
  <si>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</si>
  <si>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</si>
  <si>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</si>
  <si>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</si>
  <si>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</si>
  <si>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</si>
  <si>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</si>
  <si>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</si>
  <si>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</si>
  <si>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</si>
  <si>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</si>
  <si>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</si>
  <si>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</si>
  <si>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</si>
  <si>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</si>
  <si>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</si>
  <si>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</si>
  <si>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</si>
  <si>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</si>
  <si>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</si>
  <si>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</si>
  <si>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</si>
  <si>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</si>
  <si>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</si>
  <si>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</si>
  <si>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</si>
  <si>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</si>
  <si>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</si>
  <si>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</si>
  <si>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</si>
  <si>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</si>
  <si>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</si>
  <si>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</si>
  <si>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</si>
  <si>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</si>
  <si>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</si>
  <si>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</si>
  <si>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</si>
  <si>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</si>
  <si>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</si>
  <si>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</si>
  <si>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</si>
  <si>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</si>
  <si>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</si>
  <si>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</si>
  <si>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</si>
  <si>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</si>
  <si>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</si>
  <si>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</si>
  <si>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</si>
  <si>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</si>
  <si>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</si>
  <si>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</si>
  <si>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</si>
  <si>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</si>
  <si>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</si>
  <si>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</si>
  <si>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</si>
  <si>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</si>
  <si>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</si>
  <si>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</si>
  <si>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</si>
  <si>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</si>
  <si>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</si>
  <si>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</si>
  <si>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</si>
  <si>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</si>
  <si>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</si>
  <si>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</si>
  <si>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</si>
  <si>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</si>
  <si>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</si>
  <si>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</si>
  <si>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</si>
  <si>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</si>
  <si>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</si>
  <si>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</si>
  <si>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</si>
  <si>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</si>
  <si>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</si>
  <si>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</si>
  <si>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</si>
  <si>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</si>
  <si>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</si>
  <si>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</si>
  <si>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</si>
  <si>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</si>
  <si>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</si>
  <si>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</si>
  <si>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</si>
  <si>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</si>
  <si>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</si>
  <si>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</si>
  <si>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</si>
  <si>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</si>
  <si>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</si>
  <si>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</si>
  <si>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</si>
  <si>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</si>
  <si>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</si>
  <si>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</si>
  <si>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</si>
  <si>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</si>
  <si>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</si>
  <si>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</si>
  <si>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</si>
  <si>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</si>
  <si>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</si>
  <si>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</si>
  <si>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</si>
  <si>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</si>
  <si>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</si>
  <si>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</si>
  <si>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</si>
  <si>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</si>
  <si>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</si>
  <si>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</si>
  <si>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</si>
  <si>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</si>
  <si>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</si>
  <si>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</si>
  <si>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</si>
  <si>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</si>
  <si>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</si>
  <si>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</si>
  <si>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</si>
  <si>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</si>
  <si>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</si>
  <si>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</si>
  <si>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</si>
  <si>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</si>
  <si>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</si>
  <si>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</si>
  <si>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</si>
  <si>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</si>
  <si>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</si>
  <si>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</si>
  <si>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</si>
  <si>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</si>
  <si>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</si>
  <si>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</si>
  <si>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</si>
  <si>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</si>
  <si>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</si>
  <si>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</si>
  <si>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</si>
  <si>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</si>
  <si>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</si>
  <si>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</si>
  <si>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</si>
  <si>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</si>
  <si>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</si>
  <si>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</si>
  <si>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</si>
  <si>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</si>
  <si>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</si>
  <si>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</si>
  <si>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</si>
  <si>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</si>
  <si>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</si>
  <si>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</si>
  <si>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</si>
  <si>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</si>
  <si>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</si>
  <si>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</si>
  <si>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</si>
  <si>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</si>
  <si>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</si>
  <si>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</si>
  <si>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</si>
  <si>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</si>
  <si>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</si>
  <si>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</si>
  <si>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</si>
  <si>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</si>
  <si>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</si>
  <si>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</si>
  <si>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</si>
  <si>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</si>
  <si>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</si>
  <si>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</si>
  <si>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</si>
  <si>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</si>
  <si>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</si>
  <si>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</si>
  <si>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</si>
  <si>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</si>
  <si>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</si>
  <si>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</si>
  <si>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</si>
  <si>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</si>
  <si>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</si>
  <si>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</si>
  <si>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</si>
  <si>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</si>
  <si>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</si>
  <si>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</si>
  <si>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</si>
  <si>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</si>
  <si>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</si>
  <si>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</si>
  <si>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</si>
  <si>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</si>
  <si>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</si>
  <si>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</si>
  <si>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</si>
  <si>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</si>
  <si>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</si>
  <si>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</si>
  <si>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</si>
  <si>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</si>
  <si>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</si>
  <si>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</si>
  <si>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</si>
  <si>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</si>
  <si>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</si>
  <si>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</si>
  <si>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</si>
  <si>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</si>
  <si>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</si>
  <si>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</si>
  <si>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</si>
  <si>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</si>
  <si>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</si>
  <si>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</si>
  <si>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</si>
  <si>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</si>
  <si>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</si>
  <si>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</si>
  <si>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</si>
  <si>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</si>
  <si>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</si>
  <si>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</si>
  <si>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</si>
  <si>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</si>
  <si>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</si>
  <si>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</si>
  <si>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</si>
  <si>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</si>
  <si>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</si>
  <si>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</si>
  <si>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</si>
  <si>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</si>
  <si>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</si>
  <si>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</si>
  <si>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</si>
  <si>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</si>
  <si>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</si>
  <si>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</si>
  <si>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</si>
  <si>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</si>
  <si>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</si>
  <si>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</si>
  <si>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</si>
  <si>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</si>
  <si>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</si>
  <si>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</si>
  <si>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</si>
  <si>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</si>
  <si>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</si>
  <si>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</si>
  <si>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</si>
  <si>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</si>
  <si>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</si>
  <si>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</si>
  <si>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</si>
  <si>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</si>
  <si>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</si>
  <si>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</si>
  <si>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</si>
  <si>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</si>
  <si>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</si>
  <si>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</si>
  <si>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</si>
  <si>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</si>
  <si>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</si>
  <si>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</si>
  <si>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</si>
  <si>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</si>
  <si>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</si>
  <si>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</si>
  <si>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</si>
  <si>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</si>
  <si>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</si>
  <si>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</si>
  <si>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</si>
  <si>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</si>
  <si>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</si>
  <si>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</si>
  <si>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</si>
  <si>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</si>
  <si>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</si>
  <si>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</si>
  <si>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</si>
  <si>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</si>
  <si>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</si>
  <si>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</si>
  <si>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</si>
  <si>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</si>
  <si>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</si>
  <si>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</si>
  <si>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</si>
  <si>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</si>
  <si>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</si>
  <si>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</si>
  <si>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</si>
  <si>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</si>
  <si>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</si>
  <si>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</si>
  <si>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</si>
  <si>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</si>
  <si>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</si>
  <si>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</si>
  <si>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</si>
  <si>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</si>
  <si>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</si>
  <si>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</si>
  <si>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</si>
  <si>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</si>
  <si>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</si>
  <si>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</si>
  <si>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</si>
  <si>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</si>
  <si>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</si>
  <si>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</si>
  <si>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</si>
  <si>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</si>
  <si>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</si>
  <si>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</si>
  <si>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</si>
  <si>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</si>
  <si>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</si>
  <si>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</si>
  <si>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</si>
  <si>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</si>
  <si>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</si>
  <si>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</si>
  <si>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</si>
  <si>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</si>
  <si>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</si>
  <si>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</si>
  <si>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</si>
  <si>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</si>
  <si>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</si>
  <si>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</si>
  <si>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</si>
  <si>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</si>
  <si>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</si>
  <si>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</si>
  <si>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</si>
  <si>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</si>
  <si>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</si>
  <si>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</si>
  <si>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</si>
  <si>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</si>
  <si>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</si>
  <si>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</si>
  <si>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</si>
  <si>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</si>
  <si>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</si>
  <si>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</si>
  <si>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</si>
  <si>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</si>
  <si>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</si>
  <si>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</si>
  <si>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</si>
  <si>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</si>
  <si>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</si>
  <si>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</si>
  <si>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</si>
  <si>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</si>
  <si>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</si>
  <si>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</si>
  <si>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</si>
  <si>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</si>
  <si>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</si>
  <si>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</si>
  <si>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</si>
  <si>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</si>
  <si>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</si>
  <si>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</si>
  <si>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</si>
  <si>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</si>
  <si>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</si>
  <si>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</si>
  <si>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</si>
  <si>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</si>
  <si>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</si>
  <si>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</si>
  <si>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</si>
  <si>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</si>
  <si>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</si>
  <si>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</si>
  <si>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</si>
  <si>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</si>
  <si>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</si>
  <si>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</si>
  <si>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</si>
  <si>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</si>
  <si>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</si>
  <si>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</si>
  <si>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</si>
  <si>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</si>
  <si>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</si>
  <si>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</si>
  <si>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</si>
  <si>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</si>
  <si>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</si>
  <si>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</si>
  <si>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</si>
  <si>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</si>
  <si>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</si>
  <si>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</si>
  <si>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</si>
  <si>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</si>
  <si>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</si>
  <si>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</si>
  <si>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</si>
  <si>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</si>
  <si>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</si>
  <si>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</si>
  <si>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</si>
  <si>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</si>
  <si>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</si>
  <si>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</si>
  <si>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</si>
  <si>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</si>
  <si>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</si>
  <si>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</si>
  <si>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</si>
  <si>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</si>
  <si>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</si>
  <si>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</si>
  <si>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</si>
  <si>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</si>
  <si>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</si>
  <si>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</si>
  <si>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</si>
  <si>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</si>
  <si>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</si>
  <si>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</si>
  <si>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</si>
  <si>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</si>
  <si>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</si>
  <si>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</si>
  <si>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</si>
  <si>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</si>
  <si>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</si>
  <si>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</si>
  <si>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</si>
  <si>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</si>
  <si>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</si>
  <si>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</si>
  <si>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</si>
  <si>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</si>
  <si>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</si>
  <si>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</si>
  <si>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</si>
  <si>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</si>
  <si>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</si>
  <si>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</si>
  <si>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</si>
  <si>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</si>
  <si>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</si>
  <si>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</si>
  <si>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</si>
  <si>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</si>
  <si>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</si>
  <si>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</si>
  <si>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</si>
  <si>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</si>
  <si>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</si>
  <si>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</si>
  <si>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</si>
  <si>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</si>
  <si>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</si>
  <si>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</si>
  <si>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</si>
  <si>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</si>
  <si>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</si>
  <si>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</si>
  <si>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</si>
  <si>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</si>
  <si>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</si>
  <si>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</si>
  <si>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</si>
  <si>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</si>
  <si>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</si>
  <si>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</si>
  <si>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</si>
  <si>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</si>
  <si>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</si>
  <si>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</si>
  <si>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</si>
  <si>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</si>
  <si>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</si>
  <si>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</si>
  <si>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</si>
  <si>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</si>
  <si>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</si>
  <si>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</si>
  <si>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</si>
  <si>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</si>
  <si>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</si>
  <si>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</si>
  <si>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</si>
  <si>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</si>
  <si>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</si>
  <si>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</si>
  <si>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</si>
  <si>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</si>
  <si>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</si>
  <si>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</si>
  <si>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</si>
  <si>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</si>
  <si>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</si>
  <si>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</si>
  <si>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</si>
  <si>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</si>
  <si>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</si>
  <si>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</si>
  <si>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</si>
  <si>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</si>
  <si>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</si>
  <si>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</si>
  <si>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</si>
  <si>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</si>
  <si>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</si>
  <si>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</si>
  <si>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</si>
  <si>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</si>
  <si>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</si>
  <si>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</si>
  <si>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</si>
  <si>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</si>
  <si>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</si>
  <si>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</si>
  <si>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</si>
  <si>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</si>
  <si>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</si>
  <si>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</si>
  <si>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</si>
  <si>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</si>
  <si>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</si>
  <si>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</si>
  <si>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</si>
  <si>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</si>
  <si>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</si>
  <si>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</si>
  <si>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</si>
  <si>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</si>
  <si>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</si>
  <si>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</si>
  <si>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</si>
  <si>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</si>
  <si>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</si>
  <si>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</si>
  <si>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</si>
  <si>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</si>
  <si>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</si>
  <si>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</si>
  <si>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</si>
  <si>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</si>
  <si>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</si>
  <si>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</si>
  <si>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</si>
  <si>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</si>
  <si>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</si>
  <si>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</si>
  <si>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</si>
  <si>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</si>
  <si>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</si>
  <si>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</si>
  <si>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</si>
  <si>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</si>
  <si>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</si>
  <si>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</si>
  <si>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</si>
  <si>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</si>
  <si>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</si>
  <si>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</si>
  <si>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</si>
  <si>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</si>
  <si>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</si>
  <si>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</si>
  <si>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</si>
  <si>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</si>
  <si>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</si>
  <si>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</si>
  <si>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</si>
  <si>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</si>
  <si>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</si>
  <si>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</si>
  <si>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</si>
  <si>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</si>
  <si>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</si>
  <si>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</si>
  <si>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</si>
  <si>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</si>
  <si>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</si>
  <si>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</si>
  <si>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</si>
  <si>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</si>
  <si>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</si>
  <si>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</si>
  <si>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</si>
  <si>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</si>
  <si>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</si>
  <si>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</si>
  <si>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</si>
  <si>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</si>
  <si>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</si>
  <si>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</si>
  <si>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</si>
  <si>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</si>
  <si>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</si>
  <si>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</si>
  <si>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</si>
  <si>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</si>
  <si>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</si>
  <si>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</si>
  <si>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</si>
  <si>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</si>
  <si>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</si>
  <si>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</si>
  <si>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</si>
  <si>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</si>
  <si>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</si>
  <si>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</si>
  <si>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</si>
  <si>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</si>
  <si>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</si>
  <si>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</si>
  <si>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</si>
  <si>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</si>
  <si>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</si>
  <si>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</si>
  <si>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</si>
  <si>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</si>
  <si>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</si>
  <si>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</si>
  <si>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</si>
  <si>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</si>
  <si>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</si>
  <si>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</si>
  <si>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</si>
  <si>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</si>
  <si>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</si>
  <si>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</si>
  <si>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</si>
  <si>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</si>
  <si>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</si>
  <si>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</si>
  <si>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</si>
  <si>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</si>
  <si>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</si>
  <si>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</si>
  <si>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</si>
  <si>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</si>
  <si>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</si>
  <si>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</si>
  <si>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</si>
  <si>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</si>
  <si>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</si>
  <si>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</si>
  <si>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</si>
  <si>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</si>
  <si>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</si>
  <si>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</si>
  <si>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</si>
  <si>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</si>
  <si>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</si>
  <si>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</si>
  <si>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</si>
  <si>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</si>
  <si>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</si>
  <si>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</si>
  <si>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</si>
  <si>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</si>
  <si>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</si>
  <si>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</si>
  <si>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</si>
  <si>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</si>
  <si>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</si>
  <si>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</si>
  <si>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</si>
  <si>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</si>
  <si>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</si>
  <si>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</si>
  <si>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</si>
  <si>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</si>
  <si>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</si>
  <si>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</si>
  <si>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</si>
  <si>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</si>
  <si>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</si>
  <si>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</si>
  <si>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</si>
  <si>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</si>
  <si>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</si>
  <si>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</si>
  <si>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</si>
  <si>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</si>
  <si>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</si>
  <si>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</si>
  <si>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</si>
  <si>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</si>
  <si>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</si>
  <si>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</si>
  <si>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</si>
  <si>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</si>
  <si>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</si>
  <si>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</si>
  <si>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</si>
  <si>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</si>
  <si>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</si>
  <si>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</si>
  <si>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</si>
  <si>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</si>
  <si>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</si>
  <si>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</si>
  <si>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</si>
  <si>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</si>
  <si>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</si>
  <si>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</si>
  <si>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</si>
  <si>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</si>
  <si>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</si>
  <si>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</si>
  <si>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</si>
  <si>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</si>
  <si>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</si>
  <si>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</si>
  <si>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</si>
  <si>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</si>
  <si>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</si>
  <si>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</si>
  <si>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</si>
  <si>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</si>
  <si>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</si>
  <si>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</si>
  <si>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</si>
  <si>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</si>
  <si>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</si>
  <si>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</si>
  <si>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</si>
  <si>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</si>
  <si>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</si>
  <si>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</si>
  <si>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</si>
  <si>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</si>
  <si>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</si>
  <si>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</si>
  <si>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</si>
  <si>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</si>
  <si>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</si>
  <si>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</si>
  <si>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</si>
  <si>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</si>
  <si>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</si>
  <si>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</si>
  <si>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</si>
  <si>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</si>
  <si>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</si>
  <si>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</si>
  <si>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</si>
  <si>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</si>
  <si>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</si>
  <si>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</si>
  <si>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</si>
  <si>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</si>
  <si>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</si>
  <si>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</si>
  <si>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</si>
  <si>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</si>
  <si>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</si>
  <si>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</si>
  <si>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</si>
  <si>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</si>
  <si>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</si>
  <si>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</si>
  <si>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</si>
  <si>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</si>
  <si>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</si>
  <si>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</si>
  <si>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</si>
  <si>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</si>
  <si>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</si>
  <si>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</si>
  <si>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</si>
  <si>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</si>
  <si>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</si>
  <si>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</si>
  <si>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</si>
  <si>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</si>
  <si>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</si>
  <si>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</si>
  <si>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</si>
  <si>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</si>
  <si>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</si>
  <si>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</si>
  <si>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</si>
  <si>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</si>
  <si>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</si>
  <si>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</si>
  <si>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</si>
  <si>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</si>
  <si>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</si>
  <si>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</si>
  <si>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</si>
  <si>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</si>
  <si>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</si>
  <si>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</si>
  <si>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</si>
  <si>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</si>
  <si>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</si>
  <si>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</si>
  <si>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</si>
  <si>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</si>
  <si>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</si>
  <si>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</si>
  <si>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</si>
  <si>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</si>
  <si>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</si>
  <si>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</si>
  <si>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</si>
  <si>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</si>
  <si>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</si>
  <si>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</si>
  <si>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</si>
  <si>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</si>
  <si>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</si>
  <si>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</si>
  <si>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</si>
  <si>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</si>
  <si>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</si>
  <si>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</si>
  <si>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</si>
  <si>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</si>
  <si>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</si>
  <si>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</si>
  <si>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</si>
  <si>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</si>
  <si>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</si>
  <si>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</si>
  <si>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</si>
  <si>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</si>
  <si>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</si>
  <si>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</si>
  <si>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</si>
  <si>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</si>
  <si>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</si>
  <si>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</si>
  <si>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</si>
  <si>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</si>
  <si>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</si>
  <si>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</si>
  <si>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</si>
  <si>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</si>
  <si>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</si>
  <si>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</si>
  <si>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</si>
  <si>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</si>
  <si>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</si>
  <si>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</si>
  <si>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</si>
  <si>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</si>
  <si>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</si>
  <si>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</si>
  <si>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</si>
  <si>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</si>
  <si>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</si>
  <si>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</si>
  <si>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</si>
  <si>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</si>
  <si>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</si>
  <si>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</si>
  <si>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</si>
  <si>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</si>
  <si>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</si>
  <si>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</si>
  <si>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</si>
  <si>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</si>
  <si>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</si>
  <si>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</si>
  <si>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</si>
  <si>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</si>
  <si>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</si>
  <si>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</si>
  <si>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</si>
  <si>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</si>
  <si>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</si>
  <si>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</si>
  <si>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</si>
  <si>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</si>
  <si>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</si>
  <si>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</si>
  <si>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</si>
  <si>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</si>
  <si>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</si>
  <si>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</si>
  <si>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</si>
  <si>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</si>
  <si>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</si>
  <si>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</si>
  <si>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</si>
  <si>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</si>
  <si>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</si>
  <si>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</si>
  <si>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</si>
  <si>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</si>
  <si>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</si>
  <si>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</si>
  <si>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</si>
  <si>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</si>
  <si>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</si>
  <si>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</si>
  <si>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</si>
  <si>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</si>
  <si>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</si>
  <si>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</si>
  <si>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</si>
  <si>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</si>
  <si>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</si>
  <si>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</si>
  <si>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</si>
  <si>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</si>
  <si>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</si>
  <si>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</si>
  <si>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</si>
  <si>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</si>
  <si>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</si>
  <si>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</si>
  <si>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</si>
  <si>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</si>
  <si>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</si>
  <si>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</si>
  <si>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</si>
  <si>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</si>
  <si>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</si>
  <si>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</si>
  <si>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</si>
  <si>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</si>
  <si>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</si>
  <si>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</si>
  <si>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</si>
  <si>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</si>
  <si>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</si>
  <si>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</si>
  <si>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</si>
  <si>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</si>
  <si>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</si>
  <si>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</si>
  <si>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</si>
  <si>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</si>
  <si>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</si>
  <si>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</si>
  <si>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</si>
  <si>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</si>
  <si>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</si>
  <si>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</si>
  <si>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</si>
  <si>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</si>
  <si>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</si>
  <si>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</si>
  <si>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</si>
  <si>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</si>
  <si>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</si>
  <si>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</si>
  <si>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</si>
  <si>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</si>
  <si>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</si>
  <si>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</si>
  <si>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</si>
  <si>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</si>
  <si>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</si>
  <si>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</si>
  <si>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</si>
  <si>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</si>
  <si>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</si>
  <si>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</si>
  <si>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</si>
  <si>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</si>
  <si>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</si>
  <si>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</si>
  <si>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</si>
  <si>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</si>
  <si>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</si>
  <si>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</si>
  <si>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</si>
  <si>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</si>
  <si>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</si>
  <si>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</si>
  <si>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</si>
  <si>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</si>
  <si>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</si>
  <si>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</si>
  <si>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</si>
  <si>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</si>
  <si>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</si>
  <si>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</si>
  <si>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</si>
  <si>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</si>
  <si>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</si>
  <si>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</si>
  <si>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</si>
  <si>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</si>
  <si>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</si>
  <si>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</si>
  <si>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</si>
  <si>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</si>
  <si>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</si>
  <si>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</si>
  <si>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</si>
  <si>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</si>
  <si>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</si>
  <si>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</si>
  <si>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</si>
  <si>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</si>
  <si>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</si>
  <si>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</si>
  <si>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</si>
  <si>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</si>
  <si>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</si>
  <si>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</si>
  <si>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</si>
  <si>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</si>
  <si>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</si>
  <si>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</si>
  <si>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</si>
  <si>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</si>
  <si>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</si>
  <si>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</si>
  <si>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</si>
  <si>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</si>
  <si>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</si>
  <si>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</si>
  <si>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</si>
  <si>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</si>
  <si>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</si>
  <si>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</si>
  <si>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</si>
  <si>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</si>
  <si>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</si>
  <si>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</si>
  <si>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</si>
  <si>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</si>
  <si>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</si>
  <si>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</si>
  <si>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</si>
  <si>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</si>
  <si>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</si>
  <si>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</si>
  <si>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</si>
  <si>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</si>
  <si>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</si>
  <si>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</si>
  <si>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</si>
  <si>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</si>
  <si>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</si>
  <si>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</si>
  <si>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</si>
  <si>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</si>
  <si>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</si>
  <si>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</si>
  <si>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</si>
  <si>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</si>
  <si>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</si>
  <si>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</si>
  <si>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</si>
  <si>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</si>
  <si>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</si>
  <si>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</si>
  <si>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</si>
  <si>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</si>
  <si>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</si>
  <si>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</si>
  <si>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</si>
  <si>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</si>
  <si>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</si>
  <si>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</si>
  <si>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</si>
  <si>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</si>
  <si>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</si>
  <si>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</si>
  <si>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</si>
  <si>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</si>
  <si>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</si>
  <si>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</si>
  <si>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</si>
  <si>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</si>
  <si>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</si>
  <si>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</si>
  <si>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</si>
  <si>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</si>
  <si>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</si>
  <si>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</si>
  <si>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</si>
  <si>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</si>
  <si>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</si>
  <si>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</si>
  <si>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</si>
  <si>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</si>
  <si>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</si>
  <si>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</si>
  <si>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</si>
  <si>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</si>
  <si>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</si>
  <si>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</si>
  <si>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</si>
  <si>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</si>
  <si>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</si>
  <si>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</si>
  <si>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</si>
  <si>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</si>
  <si>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</si>
  <si>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</si>
  <si>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</si>
  <si>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</si>
  <si>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</si>
  <si>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</si>
  <si>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</si>
  <si>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</si>
  <si>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</si>
  <si>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</si>
  <si>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</si>
  <si>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</si>
  <si>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</si>
  <si>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</si>
  <si>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</si>
  <si>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</si>
  <si>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</si>
  <si>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</si>
  <si>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</si>
  <si>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</si>
  <si>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</si>
  <si>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</si>
  <si>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</si>
  <si>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</si>
  <si>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</si>
  <si>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</si>
  <si>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</si>
  <si>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</si>
  <si>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</si>
  <si>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</si>
  <si>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</si>
  <si>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</si>
  <si>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</si>
  <si>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</si>
  <si>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</si>
  <si>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</si>
  <si>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</si>
  <si>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</si>
  <si>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</si>
  <si>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</si>
  <si>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</si>
  <si>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</si>
  <si>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</si>
  <si>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</si>
  <si>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</si>
  <si>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</si>
  <si>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</si>
  <si>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</si>
  <si>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</si>
  <si>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</si>
  <si>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</si>
  <si>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</si>
  <si>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</si>
  <si>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</si>
  <si>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</si>
  <si>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</si>
  <si>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</si>
  <si>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</si>
  <si>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</si>
  <si>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</si>
  <si>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</si>
  <si>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</si>
  <si>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</si>
  <si>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</si>
  <si>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</si>
  <si>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</si>
  <si>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</si>
  <si>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</si>
  <si>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</si>
  <si>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</si>
  <si>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</si>
  <si>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</si>
  <si>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</si>
  <si>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</si>
  <si>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</si>
  <si>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</si>
  <si>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</si>
  <si>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</si>
  <si>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</si>
  <si>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</si>
  <si>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</si>
  <si>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</si>
  <si>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</si>
  <si>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</si>
  <si>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</si>
  <si>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</si>
  <si>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</si>
  <si>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</si>
  <si>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</si>
  <si>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</si>
  <si>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</si>
  <si>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</si>
  <si>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</si>
  <si>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</si>
  <si>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</si>
  <si>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</si>
  <si>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</si>
  <si>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</si>
  <si>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</si>
  <si>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</si>
  <si>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</si>
  <si>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</si>
  <si>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</si>
  <si>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</si>
  <si>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</si>
  <si>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</si>
  <si>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</si>
  <si>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</si>
  <si>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</si>
  <si>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</si>
  <si>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</si>
  <si>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</si>
  <si>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</si>
  <si>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</si>
  <si>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</si>
  <si>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</si>
  <si>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</si>
  <si>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</si>
  <si>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</si>
  <si>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</si>
  <si>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</si>
  <si>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</si>
  <si>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</si>
  <si>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</si>
  <si>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</si>
  <si>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</si>
  <si>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</si>
  <si>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</si>
  <si>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</si>
  <si>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</si>
  <si>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</si>
  <si>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</si>
  <si>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</si>
  <si>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</si>
  <si>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</si>
  <si>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</si>
  <si>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</si>
  <si>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</si>
  <si>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</si>
  <si>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</si>
  <si>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</si>
  <si>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</si>
  <si>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</si>
  <si>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</si>
  <si>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</si>
  <si>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</si>
  <si>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</si>
  <si>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</si>
  <si>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</si>
  <si>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</si>
  <si>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</si>
  <si>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</si>
  <si>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</si>
  <si>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</si>
  <si>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</si>
  <si>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</si>
  <si>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</si>
  <si>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</si>
  <si>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</si>
  <si>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</si>
  <si>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</si>
  <si>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</si>
  <si>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</si>
  <si>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</si>
  <si>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</si>
  <si>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</si>
  <si>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</si>
  <si>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</si>
  <si>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</si>
  <si>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</si>
  <si>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</si>
  <si>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</si>
  <si>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</si>
  <si>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</si>
  <si>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</si>
  <si>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</si>
  <si>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</si>
  <si>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</si>
  <si>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</si>
  <si>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</si>
  <si>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</si>
  <si>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</si>
  <si>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</si>
  <si>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</si>
  <si>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</si>
  <si>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</si>
  <si>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</si>
  <si>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</si>
  <si>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</si>
  <si>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</si>
  <si>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</si>
  <si>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</si>
  <si>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</si>
  <si>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</si>
  <si>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</si>
  <si>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</si>
  <si>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</si>
  <si>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</si>
  <si>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</si>
  <si>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</si>
  <si>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</si>
  <si>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</si>
  <si>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</si>
  <si>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</si>
  <si>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</si>
  <si>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</si>
  <si>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</si>
  <si>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</si>
  <si>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</si>
  <si>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</si>
  <si>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</si>
  <si>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</si>
  <si>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</si>
  <si>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</si>
  <si>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</si>
  <si>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</si>
  <si>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</si>
  <si>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</si>
  <si>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</si>
  <si>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</si>
  <si>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</si>
  <si>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</si>
  <si>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</si>
  <si>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</si>
  <si>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</si>
  <si>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</si>
  <si>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</si>
  <si>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</si>
  <si>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</si>
  <si>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</si>
  <si>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</si>
  <si>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</si>
  <si>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</si>
  <si>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</si>
  <si>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</si>
  <si>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</si>
  <si>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</si>
  <si>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</si>
  <si>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</si>
  <si>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</si>
  <si>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</si>
  <si>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</si>
  <si>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</si>
  <si>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</si>
  <si>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</si>
  <si>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</si>
  <si>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</si>
  <si>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</si>
  <si>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</si>
  <si>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</si>
  <si>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</si>
  <si>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</si>
  <si>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</si>
  <si>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</si>
  <si>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</si>
  <si>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</si>
  <si>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</si>
  <si>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</si>
  <si>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</si>
  <si>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</si>
  <si>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</si>
  <si>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</si>
  <si>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</si>
  <si>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</si>
  <si>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</si>
  <si>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</si>
  <si>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</si>
  <si>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</si>
  <si>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</si>
  <si>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</si>
  <si>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</si>
  <si>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</si>
  <si>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</si>
  <si>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</si>
  <si>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</si>
  <si>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</si>
  <si>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</si>
  <si>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</si>
  <si>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</si>
  <si>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</si>
  <si>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</si>
  <si>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</si>
  <si>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</si>
  <si>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</si>
  <si>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</si>
  <si>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</si>
  <si>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</si>
  <si>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</si>
  <si>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</si>
  <si>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</si>
  <si>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</si>
  <si>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</si>
  <si>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</si>
  <si>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</si>
  <si>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</si>
  <si>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</si>
  <si>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</si>
  <si>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</si>
  <si>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</si>
  <si>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</si>
  <si>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</si>
  <si>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</si>
  <si>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</si>
  <si>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</si>
  <si>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</si>
  <si>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</si>
  <si>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</si>
  <si>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</si>
  <si>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</si>
  <si>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</si>
  <si>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</si>
  <si>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</si>
  <si>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</si>
  <si>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</si>
  <si>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</si>
  <si>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</si>
  <si>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</si>
  <si>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</si>
  <si>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</si>
  <si>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</si>
  <si>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</si>
  <si>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</si>
  <si>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</si>
  <si>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</si>
  <si>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</si>
  <si>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</si>
  <si>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</si>
  <si>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</si>
  <si>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</si>
  <si>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</si>
  <si>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</si>
  <si>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</si>
  <si>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</si>
  <si>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</si>
  <si>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</si>
  <si>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</si>
  <si>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</si>
  <si>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</si>
  <si>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</si>
  <si>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</si>
  <si>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</si>
  <si>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</si>
  <si>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</si>
  <si>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</si>
  <si>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</si>
  <si>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</si>
  <si>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</si>
  <si>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</si>
  <si>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</si>
  <si>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</si>
  <si>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</si>
  <si>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</si>
  <si>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</si>
  <si>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</si>
  <si>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</si>
  <si>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</si>
  <si>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</si>
  <si>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</si>
  <si>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</si>
  <si>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</si>
  <si>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</si>
  <si>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</si>
  <si>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</si>
  <si>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</si>
  <si>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</si>
  <si>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</si>
  <si>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</si>
  <si>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</si>
  <si>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</si>
  <si>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</si>
  <si>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</si>
  <si>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</si>
  <si>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</si>
  <si>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</si>
  <si>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</si>
  <si>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</si>
  <si>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</si>
  <si>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</si>
  <si>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</si>
  <si>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</si>
  <si>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</si>
  <si>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</si>
  <si>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</si>
  <si>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</si>
  <si>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</si>
  <si>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</si>
  <si>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</si>
  <si>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</si>
  <si>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</si>
  <si>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</si>
  <si>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</si>
  <si>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</si>
  <si>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</si>
  <si>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</si>
  <si>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</si>
  <si>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</si>
  <si>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</si>
  <si>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</si>
  <si>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</si>
  <si>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</si>
  <si>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</si>
  <si>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</si>
  <si>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</si>
  <si>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</si>
  <si>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</si>
  <si>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</si>
  <si>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</si>
  <si>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</si>
  <si>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</si>
  <si>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</si>
  <si>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</si>
  <si>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</si>
  <si>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</si>
  <si>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</si>
  <si>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</si>
  <si>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</si>
  <si>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</si>
  <si>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</si>
  <si>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</si>
  <si>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</si>
  <si>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</si>
  <si>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</si>
  <si>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</si>
  <si>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</si>
  <si>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</si>
  <si>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</si>
  <si>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</si>
  <si>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</si>
  <si>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</si>
  <si>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</si>
  <si>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</si>
  <si>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</si>
  <si>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</si>
  <si>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</si>
  <si>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</si>
  <si>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</si>
  <si>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</si>
  <si>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</si>
  <si>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</si>
  <si>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</si>
  <si>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</si>
  <si>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</si>
  <si>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</si>
  <si>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</si>
  <si>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</si>
  <si>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</si>
  <si>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</si>
  <si>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</si>
  <si>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</si>
  <si>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</si>
  <si>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</si>
  <si>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</si>
  <si>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</si>
  <si>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</si>
  <si>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</si>
  <si>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</si>
  <si>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</si>
  <si>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</si>
  <si>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</si>
  <si>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</si>
  <si>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</si>
  <si>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</si>
  <si>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</si>
  <si>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</si>
  <si>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</si>
  <si>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</si>
  <si>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</si>
  <si>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</si>
  <si>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</si>
  <si>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</si>
  <si>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</si>
  <si>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</si>
  <si>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</si>
  <si>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</si>
  <si>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</si>
  <si>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</si>
  <si>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</si>
  <si>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</si>
  <si>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</si>
  <si>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</si>
  <si>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</si>
  <si>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</si>
  <si>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</si>
  <si>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</si>
  <si>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</si>
  <si>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</si>
  <si>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</si>
  <si>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</si>
  <si>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</si>
  <si>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</si>
  <si>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</si>
  <si>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</si>
  <si>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</si>
  <si>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</si>
  <si>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</si>
  <si>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</si>
  <si>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</si>
  <si>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</si>
  <si>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</si>
  <si>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</si>
  <si>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</si>
  <si>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</si>
  <si>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</si>
  <si>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</si>
  <si>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</si>
  <si>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</si>
  <si>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</si>
  <si>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</si>
  <si>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</si>
  <si>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</si>
  <si>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</si>
  <si>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</si>
  <si>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</si>
  <si>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</si>
  <si>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</si>
  <si>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</si>
  <si>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</si>
  <si>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</si>
  <si>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</si>
  <si>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</si>
  <si>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</si>
  <si>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</si>
  <si>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</si>
  <si>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</si>
  <si>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</si>
  <si>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</si>
  <si>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</si>
  <si>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</si>
  <si>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</si>
  <si>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</si>
  <si>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</si>
  <si>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</si>
  <si>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</si>
  <si>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</si>
  <si>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</si>
  <si>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</si>
  <si>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</si>
  <si>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</si>
  <si>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</si>
  <si>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</si>
  <si>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</si>
  <si>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</si>
  <si>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</si>
  <si>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</si>
  <si>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</si>
  <si>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</si>
  <si>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</si>
  <si>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</si>
  <si>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</si>
  <si>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</si>
  <si>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</si>
  <si>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</si>
  <si>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</si>
  <si>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</si>
  <si>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</si>
  <si>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</si>
  <si>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</si>
  <si>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</si>
  <si>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</si>
  <si>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</si>
  <si>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</si>
  <si>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</si>
  <si>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</si>
  <si>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</si>
  <si>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</si>
  <si>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</si>
  <si>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</si>
  <si>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</si>
  <si>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</si>
  <si>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</si>
  <si>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</si>
  <si>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</si>
  <si>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</si>
  <si>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</si>
  <si>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</si>
  <si>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</si>
  <si>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</si>
  <si>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</si>
  <si>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</si>
  <si>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</si>
  <si>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</si>
  <si>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</si>
  <si>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</si>
  <si>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</si>
  <si>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</si>
  <si>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</si>
  <si>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</si>
  <si>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</si>
  <si>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</si>
  <si>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</si>
  <si>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</si>
  <si>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</si>
  <si>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</si>
  <si>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</si>
  <si>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</si>
  <si>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</si>
  <si>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</si>
  <si>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</si>
  <si>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</si>
  <si>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</si>
  <si>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</si>
  <si>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</si>
  <si>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</si>
  <si>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</si>
  <si>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</si>
  <si>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</si>
  <si>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</si>
  <si>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</si>
  <si>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</si>
  <si>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</si>
  <si>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</si>
  <si>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</si>
  <si>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</si>
  <si>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</si>
  <si>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</si>
  <si>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</si>
  <si>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</si>
  <si>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</si>
  <si>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</si>
  <si>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</si>
  <si>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</si>
  <si>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</si>
  <si>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</si>
  <si>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</si>
  <si>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</si>
  <si>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</si>
  <si>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</si>
  <si>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</si>
  <si>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</si>
  <si>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</si>
  <si>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</si>
  <si>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</si>
  <si>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</si>
  <si>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</si>
  <si>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</si>
  <si>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</si>
  <si>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</si>
  <si>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</si>
  <si>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</si>
  <si>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</si>
  <si>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</si>
  <si>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</si>
  <si>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</si>
  <si>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</si>
  <si>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</si>
  <si>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</si>
  <si>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</si>
  <si>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</si>
  <si>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</si>
  <si>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</si>
  <si>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</si>
  <si>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</si>
  <si>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</si>
  <si>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</si>
  <si>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</si>
  <si>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</si>
  <si>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</si>
  <si>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</si>
  <si>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</si>
  <si>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</si>
  <si>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</si>
  <si>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</si>
  <si>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</si>
  <si>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</si>
  <si>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</si>
  <si>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</si>
  <si>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</si>
  <si>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</si>
  <si>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</si>
  <si>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</si>
  <si>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</si>
  <si>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</si>
  <si>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</si>
  <si>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</si>
  <si>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</si>
  <si>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</si>
  <si>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</si>
  <si>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</si>
  <si>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</si>
  <si>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</si>
  <si>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</si>
  <si>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</si>
  <si>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</si>
  <si>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</si>
  <si>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</si>
  <si>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</si>
  <si>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</si>
  <si>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</si>
  <si>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</si>
  <si>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</si>
  <si>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</si>
  <si>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</si>
  <si>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</si>
  <si>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</si>
  <si>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</si>
  <si>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</si>
  <si>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</si>
  <si>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</si>
  <si>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</si>
  <si>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</si>
  <si>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</si>
  <si>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</si>
  <si>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</si>
  <si>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</si>
  <si>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</si>
  <si>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</si>
  <si>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</si>
  <si>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</si>
  <si>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</si>
  <si>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</si>
  <si>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</si>
  <si>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</si>
  <si>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</si>
  <si>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</si>
  <si>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</si>
  <si>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</si>
  <si>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</si>
  <si>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</si>
  <si>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</si>
  <si>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</si>
  <si>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</si>
  <si>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</si>
  <si>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</si>
  <si>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</si>
  <si>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</si>
  <si>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</si>
  <si>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</si>
  <si>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</si>
  <si>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</si>
  <si>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</si>
  <si>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</si>
  <si>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</si>
  <si>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</si>
  <si>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</si>
  <si>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</si>
  <si>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</si>
  <si>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</si>
  <si>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</si>
  <si>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</si>
  <si>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</si>
  <si>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</si>
  <si>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</si>
  <si>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</si>
  <si>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</si>
  <si>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</si>
  <si>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</si>
  <si>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</si>
  <si>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</si>
  <si>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</si>
  <si>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</si>
  <si>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</si>
  <si>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</si>
  <si>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</si>
  <si>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</si>
  <si>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</si>
  <si>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</si>
  <si>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</si>
  <si>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</si>
  <si>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</si>
  <si>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</si>
  <si>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</si>
  <si>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</si>
  <si>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</si>
  <si>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</si>
  <si>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</si>
  <si>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</si>
  <si>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</si>
  <si>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</si>
  <si>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</si>
  <si>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</si>
  <si>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</si>
  <si>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</si>
  <si>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</si>
  <si>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</si>
  <si>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</si>
  <si>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</si>
  <si>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</si>
  <si>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</si>
  <si>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</si>
  <si>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</si>
  <si>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</si>
  <si>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</si>
  <si>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</si>
  <si>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</si>
  <si>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</si>
  <si>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</si>
  <si>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</si>
  <si>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</si>
  <si>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</si>
  <si>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</si>
  <si>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</si>
  <si>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</si>
  <si>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</si>
  <si>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</si>
  <si>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</si>
  <si>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</si>
  <si>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</si>
  <si>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</si>
  <si>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</si>
  <si>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</si>
  <si>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</si>
  <si>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</si>
  <si>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</si>
  <si>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</si>
  <si>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</si>
  <si>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</si>
  <si>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</si>
  <si>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</si>
  <si>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</si>
  <si>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</si>
  <si>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</si>
  <si>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</si>
  <si>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</si>
  <si>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</si>
  <si>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</si>
  <si>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</si>
  <si>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</si>
  <si>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</si>
  <si>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</si>
  <si>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</si>
  <si>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</si>
  <si>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</si>
  <si>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</si>
  <si>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</si>
  <si>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</si>
  <si>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</si>
  <si>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</si>
  <si>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</si>
  <si>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</si>
  <si>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</si>
  <si>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</si>
  <si>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</si>
  <si>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</si>
  <si>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</si>
  <si>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</si>
  <si>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</si>
  <si>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</si>
  <si>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</si>
  <si>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</si>
  <si>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</si>
  <si>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</si>
  <si>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</si>
  <si>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</si>
  <si>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</si>
  <si>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</si>
  <si>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</si>
  <si>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</si>
  <si>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</si>
  <si>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</si>
  <si>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</si>
  <si>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</si>
  <si>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</si>
  <si>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</si>
  <si>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</si>
  <si>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</si>
  <si>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</si>
  <si>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</si>
  <si>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</si>
  <si>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</si>
  <si>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</si>
  <si>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</si>
  <si>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</si>
  <si>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</si>
  <si>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</si>
  <si>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</si>
  <si>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</si>
  <si>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</si>
  <si>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</si>
  <si>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</si>
  <si>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</si>
  <si>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</si>
  <si>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</si>
  <si>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</si>
  <si>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</si>
  <si>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</si>
  <si>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</si>
  <si>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</si>
  <si>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</si>
  <si>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</si>
  <si>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</si>
  <si>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</si>
  <si>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</si>
  <si>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</si>
  <si>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</si>
  <si>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</si>
  <si>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</si>
  <si>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</si>
  <si>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</si>
  <si>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</si>
  <si>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</si>
  <si>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</si>
  <si>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</si>
  <si>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</si>
  <si>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</si>
  <si>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</si>
  <si>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</si>
  <si>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</si>
  <si>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</si>
  <si>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</si>
  <si>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</si>
  <si>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</si>
  <si>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</si>
  <si>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</si>
  <si>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</si>
  <si>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</si>
  <si>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</si>
  <si>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</si>
  <si>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</si>
  <si>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</si>
  <si>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</si>
  <si>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</si>
  <si>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</si>
  <si>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</si>
  <si>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</si>
  <si>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</si>
  <si>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</si>
  <si>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</si>
  <si>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</si>
  <si>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</si>
  <si>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</si>
  <si>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</si>
  <si>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</si>
  <si>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</si>
  <si>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</si>
  <si>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</si>
  <si>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</si>
  <si>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</si>
  <si>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</si>
  <si>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</si>
  <si>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</si>
  <si>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</si>
  <si>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</si>
  <si>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</si>
  <si>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</si>
  <si>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</si>
  <si>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</si>
  <si>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</si>
  <si>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</si>
  <si>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</si>
  <si>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</si>
  <si>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</si>
  <si>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</si>
  <si>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</si>
  <si>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</si>
  <si>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</si>
  <si>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</si>
  <si>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</si>
  <si>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</si>
  <si>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</si>
  <si>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</si>
  <si>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</si>
  <si>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</si>
  <si>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</si>
  <si>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</si>
  <si>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</si>
  <si>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</si>
  <si>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</si>
  <si>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</si>
  <si>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</si>
  <si>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</si>
  <si>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</si>
  <si>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</si>
  <si>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</si>
  <si>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</si>
  <si>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</si>
  <si>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</si>
  <si>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</si>
  <si>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</si>
  <si>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</si>
  <si>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</si>
  <si>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</si>
  <si>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</si>
  <si>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</si>
  <si>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</si>
  <si>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</si>
  <si>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</si>
  <si>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</si>
  <si>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</si>
  <si>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</si>
  <si>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</si>
  <si>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</si>
  <si>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</si>
  <si>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</si>
  <si>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</si>
  <si>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</si>
  <si>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</si>
  <si>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</si>
  <si>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</si>
  <si>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</si>
  <si>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</si>
  <si>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</si>
  <si>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</si>
  <si>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</si>
  <si>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</si>
  <si>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</si>
  <si>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</si>
  <si>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</si>
  <si>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</si>
  <si>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</si>
  <si>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</si>
  <si>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</si>
  <si>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</si>
  <si>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</si>
  <si>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</si>
  <si>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</si>
  <si>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</si>
  <si>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</si>
  <si>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</si>
  <si>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</si>
  <si>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</si>
  <si>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</si>
  <si>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</si>
  <si>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</si>
  <si>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</si>
  <si>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</si>
  <si>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</si>
  <si>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</si>
  <si>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</si>
  <si>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</si>
  <si>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</si>
  <si>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</si>
  <si>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</si>
  <si>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</si>
  <si>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</si>
  <si>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</si>
  <si>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</si>
  <si>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</si>
  <si>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</si>
  <si>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</si>
  <si>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</si>
  <si>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</si>
  <si>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</si>
  <si>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</si>
  <si>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</si>
  <si>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</si>
  <si>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</si>
  <si>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</si>
  <si>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</si>
  <si>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</si>
  <si>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</si>
  <si>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</si>
  <si>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</si>
  <si>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</si>
  <si>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</si>
  <si>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</si>
  <si>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</si>
  <si>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</si>
  <si>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</si>
  <si>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</si>
  <si>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</si>
  <si>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</si>
  <si>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</si>
  <si>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</si>
  <si>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</si>
  <si>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</si>
  <si>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</si>
  <si>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</si>
  <si>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</si>
  <si>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</si>
  <si>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</si>
  <si>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</si>
  <si>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</si>
  <si>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</si>
  <si>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</si>
  <si>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</si>
  <si>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</si>
  <si>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</si>
  <si>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</si>
  <si>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</si>
  <si>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</si>
  <si>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</si>
  <si>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</si>
  <si>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</si>
  <si>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</si>
  <si>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</si>
  <si>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</si>
  <si>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</si>
  <si>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</si>
  <si>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</si>
  <si>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</si>
  <si>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</si>
  <si>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</si>
  <si>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</si>
  <si>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</si>
  <si>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</si>
  <si>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</si>
  <si>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</si>
  <si>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</si>
  <si>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</si>
  <si>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</si>
  <si>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</si>
  <si>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</si>
  <si>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</si>
  <si>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</si>
  <si>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</si>
  <si>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</si>
  <si>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</si>
  <si>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</si>
  <si>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</si>
  <si>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</si>
  <si>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</si>
  <si>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</si>
  <si>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</si>
  <si>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</si>
  <si>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</si>
  <si>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</si>
  <si>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</si>
  <si>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</si>
  <si>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</si>
  <si>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</si>
  <si>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</si>
  <si>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</si>
  <si>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</si>
  <si>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</si>
  <si>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</si>
  <si>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</si>
  <si>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</si>
  <si>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</si>
  <si>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</si>
  <si>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</si>
  <si>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</si>
  <si>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</si>
  <si>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</si>
  <si>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</si>
  <si>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</si>
  <si>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</si>
  <si>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</si>
  <si>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</si>
  <si>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</si>
  <si>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</si>
  <si>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</si>
  <si>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</si>
  <si>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</si>
  <si>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</si>
  <si>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</si>
  <si>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</si>
  <si>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</si>
  <si>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</si>
  <si>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</si>
  <si>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</si>
  <si>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</si>
  <si>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</si>
  <si>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</si>
  <si>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</si>
  <si>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</si>
  <si>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</si>
  <si>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</si>
  <si>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</si>
  <si>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</si>
  <si>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</si>
  <si>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</si>
  <si>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</si>
  <si>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</si>
  <si>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</si>
  <si>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</si>
  <si>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</si>
  <si>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</si>
  <si>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</si>
  <si>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</si>
  <si>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</si>
  <si>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</si>
  <si>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</si>
  <si>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</si>
  <si>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</si>
  <si>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</si>
  <si>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</si>
  <si>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</si>
  <si>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</si>
  <si>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</si>
  <si>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</si>
  <si>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</si>
  <si>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</si>
  <si>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</si>
  <si>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</si>
  <si>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</si>
  <si>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</si>
  <si>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</si>
  <si>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</si>
  <si>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</si>
  <si>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</si>
  <si>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</si>
  <si>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</si>
  <si>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</si>
  <si>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</si>
  <si>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</si>
  <si>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</si>
  <si>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</si>
  <si>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</si>
  <si>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</si>
  <si>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</si>
  <si>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</si>
  <si>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</si>
  <si>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</si>
  <si>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</si>
  <si>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</si>
  <si>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</si>
  <si>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</si>
  <si>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</si>
  <si>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</si>
  <si>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</si>
  <si>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</si>
  <si>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</si>
  <si>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</si>
  <si>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</si>
  <si>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</si>
  <si>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</si>
  <si>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</si>
  <si>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</si>
  <si>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</si>
  <si>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</si>
  <si>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</si>
  <si>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</si>
  <si>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</si>
  <si>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</si>
  <si>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</si>
  <si>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</si>
  <si>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</si>
  <si>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</si>
  <si>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</si>
  <si>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</si>
  <si>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</si>
  <si>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</si>
  <si>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</si>
  <si>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</si>
  <si>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</si>
  <si>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</si>
  <si>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</si>
  <si>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</si>
  <si>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</si>
  <si>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</si>
  <si>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</si>
  <si>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</si>
  <si>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</si>
  <si>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</si>
  <si>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</si>
  <si>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</si>
  <si>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</si>
  <si>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</si>
  <si>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</si>
  <si>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</si>
  <si>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</si>
  <si>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</si>
  <si>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</si>
  <si>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</si>
  <si>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</si>
  <si>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</si>
  <si>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</si>
  <si>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</si>
  <si>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</si>
  <si>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</si>
  <si>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</si>
  <si>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</si>
  <si>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</si>
  <si>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</si>
  <si>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</si>
  <si>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</si>
  <si>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</si>
  <si>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</si>
  <si>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</si>
  <si>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</si>
  <si>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</si>
  <si>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</si>
  <si>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</si>
  <si>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</si>
  <si>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</si>
  <si>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</si>
  <si>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</si>
  <si>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</si>
  <si>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</si>
  <si>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</si>
  <si>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</si>
  <si>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</si>
  <si>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</si>
  <si>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</si>
  <si>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</si>
  <si>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</si>
  <si>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</si>
  <si>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</si>
  <si>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</si>
  <si>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</si>
  <si>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</si>
  <si>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</si>
  <si>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</si>
  <si>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</si>
  <si>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</si>
  <si>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</si>
  <si>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</si>
  <si>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</si>
  <si>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</si>
  <si>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</si>
  <si>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</si>
  <si>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</si>
  <si>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</si>
  <si>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</si>
  <si>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</si>
  <si>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</si>
  <si>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</si>
  <si>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</si>
  <si>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</si>
  <si>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</si>
  <si>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</si>
  <si>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</si>
  <si>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</si>
  <si>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</si>
  <si>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</si>
  <si>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</si>
  <si>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</si>
  <si>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</si>
  <si>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</si>
  <si>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</si>
  <si>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</si>
  <si>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</si>
  <si>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</si>
  <si>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</si>
  <si>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</si>
  <si>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</si>
  <si>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</si>
  <si>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</si>
  <si>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</si>
  <si>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</si>
  <si>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</si>
  <si>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</si>
  <si>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</si>
  <si>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</si>
  <si>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</si>
  <si>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</si>
  <si>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</si>
  <si>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</si>
  <si>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</si>
  <si>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</si>
  <si>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</si>
  <si>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</si>
  <si>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</si>
  <si>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</si>
  <si>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</si>
  <si>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</si>
  <si>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</si>
  <si>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</si>
  <si>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</si>
  <si>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</si>
  <si>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</si>
  <si>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</si>
  <si>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</si>
  <si>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</si>
  <si>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</si>
  <si>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</si>
  <si>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</si>
  <si>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</si>
  <si>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</si>
  <si>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</si>
  <si>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</si>
  <si>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</si>
  <si>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</si>
  <si>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</si>
  <si>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</si>
  <si>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</si>
  <si>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</si>
  <si>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</si>
  <si>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</si>
  <si>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</si>
  <si>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</si>
  <si>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</si>
  <si>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</si>
  <si>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</si>
  <si>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</si>
  <si>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</si>
  <si>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</si>
  <si>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</si>
  <si>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</si>
  <si>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</si>
  <si>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</si>
  <si>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</si>
  <si>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</si>
  <si>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</si>
  <si>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</si>
  <si>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</si>
  <si>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</si>
  <si>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</si>
  <si>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</si>
  <si>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</si>
  <si>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</si>
  <si>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</si>
  <si>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</si>
  <si>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</si>
  <si>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</si>
  <si>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</si>
  <si>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</si>
  <si>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</si>
  <si>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</si>
  <si>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</si>
  <si>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</si>
  <si>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</si>
  <si>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</si>
  <si>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</si>
  <si>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</si>
  <si>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</si>
  <si>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</si>
  <si>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</si>
  <si>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</si>
  <si>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</si>
  <si>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</si>
  <si>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</si>
  <si>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</si>
  <si>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</si>
  <si>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</si>
  <si>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</si>
  <si>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</si>
  <si>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</si>
  <si>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</si>
  <si>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</si>
  <si>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</si>
  <si>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</si>
  <si>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</si>
  <si>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</si>
  <si>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</si>
  <si>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</si>
  <si>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</si>
  <si>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</si>
  <si>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</si>
  <si>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</si>
  <si>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</si>
  <si>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</si>
  <si>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</si>
  <si>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</si>
  <si>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</si>
  <si>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</si>
  <si>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</si>
  <si>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</si>
  <si>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</si>
  <si>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</si>
  <si>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</si>
  <si>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</si>
  <si>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</si>
  <si>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</si>
  <si>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</si>
  <si>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</si>
  <si>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</si>
  <si>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</si>
  <si>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</si>
  <si>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</si>
  <si>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</si>
  <si>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</si>
  <si>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</si>
  <si>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</si>
  <si>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</si>
  <si>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</si>
  <si>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</si>
  <si>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</si>
  <si>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</si>
  <si>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</si>
  <si>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</si>
  <si>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</si>
  <si>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</si>
  <si>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</si>
  <si>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</si>
  <si>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</si>
  <si>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</si>
  <si>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</si>
  <si>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</si>
  <si>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</si>
  <si>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</si>
  <si>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</si>
  <si>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</si>
  <si>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</si>
  <si>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</si>
  <si>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</si>
  <si>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</si>
  <si>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</si>
  <si>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</si>
  <si>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</si>
  <si>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</si>
  <si>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</si>
  <si>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</si>
  <si>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</si>
  <si>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</si>
  <si>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</si>
  <si>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</si>
  <si>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</si>
  <si>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</si>
  <si>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</si>
  <si>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</si>
  <si>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</si>
  <si>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</si>
  <si>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</si>
  <si>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</si>
  <si>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</si>
  <si>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</si>
  <si>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</si>
  <si>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</si>
  <si>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</si>
  <si>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</si>
  <si>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</si>
  <si>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</si>
  <si>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</si>
  <si>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</si>
  <si>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</si>
  <si>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</si>
  <si>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</si>
  <si>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</si>
  <si>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</si>
  <si>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</si>
  <si>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</si>
  <si>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</si>
  <si>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</si>
  <si>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</si>
  <si>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</si>
  <si>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</si>
  <si>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</si>
  <si>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</si>
  <si>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</si>
  <si>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</si>
  <si>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</si>
  <si>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</si>
  <si>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</si>
  <si>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</si>
  <si>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</si>
  <si>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</si>
  <si>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</si>
  <si>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</si>
  <si>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</si>
  <si>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</si>
  <si>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</si>
  <si>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</si>
  <si>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</si>
  <si>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</si>
  <si>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</si>
  <si>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</si>
  <si>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</si>
  <si>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</si>
  <si>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</si>
  <si>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</si>
  <si>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</si>
  <si>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</si>
  <si>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</si>
  <si>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</si>
  <si>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</si>
  <si>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</si>
  <si>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</si>
  <si>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</si>
  <si>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</si>
  <si>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</si>
  <si>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</si>
  <si>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</si>
  <si>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</si>
  <si>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</si>
  <si>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</si>
  <si>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</si>
  <si>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</si>
  <si>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</si>
  <si>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</si>
  <si>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</si>
  <si>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</si>
  <si>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</si>
  <si>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</si>
  <si>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</si>
  <si>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</si>
  <si>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</si>
  <si>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</si>
  <si>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</si>
  <si>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</si>
  <si>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</si>
  <si>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</si>
  <si>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</si>
  <si>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</si>
  <si>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</si>
  <si>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</si>
  <si>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</si>
  <si>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</si>
  <si>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</si>
  <si>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</si>
  <si>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</si>
  <si>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</si>
  <si>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</si>
  <si>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</si>
  <si>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</si>
  <si>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</si>
  <si>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</si>
  <si>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</si>
  <si>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</si>
  <si>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</si>
  <si>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</si>
  <si>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</si>
  <si>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</si>
  <si>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</si>
  <si>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</si>
  <si>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</si>
  <si>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</si>
  <si>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</si>
  <si>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</si>
  <si>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</si>
  <si>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</si>
  <si>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</si>
  <si>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</si>
  <si>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</si>
  <si>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</si>
  <si>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</si>
  <si>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</si>
  <si>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</si>
  <si>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</si>
  <si>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</si>
  <si>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</si>
  <si>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</si>
  <si>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</si>
  <si>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</si>
  <si>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</si>
  <si>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</si>
  <si>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</si>
  <si>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</si>
  <si>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</si>
  <si>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</si>
  <si>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</si>
  <si>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</si>
  <si>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</si>
  <si>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</si>
  <si>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</si>
  <si>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</si>
  <si>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</si>
  <si>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</si>
  <si>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</si>
  <si>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</si>
  <si>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</si>
  <si>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</si>
  <si>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</si>
  <si>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</si>
  <si>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</si>
  <si>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</si>
  <si>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</si>
  <si>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</si>
  <si>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</si>
  <si>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</si>
  <si>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</si>
  <si>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</si>
  <si>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</si>
  <si>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</si>
  <si>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</si>
  <si>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</si>
  <si>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</si>
  <si>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</si>
  <si>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</si>
  <si>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</si>
  <si>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</si>
  <si>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</si>
  <si>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</si>
  <si>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</si>
  <si>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</si>
  <si>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</si>
  <si>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</si>
  <si>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</si>
  <si>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</si>
  <si>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</si>
  <si>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</si>
  <si>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</si>
  <si>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</si>
  <si>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</si>
  <si>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</si>
  <si>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</si>
  <si>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</si>
  <si>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</si>
  <si>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</si>
  <si>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</si>
  <si>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</si>
  <si>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</si>
  <si>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</si>
  <si>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</si>
  <si>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</si>
  <si>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</si>
  <si>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</si>
  <si>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</si>
  <si>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</si>
  <si>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</si>
  <si>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</si>
  <si>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</si>
  <si>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</si>
  <si>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</si>
  <si>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</si>
  <si>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</si>
  <si>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</si>
  <si>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</si>
  <si>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</si>
  <si>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</si>
  <si>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</si>
  <si>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</si>
  <si>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</si>
  <si>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</si>
  <si>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</si>
  <si>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</si>
  <si>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</si>
  <si>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</si>
  <si>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</si>
  <si>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</si>
  <si>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</si>
  <si>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</si>
  <si>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</si>
  <si>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</si>
  <si>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</si>
  <si>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</si>
  <si>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</si>
  <si>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</si>
  <si>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</si>
  <si>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</si>
  <si>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</si>
  <si>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</si>
  <si>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</si>
  <si>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</si>
  <si>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</si>
  <si>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</si>
  <si>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</si>
  <si>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</si>
  <si>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</si>
  <si>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</si>
  <si>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</si>
  <si>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</si>
  <si>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</si>
  <si>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</si>
  <si>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</si>
  <si>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</si>
  <si>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</si>
  <si>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</si>
  <si>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</si>
  <si>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</si>
  <si>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</si>
  <si>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</si>
  <si>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</si>
  <si>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</si>
  <si>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</si>
  <si>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</si>
  <si>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</si>
  <si>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</si>
  <si>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</si>
  <si>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</si>
  <si>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</si>
  <si>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</si>
  <si>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</si>
  <si>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</si>
  <si>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</si>
  <si>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</si>
  <si>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</si>
  <si>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</si>
  <si>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</si>
  <si>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</si>
  <si>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</si>
  <si>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</si>
  <si>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</si>
  <si>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</si>
  <si>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</si>
  <si>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</si>
  <si>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</si>
  <si>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</si>
  <si>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</si>
  <si>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</si>
  <si>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</si>
  <si>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</si>
  <si>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</si>
  <si>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</si>
  <si>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</si>
  <si>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</si>
  <si>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</si>
  <si>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</si>
  <si>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</si>
  <si>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</si>
  <si>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</si>
  <si>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</si>
  <si>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</si>
  <si>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</si>
  <si>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</si>
  <si>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</si>
  <si>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</si>
  <si>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</si>
  <si>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</si>
  <si>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</si>
  <si>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</si>
  <si>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</si>
  <si>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</si>
  <si>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</si>
  <si>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</si>
  <si>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</si>
  <si>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</si>
  <si>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</si>
  <si>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</si>
  <si>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</si>
  <si>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</si>
  <si>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</si>
  <si>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</si>
  <si>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</si>
  <si>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</si>
  <si>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</si>
  <si>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</si>
  <si>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</si>
  <si>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</si>
  <si>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</si>
  <si>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</si>
  <si>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</si>
  <si>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</si>
  <si>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</si>
  <si>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</si>
  <si>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</si>
  <si>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</si>
  <si>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</si>
  <si>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</si>
  <si>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</si>
  <si>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</si>
  <si>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</si>
  <si>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</si>
  <si>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</si>
  <si>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</si>
  <si>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</si>
  <si>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</si>
  <si>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</si>
  <si>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</si>
  <si>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</si>
  <si>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</si>
  <si>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</si>
  <si>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</si>
  <si>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</si>
  <si>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</si>
  <si>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</si>
  <si>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</si>
  <si>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</si>
  <si>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</si>
  <si>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</si>
  <si>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</si>
  <si>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</si>
  <si>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</si>
  <si>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</si>
  <si>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</si>
  <si>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</si>
  <si>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</si>
  <si>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</si>
  <si>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</si>
  <si>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</si>
  <si>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</si>
  <si>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</si>
  <si>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</si>
  <si>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</si>
  <si>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</si>
  <si>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</si>
  <si>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</si>
  <si>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</si>
  <si>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</si>
  <si>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</si>
  <si>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</si>
  <si>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</si>
  <si>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</si>
  <si>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</si>
  <si>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</si>
  <si>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</si>
  <si>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</si>
  <si>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</si>
  <si>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</si>
  <si>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</si>
  <si>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</si>
  <si>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</si>
  <si>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</si>
  <si>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</si>
  <si>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</si>
  <si>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</si>
  <si>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</si>
  <si>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</si>
  <si>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</si>
  <si>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</si>
  <si>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</si>
  <si>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</si>
  <si>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</si>
  <si>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</si>
  <si>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</si>
  <si>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</si>
  <si>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</si>
  <si>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</si>
  <si>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</si>
  <si>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</si>
  <si>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</si>
  <si>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</si>
  <si>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</si>
  <si>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</si>
  <si>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</si>
  <si>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</si>
  <si>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</si>
  <si>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</si>
  <si>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</si>
  <si>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</si>
  <si>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</si>
  <si>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</si>
  <si>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</si>
  <si>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</si>
  <si>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</si>
  <si>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</si>
  <si>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</si>
  <si>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</si>
  <si>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</si>
  <si>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</si>
  <si>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</si>
  <si>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</si>
  <si>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</si>
  <si>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</si>
  <si>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</si>
  <si>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</si>
  <si>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</si>
  <si>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</si>
  <si>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</si>
  <si>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</si>
  <si>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</si>
  <si>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</si>
  <si>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</si>
  <si>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</si>
  <si>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</si>
  <si>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</si>
  <si>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</si>
  <si>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</si>
  <si>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</si>
  <si>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</si>
  <si>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</si>
  <si>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</si>
  <si>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</si>
  <si>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</si>
  <si>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(All)</t>
  </si>
  <si>
    <t>Count of outcomes</t>
  </si>
  <si>
    <t>Date 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</si>
  <si>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</si>
  <si>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</si>
  <si>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</si>
  <si>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</si>
  <si>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</si>
  <si>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</si>
  <si>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</si>
  <si>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</si>
  <si>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</si>
  <si>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</si>
  <si>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</si>
  <si>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</si>
  <si>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</si>
  <si>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</si>
  <si>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</si>
  <si>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</si>
  <si>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average donation</t>
  </si>
  <si>
    <t>bakers_count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</si>
  <si>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</si>
  <si>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</si>
  <si>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</si>
  <si>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</si>
  <si>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</si>
  <si>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</si>
  <si>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</si>
  <si>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Uper Quatile of Goal</t>
  </si>
  <si>
    <t>Lower Qualtile of Goal</t>
  </si>
  <si>
    <t>IQR of Goal</t>
  </si>
  <si>
    <t>Standard Deviation of Pledged</t>
  </si>
  <si>
    <t>Uper Quatile of Pledged</t>
  </si>
  <si>
    <t>Lower Quatile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</si>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</sst>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1" fillId="0" borderId="0" xfId="0" applyFont="1" applyAlignment="1">
      <alignment vertical="center"/>
    </xf>
    <xf numFmtId="165" fontId="0" fillId="0" borderId="0" xfId="0" applyNumberFormat="1"/>
    <xf numFmtId="44" fontId="0" fillId="0" borderId="0" xfId="1" applyFont="1"/>
    <xf numFmtId="165" fontId="0" fillId="0" borderId="0" xfId="1" applyNumberFormat="1" applyFont="1"/>
    <xf numFmtId="165" fontId="3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463438775248067"/>
          <c:y val="8.92714497644316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F-4CA5-8B41-8C0CB33DF0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F-4CA5-8B41-8C0CB33DF0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F-4CA5-8B41-8C0CB33DF0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5F-4CA5-8B41-8C0CB33DF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646608"/>
        <c:axId val="494648688"/>
      </c:barChart>
      <c:catAx>
        <c:axId val="4946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48688"/>
        <c:crosses val="autoZero"/>
        <c:auto val="1"/>
        <c:lblAlgn val="ctr"/>
        <c:lblOffset val="100"/>
        <c:noMultiLvlLbl val="0"/>
      </c:catAx>
      <c:valAx>
        <c:axId val="4946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B-41A3-93E8-BF50CC3CD8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B-41A3-93E8-BF50CC3CD8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B-41A3-93E8-BF50CC3CD8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3B-41A3-93E8-BF50CC3CD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943215"/>
        <c:axId val="1606629903"/>
      </c:lineChart>
      <c:catAx>
        <c:axId val="160494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29903"/>
        <c:crosses val="autoZero"/>
        <c:auto val="1"/>
        <c:lblAlgn val="ctr"/>
        <c:lblOffset val="100"/>
        <c:noMultiLvlLbl val="0"/>
      </c:catAx>
      <c:valAx>
        <c:axId val="1606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94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D-46C5-B7EC-03DBEA6161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D-46C5-B7EC-03DBEA6161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D-46C5-B7EC-03DBEA616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525263"/>
        <c:axId val="864524847"/>
      </c:lineChart>
      <c:catAx>
        <c:axId val="86452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24847"/>
        <c:crosses val="autoZero"/>
        <c:auto val="1"/>
        <c:lblAlgn val="ctr"/>
        <c:lblOffset val="100"/>
        <c:noMultiLvlLbl val="0"/>
      </c:catAx>
      <c:valAx>
        <c:axId val="86452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2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9-4C17-AF61-06921ABFEE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9-4C17-AF61-06921ABFEE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9-4C17-AF61-06921ABFE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763120"/>
        <c:axId val="434763536"/>
      </c:barChart>
      <c:catAx>
        <c:axId val="43476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3536"/>
        <c:crosses val="autoZero"/>
        <c:auto val="1"/>
        <c:lblAlgn val="ctr"/>
        <c:lblOffset val="100"/>
        <c:noMultiLvlLbl val="0"/>
      </c:catAx>
      <c:valAx>
        <c:axId val="43476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92B3C8B-57B5-4A44-BCDC-EF3F4CC971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1DE2D2-B59F-41A7-90B4-BB1A6926489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3D1F66-C540-481B-852C-9ABE8831A24F}">
  <sheetPr/>
  <sheetViews>
    <sheetView zoomScale="6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2</xdr:row>
      <xdr:rowOff>152400</xdr:rowOff>
    </xdr:from>
    <xdr:to>
      <xdr:col>13</xdr:col>
      <xdr:colOff>161924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4D0F8-90C1-4CB1-8214-75FC7B2BB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5</xdr:row>
      <xdr:rowOff>85725</xdr:rowOff>
    </xdr:from>
    <xdr:to>
      <xdr:col>13</xdr:col>
      <xdr:colOff>519112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C0C76-1025-44C8-82D6-749B0EF30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AE8546-3847-4F46-A0AE-C0B26D5508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B34188C-7F05-4497-BC91-66FFDC6DF1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935" cy="630858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257174</xdr:colOff>
      <xdr:row>3</xdr:row>
      <xdr:rowOff>4761</xdr:rowOff>
    </xdr:from>
    <xdr:to>
      <xdr:col>13</xdr:col>
      <xdr:colOff>28574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0ED24-5EC6-4377-A6B9-D49DA7E00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</xdr:colOff>
      <xdr:row>3</xdr:row>
      <xdr:rowOff>66675</xdr:rowOff>
    </xdr:from>
    <xdr:to>
      <xdr:col>13</xdr:col>
      <xdr:colOff>376237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3A275-49B8-47A0-9D05-25E43321F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 Nguyen" refreshedDate="44433.919820254632" createdVersion="7" refreshedVersion="7" minRefreshableVersion="3" recordCount="4114" xr:uid="{2BA059AD-02F9-42B5-800E-0BE910EAB3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 Nguyen" refreshedDate="44437.835846759262" createdVersion="7" refreshedVersion="7" minRefreshableVersion="3" recordCount="4114" xr:uid="{15E2E0EA-2966-466D-A6B4-FF41112136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hi Nguyen" refreshedDate="44437.944832175926" createdVersion="7" refreshedVersion="7" minRefreshableVersion="3" recordCount="4114" xr:uid="{DBD564F3-BBE4-45DA-A5D7-670BE3917870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660F6-AB97-4324-AE29-23760C15781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BA42E-67A2-4577-B35C-3E0664AF775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633FB-1D8E-478F-822E-92FD45061AE6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D60A2-5986-4797-AA5B-D14E40C37D6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B08DF-90AC-4D53-88D9-BD6502CEDC58}">
  <dimension ref="A1:F6"/>
  <sheetViews>
    <sheetView topLeftCell="A16" workbookViewId="0">
      <selection activeCell="L23" sqref="L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EEFB-CD97-4B95-9EFA-5E379908B2A0}">
  <dimension ref="A1:F18"/>
  <sheetViews>
    <sheetView workbookViewId="0">
      <selection activeCell="A6" sqref="A6: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8359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0B31A-5A02-4713-8C3B-18C1EA1CDD72}">
  <dimension ref="A1:E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97" zoomScaleNormal="97" workbookViewId="0">
      <selection activeCell="V1" sqref="V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6.5703125" bestFit="1" customWidth="1"/>
    <col min="17" max="17" width="41.140625" customWidth="1"/>
    <col min="18" max="18" width="16.85546875" bestFit="1" customWidth="1"/>
    <col min="19" max="19" width="24" style="17" bestFit="1" customWidth="1"/>
    <col min="20" max="20" width="22.28515625" style="17" bestFit="1" customWidth="1"/>
    <col min="22" max="22" width="24.2851562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6" t="s">
        <v>8365</v>
      </c>
      <c r="T1" s="16" t="s">
        <v>8366</v>
      </c>
      <c r="U1" s="10" t="s">
        <v>8379</v>
      </c>
      <c r="V1" s="10"/>
    </row>
    <row r="2" spans="1:22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 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 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 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 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 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 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 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 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 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 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 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 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 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 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 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 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 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 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 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 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 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 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5BC1-4826-4B92-8AA4-356878A9996E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COUNTIFS(Kickstarter!$D:$D, "&lt;1000", Kickstarter!$F:$F, "successful", Kickstarter!$R:$R, "play")</f>
        <v>0</v>
      </c>
    </row>
    <row r="3" spans="1:8" x14ac:dyDescent="0.25">
      <c r="A3" t="s">
        <v>8407</v>
      </c>
      <c r="B3">
        <f>COUNTIFS(Kickstarter!$D:$D, "&gt;=1000", Kickstarter!$F:$F, "successful", Kickstarter!$D:$D, "&lt;=4999", Kickstarter!$R:$R, "play")</f>
        <v>0</v>
      </c>
    </row>
    <row r="4" spans="1:8" x14ac:dyDescent="0.25">
      <c r="A4" t="s">
        <v>8417</v>
      </c>
      <c r="B4">
        <f>COUNTIFS(Kickstarter!$D:$D, "&gt;=5000", Kickstarter!$F:$F, "successful", Kickstarter!$D:$D, "&lt;=9999", Kickstarter!$R:$R, "play")</f>
        <v>0</v>
      </c>
    </row>
    <row r="5" spans="1:8" x14ac:dyDescent="0.25">
      <c r="A5" t="s">
        <v>8408</v>
      </c>
      <c r="B5">
        <f>COUNTIFS(Kickstarter!$D:$D, "&gt;=10000", Kickstarter!$F:$F, "successful", Kickstarter!$D:$D, "&lt;=14999", Kickstarter!$R:$R, "play")</f>
        <v>0</v>
      </c>
    </row>
    <row r="6" spans="1:8" x14ac:dyDescent="0.25">
      <c r="A6" t="s">
        <v>8409</v>
      </c>
      <c r="B6">
        <f>COUNTIFS(Kickstarter!$D:$D, "&gt;=1000", Kickstarter!$F:$F, "successful", Kickstarter!$D:$D, "&lt;=4999", Kickstarter!$R:$R, "play")</f>
        <v>0</v>
      </c>
    </row>
    <row r="7" spans="1:8" x14ac:dyDescent="0.25">
      <c r="A7" t="s">
        <v>8410</v>
      </c>
      <c r="B7">
        <f>COUNTIFS(Kickstarter!$D:$D, "&gt;=1000", Kickstarter!$F:$F, "successful", Kickstarter!$D:$D, "&lt;=4999", Kickstarter!$R:$R, "play")</f>
        <v>0</v>
      </c>
    </row>
    <row r="8" spans="1:8" x14ac:dyDescent="0.25">
      <c r="A8" t="s">
        <v>8411</v>
      </c>
      <c r="B8">
        <f>COUNTIFS(Kickstarter!$D:$D, "&gt;=1000", Kickstarter!$F:$F, "successful", Kickstarter!$D:$D, "&lt;=4999", Kickstarter!$R:$R, "play")</f>
        <v>0</v>
      </c>
    </row>
    <row r="9" spans="1:8" x14ac:dyDescent="0.25">
      <c r="A9" t="s">
        <v>8412</v>
      </c>
      <c r="B9">
        <f>COUNTIFS(Kickstarter!$D:$D, "&gt;=1000", Kickstarter!$F:$F, "successful", Kickstarter!$D:$D, "&lt;=4999", Kickstarter!$R:$R, "play")</f>
        <v>0</v>
      </c>
    </row>
    <row r="10" spans="1:8" x14ac:dyDescent="0.25">
      <c r="A10" t="s">
        <v>8413</v>
      </c>
      <c r="B10">
        <f>COUNTIFS(Kickstarter!$D:$D, "&gt;=1000", Kickstarter!$F:$F, "successful", Kickstarter!$D:$D, "&lt;=4999", Kickstarter!$R:$R, "play")</f>
        <v>0</v>
      </c>
    </row>
    <row r="11" spans="1:8" x14ac:dyDescent="0.25">
      <c r="A11" t="s">
        <v>8414</v>
      </c>
      <c r="B11">
        <f>COUNTIFS(Kickstarter!$D:$D, "&gt;=1000", Kickstarter!$F:$F, "successful", Kickstarter!$D:$D, "&lt;=4999", Kickstarter!$R:$R, "play")</f>
        <v>0</v>
      </c>
    </row>
    <row r="12" spans="1:8" x14ac:dyDescent="0.25">
      <c r="A12" t="s">
        <v>8415</v>
      </c>
      <c r="B12">
        <f>COUNTIFS(Kickstarter!$D:$D, "&gt;=1000", Kickstarter!$F:$F, "successful", Kickstarter!$D:$D, "&lt;=4999", Kickstarter!$R:$R, "play")</f>
        <v>0</v>
      </c>
    </row>
    <row r="13" spans="1:8" x14ac:dyDescent="0.25">
      <c r="A13" t="s">
        <v>8416</v>
      </c>
      <c r="B13">
        <f>COUNTIFS(Kickstarter!$D:$D, "&gt;=50000", Kickstarter!$F:$F, "successful", Kickstarter!$R:$R, "play")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8A37F-133F-4C38-8AF6-FE6A5C9C068B}">
  <dimension ref="A1:T251"/>
  <sheetViews>
    <sheetView workbookViewId="0">
      <selection activeCell="T2" sqref="T2"/>
    </sheetView>
  </sheetViews>
  <sheetFormatPr defaultRowHeight="15" x14ac:dyDescent="0.25"/>
  <cols>
    <col min="4" max="4" width="12.42578125" customWidth="1"/>
    <col min="10" max="10" width="12.85546875" customWidth="1"/>
    <col min="11" max="11" width="12.140625" customWidth="1"/>
    <col min="12" max="12" width="14" customWidth="1"/>
    <col min="13" max="13" width="12.85546875" customWidth="1"/>
    <col min="14" max="14" width="25.7109375" customWidth="1"/>
    <col min="15" max="15" width="11" customWidth="1"/>
    <col min="16" max="16" width="18.28515625" customWidth="1"/>
    <col min="17" max="17" width="16.5703125" customWidth="1"/>
    <col min="18" max="18" width="16.28515625" customWidth="1"/>
    <col min="19" max="19" width="23.140625" customWidth="1"/>
    <col min="20" max="20" width="16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6" t="s">
        <v>8365</v>
      </c>
      <c r="T1" s="16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8319-1CEC-4B5F-8606-43292F9242AA}">
  <dimension ref="A1:T413"/>
  <sheetViews>
    <sheetView workbookViewId="0">
      <selection activeCell="O1" sqref="O1:O1048576"/>
    </sheetView>
  </sheetViews>
  <sheetFormatPr defaultRowHeight="15" x14ac:dyDescent="0.25"/>
  <cols>
    <col min="2" max="2" width="16.140625" customWidth="1"/>
    <col min="3" max="3" width="19.7109375" customWidth="1"/>
    <col min="4" max="4" width="11.5703125" customWidth="1"/>
    <col min="10" max="10" width="13.5703125" customWidth="1"/>
    <col min="11" max="11" width="13.85546875" customWidth="1"/>
    <col min="12" max="12" width="14.28515625" customWidth="1"/>
    <col min="14" max="14" width="23.85546875" customWidth="1"/>
    <col min="15" max="15" width="19.85546875" customWidth="1"/>
    <col min="16" max="16" width="19.140625" customWidth="1"/>
    <col min="17" max="17" width="18.28515625" customWidth="1"/>
    <col min="18" max="18" width="13" customWidth="1"/>
    <col min="19" max="19" width="25.140625" customWidth="1"/>
    <col min="20" max="20" width="21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6" t="s">
        <v>8365</v>
      </c>
      <c r="T1" s="16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9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2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2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10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12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12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10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12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12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12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9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6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12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12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2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9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10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12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7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0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0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2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9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6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0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10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2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9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10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4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12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0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9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12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9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12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12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7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7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10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0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12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12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12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12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10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10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9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7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0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10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7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0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12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12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12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12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10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9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12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12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3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0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12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12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45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45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9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12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12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0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2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12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0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6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9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12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12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12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13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12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10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9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12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9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9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12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0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10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10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10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7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13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7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7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6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12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0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6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9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10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0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10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12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12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7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13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12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0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12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2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6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0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9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0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9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7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0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12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0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12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0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12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15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7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0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12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12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10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10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0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2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0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12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2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2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0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0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0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2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9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2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2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10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0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2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7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7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9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13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7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10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12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12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12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7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0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0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10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9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0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10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10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9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7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9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10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0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12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0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12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0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3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13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9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12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12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0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0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10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10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0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7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0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0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12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12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12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9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2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12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12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9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10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0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0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0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0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9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2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12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10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2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7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10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0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12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2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7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0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0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10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12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12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3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7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12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12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9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12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9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12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7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10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10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12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9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0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0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0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12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2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2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10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10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13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2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12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12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12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12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10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12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2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12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2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10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12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12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9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12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0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12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2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0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2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4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13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9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12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10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7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12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0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0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12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0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9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12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8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10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0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9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10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12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0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0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0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0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2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0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0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9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9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13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6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7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0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10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6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13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10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12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9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0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12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12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9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9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3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12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7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9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12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6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9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12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12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12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10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12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9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9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13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2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12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2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0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12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12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0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6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7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0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13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9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12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10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0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9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9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10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7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7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12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12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0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6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0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0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12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10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2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12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10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9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12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0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10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12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2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0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12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13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C6C6-9037-42DB-B0A4-E38FA6F87869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6.85546875" bestFit="1" customWidth="1"/>
  </cols>
  <sheetData>
    <row r="1" spans="1:3" x14ac:dyDescent="0.25">
      <c r="B1" t="s">
        <v>8384</v>
      </c>
      <c r="C1" t="s">
        <v>8385</v>
      </c>
    </row>
    <row r="2" spans="1:3" ht="15.75" x14ac:dyDescent="0.25">
      <c r="A2" t="s">
        <v>8386</v>
      </c>
      <c r="B2" s="22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8387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8390</v>
      </c>
      <c r="B4" s="22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5">
      <c r="A6" t="s">
        <v>8392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5">
      <c r="A7" t="s">
        <v>8393</v>
      </c>
      <c r="B7" s="23">
        <f>B5-B6</f>
        <v>3500</v>
      </c>
      <c r="C7" s="21">
        <f>C5-C6</f>
        <v>8000</v>
      </c>
    </row>
    <row r="9" spans="1:3" x14ac:dyDescent="0.25">
      <c r="A9" t="s">
        <v>8388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t="s">
        <v>8389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5">
      <c r="A12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25">
      <c r="A13" t="s">
        <v>8396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D8E2-9F37-4415-B2FD-542F129FD1DB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C32-6AF2-4364-9B9A-76E672820DEC}">
  <dimension ref="A1:F6"/>
  <sheetViews>
    <sheetView workbookViewId="0">
      <selection activeCell="C10" sqref="C10"/>
    </sheetView>
  </sheetViews>
  <sheetFormatPr defaultRowHeight="15" x14ac:dyDescent="0.25"/>
  <cols>
    <col min="1" max="1" width="33.5703125" bestFit="1" customWidth="1"/>
    <col min="2" max="2" width="42.5703125" customWidth="1"/>
    <col min="5" max="5" width="16.5703125" bestFit="1" customWidth="1"/>
    <col min="6" max="6" width="12.85546875" bestFit="1" customWidth="1"/>
  </cols>
  <sheetData>
    <row r="1" spans="1:6" x14ac:dyDescent="0.25">
      <c r="A1" s="10" t="s">
        <v>8380</v>
      </c>
      <c r="B1" s="20" t="s">
        <v>4110</v>
      </c>
      <c r="C1" s="10" t="s">
        <v>8381</v>
      </c>
      <c r="D1" s="10" t="s">
        <v>8217</v>
      </c>
      <c r="E1" s="10" t="s">
        <v>8382</v>
      </c>
      <c r="F1" s="10" t="s">
        <v>8383</v>
      </c>
    </row>
    <row r="2" spans="1:6" ht="45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Failed US Kickstarters</vt:lpstr>
      <vt:lpstr>Successful US Kickstarters</vt:lpstr>
      <vt:lpstr>Statistics Measures Tendency</vt:lpstr>
      <vt:lpstr>Subcategory Statistics</vt:lpstr>
      <vt:lpstr>VLOOKUP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Nhi Nguyen</cp:lastModifiedBy>
  <dcterms:created xsi:type="dcterms:W3CDTF">2017-04-20T15:17:24Z</dcterms:created>
  <dcterms:modified xsi:type="dcterms:W3CDTF">2021-08-30T06:47:48Z</dcterms:modified>
</cp:coreProperties>
</file>