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hippert/Documents/GitHub/ComplimentGenerator/Datasheets/"/>
    </mc:Choice>
  </mc:AlternateContent>
  <xr:revisionPtr revIDLastSave="0" documentId="13_ncr:1_{EEDC9790-73E4-8E4C-B29A-49EB3ABDD2F9}" xr6:coauthVersionLast="46" xr6:coauthVersionMax="46" xr10:uidLastSave="{00000000-0000-0000-0000-000000000000}"/>
  <bookViews>
    <workbookView xWindow="0" yWindow="500" windowWidth="38400" windowHeight="22000" xr2:uid="{42112BD5-6223-2544-97F7-7501DEE01312}"/>
  </bookViews>
  <sheets>
    <sheet name="Nomencla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0" i="1"/>
  <c r="J10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I11" i="1" s="1"/>
  <c r="H3" i="1"/>
  <c r="H4" i="1"/>
  <c r="H5" i="1"/>
  <c r="H6" i="1"/>
  <c r="H7" i="1"/>
  <c r="H8" i="1"/>
  <c r="H9" i="1"/>
  <c r="H2" i="1"/>
  <c r="H11" i="1" l="1"/>
  <c r="J11" i="1"/>
</calcChain>
</file>

<file path=xl/sharedStrings.xml><?xml version="1.0" encoding="utf-8"?>
<sst xmlns="http://schemas.openxmlformats.org/spreadsheetml/2006/main" count="20" uniqueCount="20">
  <si>
    <t>Part</t>
  </si>
  <si>
    <t>Ammount</t>
  </si>
  <si>
    <t>Weight (g)</t>
  </si>
  <si>
    <t>Electrical consumption (mA)</t>
  </si>
  <si>
    <t>Price (€)</t>
  </si>
  <si>
    <t>Arduino UNO</t>
  </si>
  <si>
    <t>Ref</t>
  </si>
  <si>
    <t>LCD Screen</t>
  </si>
  <si>
    <t>Button</t>
  </si>
  <si>
    <t>Green LED</t>
  </si>
  <si>
    <t>Buzzer</t>
  </si>
  <si>
    <t>Printer</t>
  </si>
  <si>
    <t>Resistor 220</t>
  </si>
  <si>
    <t>Ultrasonic sensor</t>
  </si>
  <si>
    <t>Schema reference</t>
  </si>
  <si>
    <t>Total</t>
  </si>
  <si>
    <t>Weight total</t>
  </si>
  <si>
    <t>Cost total</t>
  </si>
  <si>
    <t>Elec. Consumption total</t>
  </si>
  <si>
    <t>3D printed casing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</si>
</sst>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E22CE-0542-D840-BCBF-F29A79C69197}" name="Tableau1" displayName="Tableau1" ref="A1:J11" totalsRowCount="1">
  <autoFilter ref="A1:J10" xr:uid="{A6645562-F57F-6D48-AEE3-D5E0BD1DDCC9}"/>
  <tableColumns count="10">
    <tableColumn id="1" xr3:uid="{BAAAAAB6-1792-F246-A6A7-0227C6920EDC}" name="Schema reference" totalsRowLabel="Total"/>
    <tableColumn id="2" xr3:uid="{F165FFB2-3776-1A46-92BF-B0CBF196DD45}" name="Part"/>
    <tableColumn id="3" xr3:uid="{1C305611-2450-374E-AC31-8413B55800FA}" name="Ref"/>
    <tableColumn id="4" xr3:uid="{C32DBE7B-2DEC-F74A-A6F5-BEB5D331748F}" name="Ammount"/>
    <tableColumn id="5" xr3:uid="{274D0E55-4AE6-3645-810D-861B317CBA63}" name="Price (€)" dataDxfId="2" totalsRowDxfId="1"/>
    <tableColumn id="6" xr3:uid="{EE6CDE9F-24CF-2C48-A948-F030B336BAD3}" name="Weight (g)"/>
    <tableColumn id="7" xr3:uid="{22A0C918-723D-4C4C-AE9B-1065D2B2AF4E}" name="Electrical consumption (mA)"/>
    <tableColumn id="9" xr3:uid="{909EB23D-EC4E-734D-AC4E-3BDE40171312}" name="Cost total" totalsRowFunction="sum" totalsRowDxfId="0">
      <calculatedColumnFormula>Tableau1[[#This Row],[Price (€)]]*Tableau1[[#This Row],[Ammount]]</calculatedColumnFormula>
    </tableColumn>
    <tableColumn id="10" xr3:uid="{56D53AF0-31C3-8945-85E3-3A00C42BAA31}" name="Weight total" totalsRowFunction="sum">
      <calculatedColumnFormula>Tableau1[[#This Row],[Weight (g)]]*Tableau1[[#This Row],[Ammount]]</calculatedColumnFormula>
    </tableColumn>
    <tableColumn id="11" xr3:uid="{34EFFBCA-1679-9341-A075-A13FF7512A43}" name="Elec. Consumption total" totalsRowFunction="sum">
      <calculatedColumnFormula>Tableau1[[#This Row],[Electrical consumption (mA)]]*Tableau1[[#This Row],[Ammount]]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F1F6-9EA8-E144-A881-2670B2D9E26E}">
  <dimension ref="A1:J11"/>
  <sheetViews>
    <sheetView showGridLines="0" tabSelected="1" workbookViewId="0">
      <selection activeCell="I25" sqref="I25"/>
    </sheetView>
  </sheetViews>
  <sheetFormatPr baseColWidth="10" defaultRowHeight="16" x14ac:dyDescent="0.2"/>
  <cols>
    <col min="1" max="1" width="18.33203125" customWidth="1"/>
    <col min="2" max="2" width="16.6640625" customWidth="1"/>
    <col min="4" max="4" width="9.1640625" customWidth="1"/>
    <col min="5" max="5" width="9.1640625" style="1" customWidth="1"/>
    <col min="6" max="10" width="9.1640625" customWidth="1"/>
  </cols>
  <sheetData>
    <row r="1" spans="1:10" x14ac:dyDescent="0.2">
      <c r="A1" t="s">
        <v>14</v>
      </c>
      <c r="B1" t="s">
        <v>0</v>
      </c>
      <c r="C1" t="s">
        <v>6</v>
      </c>
      <c r="D1" t="s">
        <v>1</v>
      </c>
      <c r="E1" s="1" t="s">
        <v>4</v>
      </c>
      <c r="F1" t="s">
        <v>2</v>
      </c>
      <c r="G1" t="s">
        <v>3</v>
      </c>
      <c r="H1" t="s">
        <v>17</v>
      </c>
      <c r="I1" t="s">
        <v>16</v>
      </c>
      <c r="J1" t="s">
        <v>18</v>
      </c>
    </row>
    <row r="2" spans="1:10" x14ac:dyDescent="0.2">
      <c r="B2" t="s">
        <v>5</v>
      </c>
      <c r="D2">
        <v>1</v>
      </c>
      <c r="E2" s="1">
        <v>20</v>
      </c>
      <c r="G2">
        <v>500</v>
      </c>
      <c r="H2" s="1">
        <f>Tableau1[[#This Row],[Price (€)]]*Tableau1[[#This Row],[Ammount]]</f>
        <v>20</v>
      </c>
      <c r="I2">
        <f>Tableau1[[#This Row],[Weight (g)]]*Tableau1[[#This Row],[Ammount]]</f>
        <v>0</v>
      </c>
      <c r="J2">
        <f>Tableau1[[#This Row],[Electrical consumption (mA)]]*Tableau1[[#This Row],[Ammount]]</f>
        <v>500</v>
      </c>
    </row>
    <row r="3" spans="1:10" x14ac:dyDescent="0.2">
      <c r="B3" t="s">
        <v>7</v>
      </c>
      <c r="D3">
        <v>1</v>
      </c>
      <c r="E3" s="1">
        <v>1.49</v>
      </c>
      <c r="H3" s="1">
        <f>Tableau1[[#This Row],[Price (€)]]*Tableau1[[#This Row],[Ammount]]</f>
        <v>1.49</v>
      </c>
      <c r="I3">
        <f>Tableau1[[#This Row],[Weight (g)]]*Tableau1[[#This Row],[Ammount]]</f>
        <v>0</v>
      </c>
      <c r="J3">
        <f>Tableau1[[#This Row],[Electrical consumption (mA)]]*Tableau1[[#This Row],[Ammount]]</f>
        <v>0</v>
      </c>
    </row>
    <row r="4" spans="1:10" x14ac:dyDescent="0.2">
      <c r="B4" t="s">
        <v>8</v>
      </c>
      <c r="D4">
        <v>1</v>
      </c>
      <c r="E4" s="1">
        <v>0.05</v>
      </c>
      <c r="G4">
        <v>0</v>
      </c>
      <c r="H4" s="1">
        <f>Tableau1[[#This Row],[Price (€)]]*Tableau1[[#This Row],[Ammount]]</f>
        <v>0.05</v>
      </c>
      <c r="I4">
        <f>Tableau1[[#This Row],[Weight (g)]]*Tableau1[[#This Row],[Ammount]]</f>
        <v>0</v>
      </c>
      <c r="J4">
        <f>Tableau1[[#This Row],[Electrical consumption (mA)]]*Tableau1[[#This Row],[Ammount]]</f>
        <v>0</v>
      </c>
    </row>
    <row r="5" spans="1:10" x14ac:dyDescent="0.2">
      <c r="B5" t="s">
        <v>9</v>
      </c>
      <c r="D5">
        <v>4</v>
      </c>
      <c r="E5" s="1">
        <v>0.1</v>
      </c>
      <c r="G5">
        <v>0</v>
      </c>
      <c r="H5" s="1">
        <f>Tableau1[[#This Row],[Price (€)]]*Tableau1[[#This Row],[Ammount]]</f>
        <v>0.4</v>
      </c>
      <c r="I5">
        <f>Tableau1[[#This Row],[Weight (g)]]*Tableau1[[#This Row],[Ammount]]</f>
        <v>0</v>
      </c>
      <c r="J5">
        <f>Tableau1[[#This Row],[Electrical consumption (mA)]]*Tableau1[[#This Row],[Ammount]]</f>
        <v>0</v>
      </c>
    </row>
    <row r="6" spans="1:10" x14ac:dyDescent="0.2">
      <c r="B6" t="s">
        <v>10</v>
      </c>
      <c r="D6">
        <v>1</v>
      </c>
      <c r="E6" s="1">
        <v>0.15</v>
      </c>
      <c r="G6">
        <v>0</v>
      </c>
      <c r="H6" s="1">
        <f>Tableau1[[#This Row],[Price (€)]]*Tableau1[[#This Row],[Ammount]]</f>
        <v>0.15</v>
      </c>
      <c r="I6">
        <f>Tableau1[[#This Row],[Weight (g)]]*Tableau1[[#This Row],[Ammount]]</f>
        <v>0</v>
      </c>
      <c r="J6">
        <f>Tableau1[[#This Row],[Electrical consumption (mA)]]*Tableau1[[#This Row],[Ammount]]</f>
        <v>0</v>
      </c>
    </row>
    <row r="7" spans="1:10" x14ac:dyDescent="0.2">
      <c r="B7" t="s">
        <v>11</v>
      </c>
      <c r="D7">
        <v>1</v>
      </c>
      <c r="E7" s="1">
        <v>16.68</v>
      </c>
      <c r="H7" s="1">
        <f>Tableau1[[#This Row],[Price (€)]]*Tableau1[[#This Row],[Ammount]]</f>
        <v>16.68</v>
      </c>
      <c r="I7">
        <f>Tableau1[[#This Row],[Weight (g)]]*Tableau1[[#This Row],[Ammount]]</f>
        <v>0</v>
      </c>
      <c r="J7">
        <f>Tableau1[[#This Row],[Electrical consumption (mA)]]*Tableau1[[#This Row],[Ammount]]</f>
        <v>0</v>
      </c>
    </row>
    <row r="8" spans="1:10" x14ac:dyDescent="0.2">
      <c r="B8" t="s">
        <v>13</v>
      </c>
      <c r="D8">
        <v>1</v>
      </c>
      <c r="E8" s="1">
        <v>0.89</v>
      </c>
      <c r="H8" s="1">
        <f>Tableau1[[#This Row],[Price (€)]]*Tableau1[[#This Row],[Ammount]]</f>
        <v>0.89</v>
      </c>
      <c r="I8">
        <f>Tableau1[[#This Row],[Weight (g)]]*Tableau1[[#This Row],[Ammount]]</f>
        <v>0</v>
      </c>
      <c r="J8">
        <f>Tableau1[[#This Row],[Electrical consumption (mA)]]*Tableau1[[#This Row],[Ammount]]</f>
        <v>0</v>
      </c>
    </row>
    <row r="9" spans="1:10" x14ac:dyDescent="0.2">
      <c r="B9" t="s">
        <v>12</v>
      </c>
      <c r="D9">
        <v>4</v>
      </c>
      <c r="E9" s="1">
        <v>0.1</v>
      </c>
      <c r="G9">
        <v>0</v>
      </c>
      <c r="H9" s="1">
        <f>Tableau1[[#This Row],[Price (€)]]*Tableau1[[#This Row],[Ammount]]</f>
        <v>0.4</v>
      </c>
      <c r="I9">
        <f>Tableau1[[#This Row],[Weight (g)]]*Tableau1[[#This Row],[Ammount]]</f>
        <v>0</v>
      </c>
      <c r="J9">
        <f>Tableau1[[#This Row],[Electrical consumption (mA)]]*Tableau1[[#This Row],[Ammount]]</f>
        <v>0</v>
      </c>
    </row>
    <row r="10" spans="1:10" x14ac:dyDescent="0.2">
      <c r="B10" t="s">
        <v>19</v>
      </c>
      <c r="D10">
        <v>1</v>
      </c>
      <c r="H10" s="1">
        <f>Tableau1[[#This Row],[Price (€)]]*Tableau1[[#This Row],[Ammount]]</f>
        <v>0</v>
      </c>
      <c r="I10">
        <f>Tableau1[[#This Row],[Weight (g)]]*Tableau1[[#This Row],[Ammount]]</f>
        <v>0</v>
      </c>
      <c r="J10">
        <f>Tableau1[[#This Row],[Electrical consumption (mA)]]*Tableau1[[#This Row],[Ammount]]</f>
        <v>0</v>
      </c>
    </row>
    <row r="11" spans="1:10" x14ac:dyDescent="0.2">
      <c r="A11" t="s">
        <v>15</v>
      </c>
      <c r="H11" s="1">
        <f>SUBTOTAL(109,Tableau1[Cost total])</f>
        <v>40.059999999999995</v>
      </c>
      <c r="I11">
        <f>SUBTOTAL(109,Tableau1[Weight total])</f>
        <v>0</v>
      </c>
      <c r="J11">
        <f>SUBTOTAL(109,Tableau1[Elec. Consumption total])</f>
        <v>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Nomenclature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HIPPERT</dc:creator>
  <cp:lastModifiedBy>Nicolas HIPPERT</cp:lastModifiedBy>
  <dcterms:created xsi:type="dcterms:W3CDTF">2021-02-01T08:58:52Z</dcterms:created>
  <dcterms:modified xsi:type="dcterms:W3CDTF">2021-02-19T18:39:07Z</dcterms:modified>
</cp:coreProperties>
</file>