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9200" windowHeight="12180"/>
  </bookViews>
  <sheets>
    <sheet name="Tabelle1" sheetId="1" r:id="rId1"/>
  </sheets>
  <calcPr calcId="152511"/>
</workbook>
</file>

<file path=xl/calcChain.xml><?xml version="1.0" encoding="utf-8"?>
<calcChain xmlns="http://schemas.openxmlformats.org/spreadsheetml/2006/main">
  <c r="M21" i="1" l="1"/>
  <c r="M22" i="1"/>
  <c r="M16" i="1" l="1"/>
  <c r="M17" i="1"/>
  <c r="M18" i="1"/>
  <c r="M19" i="1"/>
  <c r="M12" i="1" l="1"/>
  <c r="M13" i="1"/>
  <c r="M14" i="1"/>
  <c r="M11" i="1"/>
  <c r="M7" i="1" l="1"/>
  <c r="M8" i="1"/>
  <c r="M9" i="1"/>
  <c r="M6" i="1"/>
</calcChain>
</file>

<file path=xl/sharedStrings.xml><?xml version="1.0" encoding="utf-8"?>
<sst xmlns="http://schemas.openxmlformats.org/spreadsheetml/2006/main" count="33" uniqueCount="30">
  <si>
    <t>Auswertung: Automatische Zielerkennung</t>
  </si>
  <si>
    <t>Probe</t>
  </si>
  <si>
    <t>Position</t>
  </si>
  <si>
    <t>erkannte Ziele</t>
  </si>
  <si>
    <t>davon falsch</t>
  </si>
  <si>
    <t>fehlende Ziele</t>
  </si>
  <si>
    <t>Auto-Zielerkennung</t>
  </si>
  <si>
    <t>Auto + korrigierte Zielerkennung</t>
  </si>
  <si>
    <t>Im Nachhinein (Per Auge)</t>
  </si>
  <si>
    <t>erkannte Ziele (1.)</t>
  </si>
  <si>
    <t>1_1</t>
  </si>
  <si>
    <t>Davon im Überlappbereich</t>
  </si>
  <si>
    <t>Doppelt bestrahlte Zellen</t>
  </si>
  <si>
    <t>1_2</t>
  </si>
  <si>
    <t>davon im Übelappbereich</t>
  </si>
  <si>
    <t>1_3</t>
  </si>
  <si>
    <t>1_4</t>
  </si>
  <si>
    <t>zwei Zellen zeigten kein Syto-Signal/die anderen waren sehr nah zusammen</t>
  </si>
  <si>
    <t>2_2</t>
  </si>
  <si>
    <t>2_1</t>
  </si>
  <si>
    <t>2_3</t>
  </si>
  <si>
    <t>2_4</t>
  </si>
  <si>
    <t>4_1</t>
  </si>
  <si>
    <t>4_2</t>
  </si>
  <si>
    <t>4_3</t>
  </si>
  <si>
    <t>4_4</t>
  </si>
  <si>
    <t>Zellkerne zu groß ausgeschnitten-&gt; meiste Nukleoli falsch (Nukleolierkennung dann eher bei 10%(Probe2)/60%(Probe4))</t>
  </si>
  <si>
    <t>Effizienz für Nuklei finden</t>
  </si>
  <si>
    <t>Aufnahmezeit</t>
  </si>
  <si>
    <t>Bestrahlungzeit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</si>
</sst>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2" xfId="0" applyBorder="1" applyAlignment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16" fontId="0" fillId="0" borderId="0" xfId="0" applyNumberForma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0" xfId="0" applyFill="1" applyBorder="1"/>
    <xf numFmtId="0" fontId="0" fillId="0" borderId="2" xfId="0" applyBorder="1" applyAlignment="1">
      <alignment horizontal="center"/>
    </xf>
    <xf numFmtId="0" fontId="0" fillId="2" borderId="7" xfId="0" applyFill="1" applyBorder="1"/>
    <xf numFmtId="0" fontId="0" fillId="2" borderId="0" xfId="0" applyFill="1"/>
    <xf numFmtId="2" fontId="0" fillId="0" borderId="0" xfId="0" applyNumberFormat="1"/>
    <xf numFmtId="0" fontId="0" fillId="0" borderId="1" xfId="0" applyFill="1" applyBorder="1"/>
    <xf numFmtId="0" fontId="0" fillId="3" borderId="2" xfId="0" applyFill="1" applyBorder="1"/>
    <xf numFmtId="0" fontId="0" fillId="3" borderId="0" xfId="0" applyFill="1"/>
    <xf numFmtId="0" fontId="0" fillId="3" borderId="0" xfId="0" applyFill="1" applyBorder="1"/>
    <xf numFmtId="2" fontId="0" fillId="0" borderId="0" xfId="0" applyNumberFormat="1" applyFill="1" applyBorder="1"/>
    <xf numFmtId="0" fontId="0" fillId="3" borderId="7" xfId="0" applyFill="1" applyBorder="1"/>
    <xf numFmtId="0" fontId="0" fillId="0" borderId="2" xfId="0" applyFill="1" applyBorder="1"/>
    <xf numFmtId="20" fontId="0" fillId="0" borderId="0" xfId="0" applyNumberFormat="1"/>
    <xf numFmtId="21" fontId="0" fillId="0" borderId="0" xfId="0" applyNumberFormat="1"/>
    <xf numFmtId="0" fontId="0" fillId="0" borderId="2" xfId="0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22"/>
  <sheetViews>
    <sheetView tabSelected="1" workbookViewId="0">
      <selection activeCell="O27" sqref="O27"/>
    </sheetView>
  </sheetViews>
  <sheetFormatPr baseColWidth="10" defaultColWidth="9.140625" defaultRowHeight="15" x14ac:dyDescent="0.25"/>
  <cols>
    <col min="3" max="3" width="14.85546875" customWidth="1"/>
    <col min="4" max="4" width="13.140625" customWidth="1"/>
    <col min="5" max="5" width="24" bestFit="1" customWidth="1"/>
    <col min="6" max="6" width="14" customWidth="1"/>
    <col min="7" max="7" width="15.42578125" customWidth="1"/>
    <col min="8" max="8" width="15.7109375" customWidth="1"/>
    <col min="9" max="9" width="14.5703125" customWidth="1"/>
    <col min="10" max="10" width="25.7109375" customWidth="1"/>
    <col min="12" max="12" width="24" bestFit="1" customWidth="1"/>
    <col min="13" max="13" width="24.42578125" bestFit="1" customWidth="1"/>
    <col min="16" max="16" width="13.5703125" bestFit="1" customWidth="1"/>
    <col min="17" max="17" width="14.85546875" bestFit="1" customWidth="1"/>
  </cols>
  <sheetData>
    <row r="2" spans="1:17" ht="26.25" x14ac:dyDescent="0.4">
      <c r="A2" s="1" t="s">
        <v>0</v>
      </c>
      <c r="B2" s="1"/>
      <c r="C2" s="1"/>
      <c r="D2" s="1"/>
    </row>
    <row r="4" spans="1:17" x14ac:dyDescent="0.25">
      <c r="A4" s="2"/>
      <c r="B4" s="3"/>
      <c r="C4" s="29" t="s">
        <v>6</v>
      </c>
      <c r="D4" s="29"/>
      <c r="E4" s="29"/>
      <c r="F4" s="16"/>
      <c r="G4" s="29" t="s">
        <v>7</v>
      </c>
      <c r="H4" s="29"/>
      <c r="I4" s="29"/>
      <c r="J4" s="4" t="s">
        <v>8</v>
      </c>
      <c r="K4" s="5"/>
      <c r="L4" s="13" t="s">
        <v>12</v>
      </c>
      <c r="M4" t="s">
        <v>27</v>
      </c>
    </row>
    <row r="5" spans="1:17" x14ac:dyDescent="0.25">
      <c r="A5" s="10" t="s">
        <v>1</v>
      </c>
      <c r="B5" s="11" t="s">
        <v>2</v>
      </c>
      <c r="C5" s="11" t="s">
        <v>3</v>
      </c>
      <c r="D5" s="11" t="s">
        <v>4</v>
      </c>
      <c r="E5" s="11" t="s">
        <v>14</v>
      </c>
      <c r="F5" s="11" t="s">
        <v>5</v>
      </c>
      <c r="G5" s="11" t="s">
        <v>3</v>
      </c>
      <c r="H5" s="11" t="s">
        <v>4</v>
      </c>
      <c r="I5" s="11" t="s">
        <v>5</v>
      </c>
      <c r="J5" s="11" t="s">
        <v>9</v>
      </c>
      <c r="K5" s="12" t="s">
        <v>11</v>
      </c>
      <c r="L5" s="14"/>
      <c r="P5" t="s">
        <v>28</v>
      </c>
      <c r="Q5" t="s">
        <v>29</v>
      </c>
    </row>
    <row r="6" spans="1:17" x14ac:dyDescent="0.25">
      <c r="A6" s="6">
        <v>3</v>
      </c>
      <c r="B6" s="9" t="s">
        <v>10</v>
      </c>
      <c r="C6" s="7">
        <v>26</v>
      </c>
      <c r="D6" s="7">
        <v>3</v>
      </c>
      <c r="E6" s="15">
        <v>5</v>
      </c>
      <c r="F6" s="7">
        <v>5</v>
      </c>
      <c r="G6" s="7">
        <v>24</v>
      </c>
      <c r="H6" s="7">
        <v>0</v>
      </c>
      <c r="I6" s="7">
        <v>1</v>
      </c>
      <c r="J6" s="7">
        <v>28</v>
      </c>
      <c r="K6" s="8">
        <v>5</v>
      </c>
      <c r="L6" s="8"/>
      <c r="M6" s="19">
        <f>(C6-D6)/J6</f>
        <v>0.8214285714285714</v>
      </c>
      <c r="P6" s="27">
        <v>0.60972222222222217</v>
      </c>
      <c r="Q6" s="28">
        <v>0.61226851851851849</v>
      </c>
    </row>
    <row r="7" spans="1:17" x14ac:dyDescent="0.25">
      <c r="A7" s="6">
        <v>3</v>
      </c>
      <c r="B7" s="7" t="s">
        <v>13</v>
      </c>
      <c r="C7" s="7">
        <v>29</v>
      </c>
      <c r="D7" s="7">
        <v>5</v>
      </c>
      <c r="E7" s="15">
        <v>5</v>
      </c>
      <c r="F7" s="15">
        <v>3</v>
      </c>
      <c r="G7" s="15">
        <v>23</v>
      </c>
      <c r="H7" s="15">
        <v>1</v>
      </c>
      <c r="I7" s="15">
        <v>2</v>
      </c>
      <c r="J7" s="7">
        <v>27</v>
      </c>
      <c r="K7" s="8">
        <v>5</v>
      </c>
      <c r="L7" s="8"/>
      <c r="M7" s="19">
        <f t="shared" ref="M7:M9" si="0">(C7-D7)/J7</f>
        <v>0.88888888888888884</v>
      </c>
      <c r="P7" s="27">
        <v>0.61458333333333337</v>
      </c>
      <c r="Q7" s="28">
        <v>0.61684027777777783</v>
      </c>
    </row>
    <row r="8" spans="1:17" x14ac:dyDescent="0.25">
      <c r="A8" s="6">
        <v>3</v>
      </c>
      <c r="B8" s="15" t="s">
        <v>15</v>
      </c>
      <c r="C8" s="7">
        <v>33</v>
      </c>
      <c r="D8" s="7">
        <v>2</v>
      </c>
      <c r="E8" s="7">
        <v>3</v>
      </c>
      <c r="F8" s="15">
        <v>3</v>
      </c>
      <c r="G8" s="7">
        <v>30</v>
      </c>
      <c r="H8" s="7">
        <v>1</v>
      </c>
      <c r="I8" s="7">
        <v>2</v>
      </c>
      <c r="J8" s="7">
        <v>33</v>
      </c>
      <c r="K8" s="8">
        <v>4</v>
      </c>
      <c r="L8" s="8"/>
      <c r="M8" s="19">
        <f t="shared" si="0"/>
        <v>0.93939393939393945</v>
      </c>
      <c r="P8" s="27">
        <v>0.61805555555555558</v>
      </c>
      <c r="Q8" s="28">
        <v>0.61962962962962964</v>
      </c>
    </row>
    <row r="9" spans="1:17" x14ac:dyDescent="0.25">
      <c r="A9" s="10">
        <v>3</v>
      </c>
      <c r="B9" s="11" t="s">
        <v>16</v>
      </c>
      <c r="C9" s="11">
        <v>31</v>
      </c>
      <c r="D9" s="11">
        <v>7</v>
      </c>
      <c r="E9" s="11">
        <v>4</v>
      </c>
      <c r="F9" s="17">
        <v>7</v>
      </c>
      <c r="G9" s="11">
        <v>28</v>
      </c>
      <c r="H9" s="11">
        <v>6</v>
      </c>
      <c r="I9" s="17">
        <v>4</v>
      </c>
      <c r="J9" s="11">
        <v>32</v>
      </c>
      <c r="K9" s="12">
        <v>2</v>
      </c>
      <c r="L9" s="12">
        <v>1</v>
      </c>
      <c r="M9" s="19">
        <f t="shared" si="0"/>
        <v>0.75</v>
      </c>
      <c r="P9" s="27">
        <v>0.62013888888888891</v>
      </c>
      <c r="Q9" s="28">
        <v>0.62229166666666669</v>
      </c>
    </row>
    <row r="10" spans="1:17" x14ac:dyDescent="0.25">
      <c r="A10" s="18" t="s">
        <v>17</v>
      </c>
    </row>
    <row r="11" spans="1:17" x14ac:dyDescent="0.25">
      <c r="A11" s="20">
        <v>2</v>
      </c>
      <c r="B11" s="3" t="s">
        <v>19</v>
      </c>
      <c r="C11" s="21">
        <v>27</v>
      </c>
      <c r="D11" s="3">
        <v>3</v>
      </c>
      <c r="E11" s="3">
        <v>4</v>
      </c>
      <c r="F11" s="3">
        <v>0</v>
      </c>
      <c r="G11" s="3">
        <v>21</v>
      </c>
      <c r="H11" s="3">
        <v>0</v>
      </c>
      <c r="I11" s="3">
        <v>0</v>
      </c>
      <c r="J11" s="3">
        <v>24</v>
      </c>
      <c r="K11" s="3">
        <v>3</v>
      </c>
      <c r="L11" s="5"/>
      <c r="M11" s="24">
        <f>(C11-D11)/J11</f>
        <v>1</v>
      </c>
      <c r="P11" s="27">
        <v>0.63402777777777775</v>
      </c>
      <c r="Q11" s="28">
        <v>0.63670138888888894</v>
      </c>
    </row>
    <row r="12" spans="1:17" x14ac:dyDescent="0.25">
      <c r="A12" s="6">
        <v>2</v>
      </c>
      <c r="B12" s="7" t="s">
        <v>18</v>
      </c>
      <c r="C12" s="23">
        <v>32</v>
      </c>
      <c r="D12" s="15">
        <v>5</v>
      </c>
      <c r="E12" s="15">
        <v>4</v>
      </c>
      <c r="F12" s="15">
        <v>0</v>
      </c>
      <c r="G12" s="15">
        <v>25</v>
      </c>
      <c r="H12" s="15">
        <v>2</v>
      </c>
      <c r="I12" s="15">
        <v>0</v>
      </c>
      <c r="J12" s="15">
        <v>27</v>
      </c>
      <c r="K12" s="15">
        <v>4</v>
      </c>
      <c r="L12" s="8"/>
      <c r="M12" s="24">
        <f t="shared" ref="M12:M19" si="1">(C12-D12)/J12</f>
        <v>1</v>
      </c>
      <c r="P12" s="27">
        <v>0.6381944444444444</v>
      </c>
      <c r="Q12" s="28">
        <v>0.64165509259259257</v>
      </c>
    </row>
    <row r="13" spans="1:17" x14ac:dyDescent="0.25">
      <c r="A13" s="6">
        <v>2</v>
      </c>
      <c r="B13" s="7" t="s">
        <v>20</v>
      </c>
      <c r="C13" s="23">
        <v>29</v>
      </c>
      <c r="D13" s="15">
        <v>4</v>
      </c>
      <c r="E13" s="15">
        <v>3</v>
      </c>
      <c r="F13" s="15">
        <v>2</v>
      </c>
      <c r="G13" s="15">
        <v>18</v>
      </c>
      <c r="H13" s="15">
        <v>0</v>
      </c>
      <c r="I13" s="15">
        <v>6</v>
      </c>
      <c r="J13" s="15">
        <v>27</v>
      </c>
      <c r="K13" s="15">
        <v>3</v>
      </c>
      <c r="L13" s="8"/>
      <c r="M13" s="24">
        <f t="shared" si="1"/>
        <v>0.92592592592592593</v>
      </c>
      <c r="P13" s="27">
        <v>0.64236111111111105</v>
      </c>
      <c r="Q13" s="28">
        <v>0.64340277777777777</v>
      </c>
    </row>
    <row r="14" spans="1:17" x14ac:dyDescent="0.25">
      <c r="A14" s="10">
        <v>2</v>
      </c>
      <c r="B14" s="11" t="s">
        <v>21</v>
      </c>
      <c r="C14" s="25">
        <v>32</v>
      </c>
      <c r="D14" s="11">
        <v>7</v>
      </c>
      <c r="E14" s="11">
        <v>3</v>
      </c>
      <c r="F14" s="11">
        <v>0</v>
      </c>
      <c r="G14" s="11">
        <v>20</v>
      </c>
      <c r="H14" s="11">
        <v>0</v>
      </c>
      <c r="I14" s="11">
        <v>2</v>
      </c>
      <c r="J14" s="11">
        <v>25</v>
      </c>
      <c r="K14" s="11">
        <v>3</v>
      </c>
      <c r="L14" s="12"/>
      <c r="M14" s="24">
        <f t="shared" si="1"/>
        <v>1</v>
      </c>
      <c r="P14" s="27">
        <v>0.64374999999999993</v>
      </c>
      <c r="Q14" s="28">
        <v>0.64502314814814821</v>
      </c>
    </row>
    <row r="15" spans="1:17" x14ac:dyDescent="0.25">
      <c r="A15" s="22" t="s">
        <v>26</v>
      </c>
      <c r="M15" s="24"/>
    </row>
    <row r="16" spans="1:17" x14ac:dyDescent="0.25">
      <c r="A16" s="20">
        <v>4</v>
      </c>
      <c r="B16" s="3" t="s">
        <v>22</v>
      </c>
      <c r="C16" s="26">
        <v>22</v>
      </c>
      <c r="D16" s="3">
        <v>3</v>
      </c>
      <c r="E16" s="3">
        <v>3</v>
      </c>
      <c r="F16" s="3">
        <v>3</v>
      </c>
      <c r="G16" s="3">
        <v>17</v>
      </c>
      <c r="H16" s="3">
        <v>0</v>
      </c>
      <c r="I16" s="3">
        <v>2</v>
      </c>
      <c r="J16" s="3">
        <v>21</v>
      </c>
      <c r="K16" s="3">
        <v>2</v>
      </c>
      <c r="L16" s="5"/>
      <c r="M16" s="24">
        <f t="shared" si="1"/>
        <v>0.90476190476190477</v>
      </c>
      <c r="P16" s="27">
        <v>0.72152777777777777</v>
      </c>
      <c r="Q16" s="28">
        <v>0.72313657407407417</v>
      </c>
    </row>
    <row r="17" spans="1:17" x14ac:dyDescent="0.25">
      <c r="A17" s="6">
        <v>4</v>
      </c>
      <c r="B17" s="7" t="s">
        <v>23</v>
      </c>
      <c r="C17" s="23">
        <v>30</v>
      </c>
      <c r="D17" s="15">
        <v>3</v>
      </c>
      <c r="E17" s="15">
        <v>1</v>
      </c>
      <c r="F17" s="15">
        <v>0</v>
      </c>
      <c r="G17" s="15">
        <v>26</v>
      </c>
      <c r="H17" s="15">
        <v>2</v>
      </c>
      <c r="I17" s="15">
        <v>1</v>
      </c>
      <c r="J17" s="15">
        <v>26</v>
      </c>
      <c r="K17" s="15">
        <v>1</v>
      </c>
      <c r="L17" s="8"/>
      <c r="M17" s="24">
        <f t="shared" si="1"/>
        <v>1.0384615384615385</v>
      </c>
      <c r="P17" s="27">
        <v>0.72361111111111109</v>
      </c>
      <c r="Q17" s="28">
        <v>0.72545138888888883</v>
      </c>
    </row>
    <row r="18" spans="1:17" x14ac:dyDescent="0.25">
      <c r="A18" s="6">
        <v>4</v>
      </c>
      <c r="B18" s="7" t="s">
        <v>24</v>
      </c>
      <c r="C18" s="23">
        <v>13</v>
      </c>
      <c r="D18" s="15">
        <v>0</v>
      </c>
      <c r="E18" s="15">
        <v>0</v>
      </c>
      <c r="F18" s="15">
        <v>0</v>
      </c>
      <c r="G18" s="15">
        <v>13</v>
      </c>
      <c r="H18" s="15">
        <v>0</v>
      </c>
      <c r="I18" s="15">
        <v>0</v>
      </c>
      <c r="J18" s="15">
        <v>13</v>
      </c>
      <c r="K18" s="15">
        <v>0</v>
      </c>
      <c r="L18" s="8"/>
      <c r="M18" s="24">
        <f t="shared" si="1"/>
        <v>1</v>
      </c>
      <c r="P18" s="27">
        <v>0.72638888888888886</v>
      </c>
      <c r="Q18" s="28">
        <v>0.72768518518518521</v>
      </c>
    </row>
    <row r="19" spans="1:17" x14ac:dyDescent="0.25">
      <c r="A19" s="10">
        <v>4</v>
      </c>
      <c r="B19" s="11" t="s">
        <v>25</v>
      </c>
      <c r="C19" s="25">
        <v>16</v>
      </c>
      <c r="D19" s="11">
        <v>5</v>
      </c>
      <c r="E19" s="11">
        <v>0</v>
      </c>
      <c r="F19" s="11">
        <v>1</v>
      </c>
      <c r="G19" s="11">
        <v>11</v>
      </c>
      <c r="H19" s="11">
        <v>0</v>
      </c>
      <c r="I19" s="11">
        <v>1</v>
      </c>
      <c r="J19" s="11">
        <v>12</v>
      </c>
      <c r="K19" s="11">
        <v>0</v>
      </c>
      <c r="L19" s="12"/>
      <c r="M19" s="24">
        <f t="shared" si="1"/>
        <v>0.91666666666666663</v>
      </c>
      <c r="P19" s="27">
        <v>0.7284722222222223</v>
      </c>
      <c r="Q19" s="28">
        <v>0.72949074074074083</v>
      </c>
    </row>
    <row r="21" spans="1:17" x14ac:dyDescent="0.25">
      <c r="M21" s="19">
        <f>AVERAGE(M6:M19)</f>
        <v>0.93212728629395292</v>
      </c>
    </row>
    <row r="22" spans="1:17" x14ac:dyDescent="0.25">
      <c r="M22" s="24">
        <f>_xlfn.STDEV.P(M6:M20)</f>
        <v>8.0677889952617779E-2</v>
      </c>
    </row>
  </sheetData>
  <mergeCells count="2">
    <mergeCell ref="C4:E4"/>
    <mergeCell ref="G4:I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2014-11-26T21:29:14Z</dcterms:modified>
</cp:coreProperties>
</file>