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steighner/Downloads/"/>
    </mc:Choice>
  </mc:AlternateContent>
  <xr:revisionPtr revIDLastSave="16" documentId="13_ncr:1_{B00D9328-6609-FB4E-906D-BF51B2171932}" xr6:coauthVersionLast="47" xr6:coauthVersionMax="47" xr10:uidLastSave="{3EE59F51-F5E2-4BD2-9E3D-65CDE9F0EB85}"/>
  <bookViews>
    <workbookView xWindow="0" yWindow="500" windowWidth="28800" windowHeight="16520" firstSheet="1" activeTab="1" xr2:uid="{44866AA1-2161-7E42-A02A-8682F04FA417}"/>
  </bookViews>
  <sheets>
    <sheet name="Animals Organized Sex Genotype" sheetId="7" r:id="rId1"/>
    <sheet name="Intro" sheetId="2" r:id="rId2"/>
    <sheet name="Timed Mating" sheetId="3" r:id="rId3"/>
    <sheet name="PPT" sheetId="1" r:id="rId4"/>
    <sheet name="Separation Reunion" sheetId="4" r:id="rId5"/>
    <sheet name="Resident Intruder" sheetId="5" r:id="rId6"/>
    <sheet name="Female Day 0 Pairs" sheetId="6" r:id="rId7"/>
    <sheet name="Juvenile Behavior" sheetId="8" r:id="rId8"/>
    <sheet name="In Situ Brains" sheetId="9" r:id="rId9"/>
  </sheets>
  <definedNames>
    <definedName name="_xlnm._FilterDatabase" localSheetId="8" hidden="1">'In Situ Brains'!$A$2:$H$19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5" l="1"/>
  <c r="M3" i="5"/>
  <c r="N3" i="5"/>
  <c r="N4" i="5"/>
  <c r="E2" i="7"/>
  <c r="K3" i="8"/>
  <c r="K4" i="8"/>
  <c r="K5" i="8"/>
  <c r="K6" i="8"/>
  <c r="K7" i="8"/>
  <c r="K8" i="8"/>
  <c r="K9" i="8"/>
  <c r="K10" i="8"/>
  <c r="K11" i="8"/>
  <c r="K2" i="8"/>
  <c r="H25" i="9"/>
  <c r="G25" i="9"/>
  <c r="H24" i="9"/>
  <c r="G24" i="9"/>
  <c r="Q3" i="8"/>
  <c r="P4" i="8"/>
  <c r="P3" i="8"/>
  <c r="Q4" i="8"/>
  <c r="E43" i="7" l="1"/>
  <c r="E30" i="7"/>
  <c r="E16" i="7"/>
  <c r="M3" i="2"/>
  <c r="N4" i="2"/>
  <c r="M4" i="2"/>
  <c r="N3" i="2"/>
  <c r="I38" i="6" l="1"/>
  <c r="I37" i="6"/>
</calcChain>
</file>

<file path=xl/sharedStrings.xml><?xml version="1.0" encoding="utf-8"?>
<sst xmlns="http://schemas.openxmlformats.org/spreadsheetml/2006/main" count="3277" uniqueCount="315">
  <si>
    <t>Pair ID</t>
  </si>
  <si>
    <t>ID</t>
  </si>
  <si>
    <t>Sex</t>
  </si>
  <si>
    <t>Genotype</t>
  </si>
  <si>
    <t>Running Total</t>
  </si>
  <si>
    <t>Nov22_Pair2</t>
  </si>
  <si>
    <t>B8003</t>
  </si>
  <si>
    <t>F</t>
  </si>
  <si>
    <t>WT</t>
  </si>
  <si>
    <t>Nov22_Pair4</t>
  </si>
  <si>
    <t>B8005</t>
  </si>
  <si>
    <t>Nov22_Pair8</t>
  </si>
  <si>
    <t>B8019</t>
  </si>
  <si>
    <t>Nov22_Pair16</t>
  </si>
  <si>
    <t>B6615</t>
  </si>
  <si>
    <t>Nov22_Pair31</t>
  </si>
  <si>
    <t>B8077</t>
  </si>
  <si>
    <t>Nov22_Pair35</t>
  </si>
  <si>
    <t>B8105</t>
  </si>
  <si>
    <t>Nov22_Pair56</t>
  </si>
  <si>
    <t>B8232</t>
  </si>
  <si>
    <t>Nov22_Pair59</t>
  </si>
  <si>
    <t>B8258</t>
  </si>
  <si>
    <t>Nov22_Pair60</t>
  </si>
  <si>
    <t>B8260</t>
  </si>
  <si>
    <t>Nov22_Pair61</t>
  </si>
  <si>
    <t>B8267</t>
  </si>
  <si>
    <t>Nov22_Pair62</t>
  </si>
  <si>
    <t>B8268</t>
  </si>
  <si>
    <t>Nov22_Pair63</t>
  </si>
  <si>
    <t>B8269</t>
  </si>
  <si>
    <t>Nov22_Pair64</t>
  </si>
  <si>
    <t>B8270</t>
  </si>
  <si>
    <t>Nov22_Pair1</t>
  </si>
  <si>
    <t>B8002</t>
  </si>
  <si>
    <t>Het</t>
  </si>
  <si>
    <t>Nov22_Pair3</t>
  </si>
  <si>
    <t>B8004</t>
  </si>
  <si>
    <t>Nov22_Pair5</t>
  </si>
  <si>
    <t>B8033</t>
  </si>
  <si>
    <t>Nov22_Pair6</t>
  </si>
  <si>
    <t>B8034</t>
  </si>
  <si>
    <t>Nov22_Pair7</t>
  </si>
  <si>
    <t>B8018</t>
  </si>
  <si>
    <t>Nov22_Pair15</t>
  </si>
  <si>
    <t>B6614</t>
  </si>
  <si>
    <t>Nov22_Pair21</t>
  </si>
  <si>
    <t>B8038</t>
  </si>
  <si>
    <t>Nov22_Pair22</t>
  </si>
  <si>
    <t>B8039</t>
  </si>
  <si>
    <t>Nov22_Pair23</t>
  </si>
  <si>
    <t>B8040</t>
  </si>
  <si>
    <t>Nov22_Pair28</t>
  </si>
  <si>
    <t>B8071</t>
  </si>
  <si>
    <t>Nov22_Pair29</t>
  </si>
  <si>
    <t>B8072</t>
  </si>
  <si>
    <t>Nov22_Pair30</t>
  </si>
  <si>
    <t>B8075</t>
  </si>
  <si>
    <t>Nov22_Pair36</t>
  </si>
  <si>
    <t>B8106</t>
  </si>
  <si>
    <t>Nov22_Pair18</t>
  </si>
  <si>
    <t>B6613</t>
  </si>
  <si>
    <t>M</t>
  </si>
  <si>
    <t>Nov22_Pair19</t>
  </si>
  <si>
    <t>B6616</t>
  </si>
  <si>
    <t>Nov22_Pair38</t>
  </si>
  <si>
    <t>B8104</t>
  </si>
  <si>
    <t>Nov22_Pair39</t>
  </si>
  <si>
    <t>B8116</t>
  </si>
  <si>
    <t>Nov22_Pair40</t>
  </si>
  <si>
    <t>B8117</t>
  </si>
  <si>
    <t>Nov22_Pair41</t>
  </si>
  <si>
    <t>B8118</t>
  </si>
  <si>
    <t>Nov22_Pair43</t>
  </si>
  <si>
    <t>B8130</t>
  </si>
  <si>
    <t>Nov22_Pair47</t>
  </si>
  <si>
    <t>B8159</t>
  </si>
  <si>
    <t>Nov22_Pair49</t>
  </si>
  <si>
    <t>B8163</t>
  </si>
  <si>
    <t>Nov22_Pair51</t>
  </si>
  <si>
    <t>B8168</t>
  </si>
  <si>
    <t>Nov22_Pair57</t>
  </si>
  <si>
    <t>B8240</t>
  </si>
  <si>
    <t>Nov22_Pair58</t>
  </si>
  <si>
    <t>B8241</t>
  </si>
  <si>
    <t>Nov22_Pair17</t>
  </si>
  <si>
    <t>B6611</t>
  </si>
  <si>
    <t>Nov22_Pair24</t>
  </si>
  <si>
    <t>B8041</t>
  </si>
  <si>
    <t>Nov22_Pair25</t>
  </si>
  <si>
    <t>B8042</t>
  </si>
  <si>
    <t>Nov22_Pair26</t>
  </si>
  <si>
    <t>B8043</t>
  </si>
  <si>
    <t>Nov22_Pair27</t>
  </si>
  <si>
    <t>B8044</t>
  </si>
  <si>
    <t>Nov22_Pair32</t>
  </si>
  <si>
    <t>B8073</t>
  </si>
  <si>
    <t>Nov22_Pair33</t>
  </si>
  <si>
    <t>B8074</t>
  </si>
  <si>
    <t>Nov22_Pair34</t>
  </si>
  <si>
    <t>B8076</t>
  </si>
  <si>
    <t>Nov22_Pair37</t>
  </si>
  <si>
    <t>B8103</t>
  </si>
  <si>
    <t>Nov22_Pair42</t>
  </si>
  <si>
    <t>B8129</t>
  </si>
  <si>
    <t>Nov22_Pair44</t>
  </si>
  <si>
    <t>B8144</t>
  </si>
  <si>
    <t>Nov22_Pair46</t>
  </si>
  <si>
    <t>B8150</t>
  </si>
  <si>
    <t>Nov22_Pair48</t>
  </si>
  <si>
    <t>B8162</t>
  </si>
  <si>
    <t>Nov22_Pair50</t>
  </si>
  <si>
    <t>B8164</t>
  </si>
  <si>
    <t>Nov22_Pair52</t>
  </si>
  <si>
    <t>B8170</t>
  </si>
  <si>
    <t>DO NOT SCORE</t>
  </si>
  <si>
    <t>Nov22_Pair9</t>
  </si>
  <si>
    <t>B8035</t>
  </si>
  <si>
    <t>WTp</t>
  </si>
  <si>
    <t>Nov22_Pair10</t>
  </si>
  <si>
    <t>B8036</t>
  </si>
  <si>
    <t>Hetp</t>
  </si>
  <si>
    <t>Nov22_Pair11</t>
  </si>
  <si>
    <t>B8037</t>
  </si>
  <si>
    <t>Nov22_Pair12</t>
  </si>
  <si>
    <t>B8022</t>
  </si>
  <si>
    <t>Nov22_Pair13</t>
  </si>
  <si>
    <t>B6608</t>
  </si>
  <si>
    <t>Nov22_Pair14</t>
  </si>
  <si>
    <t>B6609</t>
  </si>
  <si>
    <t>Nov22_Pair20</t>
  </si>
  <si>
    <t>B6617</t>
  </si>
  <si>
    <t>Nov22_Pair45</t>
  </si>
  <si>
    <t>B8149</t>
  </si>
  <si>
    <t>Nov22_Pair53</t>
  </si>
  <si>
    <t>B8216</t>
  </si>
  <si>
    <t>Nov22_Pair54</t>
  </si>
  <si>
    <t>B8218</t>
  </si>
  <si>
    <t>Nov22_Pair55</t>
  </si>
  <si>
    <t>B8231</t>
  </si>
  <si>
    <t>Pair Name</t>
  </si>
  <si>
    <t>Scn2a Animal Sex</t>
  </si>
  <si>
    <t>Scn2a Animal ID</t>
  </si>
  <si>
    <t>Scn2a Animal ET</t>
  </si>
  <si>
    <t>WT Parnter ET</t>
  </si>
  <si>
    <t>Scn2a Animal Genotype</t>
  </si>
  <si>
    <t>Assay Date</t>
  </si>
  <si>
    <t>Assay Time</t>
  </si>
  <si>
    <t>Scorer</t>
  </si>
  <si>
    <t>Notes</t>
  </si>
  <si>
    <t>L</t>
  </si>
  <si>
    <t>R</t>
  </si>
  <si>
    <t>JS</t>
  </si>
  <si>
    <t>Ns</t>
  </si>
  <si>
    <t xml:space="preserve">L </t>
  </si>
  <si>
    <t>No ET</t>
  </si>
  <si>
    <t>N/A</t>
  </si>
  <si>
    <t>one was female, don't score</t>
  </si>
  <si>
    <t xml:space="preserve">animal did not complete battery, one was female - don't score </t>
  </si>
  <si>
    <t>genotype mismatch, excluded</t>
  </si>
  <si>
    <t xml:space="preserve">males in original partner/stim cage </t>
  </si>
  <si>
    <t>fighting resulting in severe wounds before dividing, sac'd before timed mating</t>
  </si>
  <si>
    <t>All mounting by female</t>
  </si>
  <si>
    <t xml:space="preserve">  </t>
  </si>
  <si>
    <t>GW</t>
  </si>
  <si>
    <t>together before assay started - maybe don't include</t>
  </si>
  <si>
    <t>only 20 mins</t>
  </si>
  <si>
    <t>animal did not complete battery</t>
  </si>
  <si>
    <t>caged changed 11:45am same day bc of flooding</t>
  </si>
  <si>
    <t>also left tubes in cage during assay</t>
  </si>
  <si>
    <t xml:space="preserve"> </t>
  </si>
  <si>
    <t>sticky note correct 1st time</t>
  </si>
  <si>
    <t>lights went out @ ~17 mins - don't score</t>
  </si>
  <si>
    <t>Lane Number</t>
  </si>
  <si>
    <t>Partner Side (color)</t>
  </si>
  <si>
    <t>Partner Side (L/R in video)</t>
  </si>
  <si>
    <t>Stranger Side (color)</t>
  </si>
  <si>
    <t>Stranger Side (L/R in video)</t>
  </si>
  <si>
    <t>Pink</t>
  </si>
  <si>
    <t>Right</t>
  </si>
  <si>
    <t>White</t>
  </si>
  <si>
    <t>Left</t>
  </si>
  <si>
    <t>1-2 minutes short of 3hrs because of recording method</t>
  </si>
  <si>
    <t>did not happen - WT female very wounded</t>
  </si>
  <si>
    <t>Green</t>
  </si>
  <si>
    <t>Red</t>
  </si>
  <si>
    <t>Sides based on ear tags, not notes</t>
  </si>
  <si>
    <t>a lot of time on green side spent in tussle-like behavior, initiated by tethered animal</t>
  </si>
  <si>
    <t>died during PPT - don't score</t>
  </si>
  <si>
    <t>go back and fix erratic behavior bouts (over scored huddles)</t>
  </si>
  <si>
    <t>RIght</t>
  </si>
  <si>
    <t>videos might be weird - 2 got messed up</t>
  </si>
  <si>
    <t>left side came off tether, don't score</t>
  </si>
  <si>
    <t>CHECKED EAR TAGS FOR P vs S SIDES</t>
  </si>
  <si>
    <t>both animals detethered - don't score</t>
  </si>
  <si>
    <t>Assay Time - Separation</t>
  </si>
  <si>
    <t>Assay Time - Reunion</t>
  </si>
  <si>
    <t>NK</t>
  </si>
  <si>
    <t>scoring started, not done</t>
  </si>
  <si>
    <t>don't score</t>
  </si>
  <si>
    <t>died during PPT</t>
  </si>
  <si>
    <t>wrong female put in cage after PPT?</t>
  </si>
  <si>
    <t>needs to be scored</t>
  </si>
  <si>
    <t>didn't record - no video</t>
  </si>
  <si>
    <t>Assay Time - Intruder</t>
  </si>
  <si>
    <t>run by AJ</t>
  </si>
  <si>
    <t>video freezes</t>
  </si>
  <si>
    <t>video missing</t>
  </si>
  <si>
    <t>Intro Time</t>
  </si>
  <si>
    <t>PPT Time</t>
  </si>
  <si>
    <t>Pair A</t>
  </si>
  <si>
    <t>B8145</t>
  </si>
  <si>
    <t>Pair B</t>
  </si>
  <si>
    <t>B8146</t>
  </si>
  <si>
    <t>Pair C</t>
  </si>
  <si>
    <t>B8147</t>
  </si>
  <si>
    <t>Pair D</t>
  </si>
  <si>
    <t>B8148</t>
  </si>
  <si>
    <t>Pair E</t>
  </si>
  <si>
    <t>B8165</t>
  </si>
  <si>
    <t>Pair F</t>
  </si>
  <si>
    <t>B8166</t>
  </si>
  <si>
    <t>Pair G</t>
  </si>
  <si>
    <t>B8167</t>
  </si>
  <si>
    <t>Pair H</t>
  </si>
  <si>
    <t>B8169</t>
  </si>
  <si>
    <t>Pair I</t>
  </si>
  <si>
    <t>B8171</t>
  </si>
  <si>
    <t>K</t>
  </si>
  <si>
    <t>Pair J</t>
  </si>
  <si>
    <t>B8172</t>
  </si>
  <si>
    <t>Pair K</t>
  </si>
  <si>
    <t>B8173</t>
  </si>
  <si>
    <t>Pair L</t>
  </si>
  <si>
    <t>B8183</t>
  </si>
  <si>
    <t>Pair M</t>
  </si>
  <si>
    <t>B8184</t>
  </si>
  <si>
    <t>Pair N</t>
  </si>
  <si>
    <t>B8187</t>
  </si>
  <si>
    <t>Pair O</t>
  </si>
  <si>
    <t>B8189</t>
  </si>
  <si>
    <t>Pair P</t>
  </si>
  <si>
    <t>B8191</t>
  </si>
  <si>
    <t>Pair Q</t>
  </si>
  <si>
    <t>B8192</t>
  </si>
  <si>
    <t>Pair R</t>
  </si>
  <si>
    <t>B8193</t>
  </si>
  <si>
    <t>Pair S</t>
  </si>
  <si>
    <t>B8200</t>
  </si>
  <si>
    <t>Fighting w/ severe wound found ~1pm, euthanized before PPT</t>
  </si>
  <si>
    <t>Pair T</t>
  </si>
  <si>
    <t>B8201</t>
  </si>
  <si>
    <t>Pair U</t>
  </si>
  <si>
    <t>B8202</t>
  </si>
  <si>
    <t>Pair V</t>
  </si>
  <si>
    <t>B8203</t>
  </si>
  <si>
    <t>Pair W</t>
  </si>
  <si>
    <t>B8204</t>
  </si>
  <si>
    <t>Pair X</t>
  </si>
  <si>
    <t>B8217</t>
  </si>
  <si>
    <t>Pair Y</t>
  </si>
  <si>
    <t>B8236</t>
  </si>
  <si>
    <t>Pair Z</t>
  </si>
  <si>
    <t>B8237</t>
  </si>
  <si>
    <t>Pair AA</t>
  </si>
  <si>
    <t>B8238</t>
  </si>
  <si>
    <t>Scn2a Animal DOB</t>
  </si>
  <si>
    <t>WT Partner Parent Cage</t>
  </si>
  <si>
    <t>WT Animal DOB</t>
  </si>
  <si>
    <t>Age</t>
  </si>
  <si>
    <t>Oct23_Juv_Pair1</t>
  </si>
  <si>
    <t>E0622</t>
  </si>
  <si>
    <t>P2</t>
  </si>
  <si>
    <t>Oct23_Juv_Pair2</t>
  </si>
  <si>
    <t>E0619</t>
  </si>
  <si>
    <t>Oct23_Juv_Pair3</t>
  </si>
  <si>
    <t>E0621</t>
  </si>
  <si>
    <t>Oct23_Juv_Pair4</t>
  </si>
  <si>
    <t>E0620</t>
  </si>
  <si>
    <t>Oct23_Juv_Pair5</t>
  </si>
  <si>
    <t>E0623</t>
  </si>
  <si>
    <t>Oct23_Juv_Pair6</t>
  </si>
  <si>
    <t>B8273</t>
  </si>
  <si>
    <t>STIM1</t>
  </si>
  <si>
    <t>Oct23_Juv_Pair7</t>
  </si>
  <si>
    <t>B8275</t>
  </si>
  <si>
    <t>Oct23_Juv_Pair8</t>
  </si>
  <si>
    <t>B8277</t>
  </si>
  <si>
    <t>Oct23_Juv_Pair9</t>
  </si>
  <si>
    <t>B8279</t>
  </si>
  <si>
    <t>No ET*</t>
  </si>
  <si>
    <t>Oct23_Juv_Pair10</t>
  </si>
  <si>
    <t>B8276</t>
  </si>
  <si>
    <t>Oct23_Juv_Pair11</t>
  </si>
  <si>
    <t>Oct23_Juv_Pair12</t>
  </si>
  <si>
    <t>Oct23_Juv_Pair13</t>
  </si>
  <si>
    <t>No. of Slides</t>
  </si>
  <si>
    <t>Sectioned</t>
  </si>
  <si>
    <t>Stained</t>
  </si>
  <si>
    <t>Imaged</t>
  </si>
  <si>
    <t>V9874</t>
  </si>
  <si>
    <t>E3028</t>
  </si>
  <si>
    <t>V9875</t>
  </si>
  <si>
    <t>V9879</t>
  </si>
  <si>
    <t>E3031</t>
  </si>
  <si>
    <t>V9876</t>
  </si>
  <si>
    <t>E3030</t>
  </si>
  <si>
    <t>E3032</t>
  </si>
  <si>
    <t>V9877</t>
  </si>
  <si>
    <t>V9878</t>
  </si>
  <si>
    <t>E3029</t>
  </si>
  <si>
    <t>E3033</t>
  </si>
  <si>
    <t>E3034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</si>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</sst>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7030A0"/>
      <name val="Calibri (Body)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/>
    <xf numFmtId="20" fontId="4" fillId="0" borderId="0" xfId="0" applyNumberFormat="1" applyFont="1"/>
    <xf numFmtId="0" fontId="5" fillId="0" borderId="0" xfId="0" applyFont="1"/>
    <xf numFmtId="0" fontId="0" fillId="0" borderId="0" xfId="0" applyAlignment="1">
      <alignment wrapText="1"/>
    </xf>
    <xf numFmtId="0" fontId="4" fillId="2" borderId="0" xfId="0" applyFont="1" applyFill="1"/>
    <xf numFmtId="14" fontId="4" fillId="2" borderId="0" xfId="0" applyNumberFormat="1" applyFont="1" applyFill="1"/>
    <xf numFmtId="20" fontId="4" fillId="2" borderId="0" xfId="0" applyNumberFormat="1" applyFont="1" applyFill="1"/>
    <xf numFmtId="0" fontId="6" fillId="0" borderId="0" xfId="0" applyFont="1"/>
    <xf numFmtId="0" fontId="1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0" fillId="3" borderId="0" xfId="0" applyFill="1"/>
    <xf numFmtId="0" fontId="1" fillId="3" borderId="0" xfId="0" applyFont="1" applyFill="1"/>
    <xf numFmtId="0" fontId="8" fillId="0" borderId="0" xfId="0" applyFont="1"/>
    <xf numFmtId="0" fontId="9" fillId="0" borderId="0" xfId="0" applyFont="1"/>
    <xf numFmtId="0" fontId="0" fillId="4" borderId="0" xfId="0" applyFill="1" applyAlignment="1">
      <alignment horizontal="center"/>
    </xf>
    <xf numFmtId="0" fontId="5" fillId="3" borderId="0" xfId="0" applyFont="1" applyFill="1"/>
    <xf numFmtId="0" fontId="3" fillId="3" borderId="0" xfId="0" applyFont="1" applyFill="1"/>
    <xf numFmtId="14" fontId="0" fillId="3" borderId="0" xfId="0" applyNumberFormat="1" applyFill="1"/>
    <xf numFmtId="20" fontId="0" fillId="3" borderId="0" xfId="0" applyNumberFormat="1" applyFill="1"/>
    <xf numFmtId="0" fontId="4" fillId="0" borderId="0" xfId="0" applyFont="1" applyAlignment="1">
      <alignment horizontal="center"/>
    </xf>
    <xf numFmtId="0" fontId="4" fillId="5" borderId="0" xfId="0" applyFont="1" applyFill="1"/>
    <xf numFmtId="14" fontId="4" fillId="5" borderId="0" xfId="0" applyNumberFormat="1" applyFont="1" applyFill="1"/>
    <xf numFmtId="20" fontId="4" fillId="5" borderId="0" xfId="0" applyNumberFormat="1" applyFont="1" applyFill="1"/>
    <xf numFmtId="0" fontId="4" fillId="5" borderId="0" xfId="0" applyFont="1" applyFill="1" applyAlignment="1">
      <alignment horizontal="center"/>
    </xf>
    <xf numFmtId="0" fontId="0" fillId="7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0" borderId="1" xfId="0" applyFont="1" applyBorder="1" applyAlignment="1">
      <alignment horizontal="center"/>
    </xf>
    <xf numFmtId="0" fontId="1" fillId="7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0" fillId="0" borderId="0" xfId="0" applyFont="1" applyFill="1" applyBorder="1" applyAlignment="1"/>
  </cellXfs>
  <cellStyles count="1">
    <cellStyle name="Normal" xfId="0" builtinId="0"/>
  </cellStyles>
  <dxfs count="4">
    <dxf>
      <fill>
        <patternFill patternType="solid">
          <fgColor rgb="FFFCE4D6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E2EFDA"/>
          <bgColor rgb="FF000000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B830-D3EF-244E-986D-EC098C6D4C47}">
  <dimension ref="A1:H74"/>
  <sheetViews>
    <sheetView topLeftCell="A17" workbookViewId="0">
      <selection activeCell="E3" sqref="E3"/>
    </sheetView>
  </sheetViews>
  <sheetFormatPr defaultColWidth="11" defaultRowHeight="15.95"/>
  <cols>
    <col min="1" max="4" width="35.375" customWidth="1"/>
    <col min="5" max="5" width="12.5" style="18" bestFit="1" customWidth="1"/>
  </cols>
  <sheetData>
    <row r="1" spans="1:8" s="18" customForma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</row>
    <row r="2" spans="1:8">
      <c r="A2" s="9" t="s">
        <v>5</v>
      </c>
      <c r="B2" s="9" t="s">
        <v>6</v>
      </c>
      <c r="C2" s="9" t="s">
        <v>7</v>
      </c>
      <c r="D2" s="9" t="s">
        <v>8</v>
      </c>
      <c r="E2" s="18">
        <f>COUNTA(A2:A14)</f>
        <v>13</v>
      </c>
    </row>
    <row r="3" spans="1:8">
      <c r="A3" s="9" t="s">
        <v>9</v>
      </c>
      <c r="B3" s="9" t="s">
        <v>10</v>
      </c>
      <c r="C3" s="9" t="s">
        <v>7</v>
      </c>
      <c r="D3" s="9" t="s">
        <v>8</v>
      </c>
    </row>
    <row r="4" spans="1:8">
      <c r="A4" s="9" t="s">
        <v>11</v>
      </c>
      <c r="B4" s="9" t="s">
        <v>12</v>
      </c>
      <c r="C4" s="9" t="s">
        <v>7</v>
      </c>
      <c r="D4" s="9" t="s">
        <v>8</v>
      </c>
    </row>
    <row r="5" spans="1:8">
      <c r="A5" s="9" t="s">
        <v>13</v>
      </c>
      <c r="B5" s="9" t="s">
        <v>14</v>
      </c>
      <c r="C5" s="9" t="s">
        <v>7</v>
      </c>
      <c r="D5" s="9" t="s">
        <v>8</v>
      </c>
    </row>
    <row r="6" spans="1:8">
      <c r="A6" s="9" t="s">
        <v>15</v>
      </c>
      <c r="B6" s="9" t="s">
        <v>16</v>
      </c>
      <c r="C6" s="9" t="s">
        <v>7</v>
      </c>
      <c r="D6" s="9" t="s">
        <v>8</v>
      </c>
    </row>
    <row r="7" spans="1:8">
      <c r="A7" s="9" t="s">
        <v>17</v>
      </c>
      <c r="B7" s="9" t="s">
        <v>18</v>
      </c>
      <c r="C7" s="9" t="s">
        <v>7</v>
      </c>
      <c r="D7" s="9" t="s">
        <v>8</v>
      </c>
    </row>
    <row r="8" spans="1:8">
      <c r="A8" s="20" t="s">
        <v>19</v>
      </c>
      <c r="B8" s="9" t="s">
        <v>20</v>
      </c>
      <c r="C8" s="9" t="s">
        <v>7</v>
      </c>
      <c r="D8" s="9" t="s">
        <v>8</v>
      </c>
      <c r="E8" s="23"/>
    </row>
    <row r="9" spans="1:8">
      <c r="A9" s="9" t="s">
        <v>21</v>
      </c>
      <c r="B9" s="9" t="s">
        <v>22</v>
      </c>
      <c r="C9" s="9" t="s">
        <v>7</v>
      </c>
      <c r="D9" s="9" t="s">
        <v>8</v>
      </c>
      <c r="E9"/>
    </row>
    <row r="10" spans="1:8">
      <c r="A10" s="9" t="s">
        <v>23</v>
      </c>
      <c r="B10" s="9" t="s">
        <v>24</v>
      </c>
      <c r="C10" s="9" t="s">
        <v>7</v>
      </c>
      <c r="D10" s="9" t="s">
        <v>8</v>
      </c>
      <c r="E10"/>
    </row>
    <row r="11" spans="1:8">
      <c r="A11" s="9" t="s">
        <v>25</v>
      </c>
      <c r="B11" s="9" t="s">
        <v>26</v>
      </c>
      <c r="C11" s="9" t="s">
        <v>7</v>
      </c>
      <c r="D11" s="9" t="s">
        <v>8</v>
      </c>
      <c r="E11" s="9"/>
      <c r="G11" s="2"/>
      <c r="H11" s="3"/>
    </row>
    <row r="12" spans="1:8">
      <c r="A12" s="9" t="s">
        <v>27</v>
      </c>
      <c r="B12" s="9" t="s">
        <v>28</v>
      </c>
      <c r="C12" s="9" t="s">
        <v>7</v>
      </c>
      <c r="D12" s="9" t="s">
        <v>8</v>
      </c>
      <c r="E12" s="9"/>
      <c r="G12" s="2"/>
      <c r="H12" s="3"/>
    </row>
    <row r="13" spans="1:8">
      <c r="A13" s="9" t="s">
        <v>29</v>
      </c>
      <c r="B13" s="9" t="s">
        <v>30</v>
      </c>
      <c r="C13" s="9" t="s">
        <v>7</v>
      </c>
      <c r="D13" s="9" t="s">
        <v>8</v>
      </c>
      <c r="E13" s="9"/>
      <c r="G13" s="2"/>
      <c r="H13" s="3"/>
    </row>
    <row r="14" spans="1:8">
      <c r="A14" s="9" t="s">
        <v>31</v>
      </c>
      <c r="B14" s="9" t="s">
        <v>32</v>
      </c>
      <c r="C14" s="9" t="s">
        <v>7</v>
      </c>
      <c r="D14" s="9" t="s">
        <v>8</v>
      </c>
      <c r="E14" s="9"/>
      <c r="G14" s="2"/>
      <c r="H14" s="3"/>
    </row>
    <row r="16" spans="1:8">
      <c r="A16" s="9" t="s">
        <v>33</v>
      </c>
      <c r="B16" s="9" t="s">
        <v>34</v>
      </c>
      <c r="C16" s="9" t="s">
        <v>7</v>
      </c>
      <c r="D16" s="9" t="s">
        <v>35</v>
      </c>
      <c r="E16" s="18">
        <f>COUNTA(A16:A28)</f>
        <v>13</v>
      </c>
    </row>
    <row r="17" spans="1:5">
      <c r="A17" s="9" t="s">
        <v>36</v>
      </c>
      <c r="B17" s="9" t="s">
        <v>37</v>
      </c>
      <c r="C17" s="9" t="s">
        <v>7</v>
      </c>
      <c r="D17" s="9" t="s">
        <v>35</v>
      </c>
    </row>
    <row r="18" spans="1:5">
      <c r="A18" s="9" t="s">
        <v>38</v>
      </c>
      <c r="B18" s="9" t="s">
        <v>39</v>
      </c>
      <c r="C18" s="9" t="s">
        <v>7</v>
      </c>
      <c r="D18" s="9" t="s">
        <v>35</v>
      </c>
    </row>
    <row r="19" spans="1:5">
      <c r="A19" s="9" t="s">
        <v>40</v>
      </c>
      <c r="B19" s="9" t="s">
        <v>41</v>
      </c>
      <c r="C19" s="9" t="s">
        <v>7</v>
      </c>
      <c r="D19" s="9" t="s">
        <v>35</v>
      </c>
    </row>
    <row r="20" spans="1:5">
      <c r="A20" s="9" t="s">
        <v>42</v>
      </c>
      <c r="B20" s="9" t="s">
        <v>43</v>
      </c>
      <c r="C20" s="9" t="s">
        <v>7</v>
      </c>
      <c r="D20" s="9" t="s">
        <v>35</v>
      </c>
    </row>
    <row r="21" spans="1:5">
      <c r="A21" s="9" t="s">
        <v>44</v>
      </c>
      <c r="B21" s="9" t="s">
        <v>45</v>
      </c>
      <c r="C21" s="9" t="s">
        <v>7</v>
      </c>
      <c r="D21" s="9" t="s">
        <v>35</v>
      </c>
    </row>
    <row r="22" spans="1:5">
      <c r="A22" s="9" t="s">
        <v>46</v>
      </c>
      <c r="B22" s="9" t="s">
        <v>47</v>
      </c>
      <c r="C22" s="9" t="s">
        <v>7</v>
      </c>
      <c r="D22" s="9" t="s">
        <v>35</v>
      </c>
    </row>
    <row r="23" spans="1:5">
      <c r="A23" s="9" t="s">
        <v>48</v>
      </c>
      <c r="B23" s="9" t="s">
        <v>49</v>
      </c>
      <c r="C23" s="9" t="s">
        <v>7</v>
      </c>
      <c r="D23" s="9" t="s">
        <v>35</v>
      </c>
    </row>
    <row r="24" spans="1:5">
      <c r="A24" s="9" t="s">
        <v>50</v>
      </c>
      <c r="B24" s="9" t="s">
        <v>51</v>
      </c>
      <c r="C24" s="9" t="s">
        <v>7</v>
      </c>
      <c r="D24" s="9" t="s">
        <v>35</v>
      </c>
    </row>
    <row r="25" spans="1:5">
      <c r="A25" s="9" t="s">
        <v>52</v>
      </c>
      <c r="B25" s="9" t="s">
        <v>53</v>
      </c>
      <c r="C25" s="9" t="s">
        <v>7</v>
      </c>
      <c r="D25" s="9" t="s">
        <v>35</v>
      </c>
    </row>
    <row r="26" spans="1:5">
      <c r="A26" s="9" t="s">
        <v>54</v>
      </c>
      <c r="B26" s="9" t="s">
        <v>55</v>
      </c>
      <c r="C26" s="9" t="s">
        <v>7</v>
      </c>
      <c r="D26" s="9" t="s">
        <v>35</v>
      </c>
    </row>
    <row r="27" spans="1:5">
      <c r="A27" s="9" t="s">
        <v>56</v>
      </c>
      <c r="B27" s="9" t="s">
        <v>57</v>
      </c>
      <c r="C27" s="9" t="s">
        <v>7</v>
      </c>
      <c r="D27" s="9" t="s">
        <v>35</v>
      </c>
    </row>
    <row r="28" spans="1:5">
      <c r="A28" s="9" t="s">
        <v>58</v>
      </c>
      <c r="B28" s="9" t="s">
        <v>59</v>
      </c>
      <c r="C28" s="9" t="s">
        <v>7</v>
      </c>
      <c r="D28" s="9" t="s">
        <v>35</v>
      </c>
    </row>
    <row r="30" spans="1:5">
      <c r="A30" t="s">
        <v>60</v>
      </c>
      <c r="B30" t="s">
        <v>61</v>
      </c>
      <c r="C30" t="s">
        <v>62</v>
      </c>
      <c r="D30" t="s">
        <v>8</v>
      </c>
      <c r="E30" s="18">
        <f>COUNTA(A30:A41)</f>
        <v>12</v>
      </c>
    </row>
    <row r="31" spans="1:5">
      <c r="A31" t="s">
        <v>63</v>
      </c>
      <c r="B31" t="s">
        <v>64</v>
      </c>
      <c r="C31" t="s">
        <v>62</v>
      </c>
      <c r="D31" t="s">
        <v>8</v>
      </c>
    </row>
    <row r="32" spans="1:5">
      <c r="A32" t="s">
        <v>65</v>
      </c>
      <c r="B32" t="s">
        <v>66</v>
      </c>
      <c r="C32" t="s">
        <v>62</v>
      </c>
      <c r="D32" t="s">
        <v>8</v>
      </c>
    </row>
    <row r="33" spans="1:5">
      <c r="A33" t="s">
        <v>67</v>
      </c>
      <c r="B33" t="s">
        <v>68</v>
      </c>
      <c r="C33" t="s">
        <v>62</v>
      </c>
      <c r="D33" t="s">
        <v>8</v>
      </c>
    </row>
    <row r="34" spans="1:5">
      <c r="A34" t="s">
        <v>69</v>
      </c>
      <c r="B34" t="s">
        <v>70</v>
      </c>
      <c r="C34" t="s">
        <v>62</v>
      </c>
      <c r="D34" t="s">
        <v>8</v>
      </c>
    </row>
    <row r="35" spans="1:5">
      <c r="A35" t="s">
        <v>71</v>
      </c>
      <c r="B35" t="s">
        <v>72</v>
      </c>
      <c r="C35" t="s">
        <v>62</v>
      </c>
      <c r="D35" t="s">
        <v>8</v>
      </c>
    </row>
    <row r="36" spans="1:5">
      <c r="A36" t="s">
        <v>73</v>
      </c>
      <c r="B36" t="s">
        <v>74</v>
      </c>
      <c r="C36" t="s">
        <v>62</v>
      </c>
      <c r="D36" t="s">
        <v>8</v>
      </c>
    </row>
    <row r="37" spans="1:5">
      <c r="A37" t="s">
        <v>75</v>
      </c>
      <c r="B37" t="s">
        <v>76</v>
      </c>
      <c r="C37" s="12" t="s">
        <v>62</v>
      </c>
      <c r="D37" t="s">
        <v>8</v>
      </c>
    </row>
    <row r="38" spans="1:5">
      <c r="A38" t="s">
        <v>77</v>
      </c>
      <c r="B38" t="s">
        <v>78</v>
      </c>
      <c r="C38" s="12" t="s">
        <v>62</v>
      </c>
      <c r="D38" t="s">
        <v>8</v>
      </c>
    </row>
    <row r="39" spans="1:5">
      <c r="A39" t="s">
        <v>79</v>
      </c>
      <c r="B39" t="s">
        <v>80</v>
      </c>
      <c r="C39" s="12" t="s">
        <v>62</v>
      </c>
      <c r="D39" t="s">
        <v>8</v>
      </c>
    </row>
    <row r="40" spans="1:5">
      <c r="A40" t="s">
        <v>81</v>
      </c>
      <c r="B40" t="s">
        <v>82</v>
      </c>
      <c r="C40" s="12" t="s">
        <v>62</v>
      </c>
      <c r="D40" t="s">
        <v>8</v>
      </c>
    </row>
    <row r="41" spans="1:5">
      <c r="A41" t="s">
        <v>83</v>
      </c>
      <c r="B41" t="s">
        <v>84</v>
      </c>
      <c r="C41" s="12" t="s">
        <v>62</v>
      </c>
      <c r="D41" t="s">
        <v>8</v>
      </c>
    </row>
    <row r="43" spans="1:5">
      <c r="A43" t="s">
        <v>85</v>
      </c>
      <c r="B43" t="s">
        <v>86</v>
      </c>
      <c r="C43" t="s">
        <v>62</v>
      </c>
      <c r="D43" t="s">
        <v>35</v>
      </c>
      <c r="E43" s="18">
        <f>COUNTA(A43:A57)</f>
        <v>15</v>
      </c>
    </row>
    <row r="44" spans="1:5">
      <c r="A44" t="s">
        <v>87</v>
      </c>
      <c r="B44" t="s">
        <v>88</v>
      </c>
      <c r="C44" t="s">
        <v>62</v>
      </c>
      <c r="D44" t="s">
        <v>35</v>
      </c>
    </row>
    <row r="45" spans="1:5">
      <c r="A45" t="s">
        <v>89</v>
      </c>
      <c r="B45" t="s">
        <v>90</v>
      </c>
      <c r="C45" t="s">
        <v>62</v>
      </c>
      <c r="D45" t="s">
        <v>35</v>
      </c>
    </row>
    <row r="46" spans="1:5">
      <c r="A46" t="s">
        <v>91</v>
      </c>
      <c r="B46" t="s">
        <v>92</v>
      </c>
      <c r="C46" t="s">
        <v>62</v>
      </c>
      <c r="D46" t="s">
        <v>35</v>
      </c>
    </row>
    <row r="47" spans="1:5">
      <c r="A47" t="s">
        <v>93</v>
      </c>
      <c r="B47" t="s">
        <v>94</v>
      </c>
      <c r="C47" t="s">
        <v>62</v>
      </c>
      <c r="D47" t="s">
        <v>35</v>
      </c>
    </row>
    <row r="48" spans="1:5">
      <c r="A48" t="s">
        <v>95</v>
      </c>
      <c r="B48" t="s">
        <v>96</v>
      </c>
      <c r="C48" t="s">
        <v>62</v>
      </c>
      <c r="D48" t="s">
        <v>35</v>
      </c>
    </row>
    <row r="49" spans="1:4">
      <c r="A49" t="s">
        <v>97</v>
      </c>
      <c r="B49" t="s">
        <v>98</v>
      </c>
      <c r="C49" t="s">
        <v>62</v>
      </c>
      <c r="D49" t="s">
        <v>35</v>
      </c>
    </row>
    <row r="50" spans="1:4">
      <c r="A50" t="s">
        <v>99</v>
      </c>
      <c r="B50" t="s">
        <v>100</v>
      </c>
      <c r="C50" t="s">
        <v>62</v>
      </c>
      <c r="D50" t="s">
        <v>35</v>
      </c>
    </row>
    <row r="51" spans="1:4">
      <c r="A51" t="s">
        <v>101</v>
      </c>
      <c r="B51" t="s">
        <v>102</v>
      </c>
      <c r="C51" t="s">
        <v>62</v>
      </c>
      <c r="D51" t="s">
        <v>35</v>
      </c>
    </row>
    <row r="52" spans="1:4">
      <c r="A52" t="s">
        <v>103</v>
      </c>
      <c r="B52" t="s">
        <v>104</v>
      </c>
      <c r="C52" t="s">
        <v>62</v>
      </c>
      <c r="D52" t="s">
        <v>35</v>
      </c>
    </row>
    <row r="53" spans="1:4">
      <c r="A53" t="s">
        <v>105</v>
      </c>
      <c r="B53" s="12" t="s">
        <v>106</v>
      </c>
      <c r="C53" s="12" t="s">
        <v>62</v>
      </c>
      <c r="D53" t="s">
        <v>35</v>
      </c>
    </row>
    <row r="54" spans="1:4">
      <c r="A54" t="s">
        <v>107</v>
      </c>
      <c r="B54" s="12" t="s">
        <v>108</v>
      </c>
      <c r="C54" s="12" t="s">
        <v>62</v>
      </c>
      <c r="D54" t="s">
        <v>35</v>
      </c>
    </row>
    <row r="55" spans="1:4">
      <c r="A55" t="s">
        <v>109</v>
      </c>
      <c r="B55" t="s">
        <v>110</v>
      </c>
      <c r="C55" s="12" t="s">
        <v>62</v>
      </c>
      <c r="D55" t="s">
        <v>35</v>
      </c>
    </row>
    <row r="56" spans="1:4">
      <c r="A56" t="s">
        <v>111</v>
      </c>
      <c r="B56" t="s">
        <v>112</v>
      </c>
      <c r="C56" s="12" t="s">
        <v>62</v>
      </c>
      <c r="D56" t="s">
        <v>35</v>
      </c>
    </row>
    <row r="57" spans="1:4">
      <c r="A57" t="s">
        <v>113</v>
      </c>
      <c r="B57" t="s">
        <v>114</v>
      </c>
      <c r="C57" s="12" t="s">
        <v>62</v>
      </c>
      <c r="D57" t="s">
        <v>35</v>
      </c>
    </row>
    <row r="62" spans="1:4">
      <c r="A62" s="22" t="s">
        <v>115</v>
      </c>
      <c r="B62" s="21"/>
      <c r="C62" s="21"/>
      <c r="D62" s="21"/>
    </row>
    <row r="64" spans="1:4">
      <c r="A64" s="5" t="s">
        <v>116</v>
      </c>
      <c r="B64" s="5" t="s">
        <v>117</v>
      </c>
      <c r="C64" s="5" t="s">
        <v>62</v>
      </c>
      <c r="D64" s="5" t="s">
        <v>118</v>
      </c>
    </row>
    <row r="65" spans="1:5">
      <c r="A65" s="5" t="s">
        <v>119</v>
      </c>
      <c r="B65" s="5" t="s">
        <v>120</v>
      </c>
      <c r="C65" s="5" t="s">
        <v>62</v>
      </c>
      <c r="D65" s="5" t="s">
        <v>121</v>
      </c>
    </row>
    <row r="66" spans="1:5">
      <c r="A66" s="5" t="s">
        <v>122</v>
      </c>
      <c r="B66" s="5" t="s">
        <v>123</v>
      </c>
      <c r="C66" s="5" t="s">
        <v>62</v>
      </c>
      <c r="D66" s="5" t="s">
        <v>121</v>
      </c>
    </row>
    <row r="67" spans="1:5">
      <c r="A67" s="5" t="s">
        <v>124</v>
      </c>
      <c r="B67" s="5" t="s">
        <v>125</v>
      </c>
      <c r="C67" s="5" t="s">
        <v>62</v>
      </c>
      <c r="D67" s="5" t="s">
        <v>121</v>
      </c>
    </row>
    <row r="68" spans="1:5">
      <c r="A68" s="5" t="s">
        <v>126</v>
      </c>
      <c r="B68" s="5" t="s">
        <v>127</v>
      </c>
      <c r="C68" s="5" t="s">
        <v>7</v>
      </c>
      <c r="D68" s="5" t="s">
        <v>118</v>
      </c>
    </row>
    <row r="69" spans="1:5">
      <c r="A69" s="5" t="s">
        <v>128</v>
      </c>
      <c r="B69" s="5" t="s">
        <v>129</v>
      </c>
      <c r="C69" s="5" t="s">
        <v>7</v>
      </c>
      <c r="D69" s="5" t="s">
        <v>121</v>
      </c>
    </row>
    <row r="70" spans="1:5">
      <c r="A70" s="5" t="s">
        <v>130</v>
      </c>
      <c r="B70" s="5" t="s">
        <v>131</v>
      </c>
      <c r="C70" s="5" t="s">
        <v>62</v>
      </c>
      <c r="D70" s="5" t="s">
        <v>121</v>
      </c>
    </row>
    <row r="71" spans="1:5">
      <c r="A71" s="5" t="s">
        <v>132</v>
      </c>
      <c r="B71" s="5" t="s">
        <v>133</v>
      </c>
      <c r="C71" s="5" t="s">
        <v>62</v>
      </c>
      <c r="D71" s="5" t="s">
        <v>118</v>
      </c>
    </row>
    <row r="72" spans="1:5">
      <c r="A72" s="5" t="s">
        <v>134</v>
      </c>
      <c r="B72" s="5" t="s">
        <v>135</v>
      </c>
      <c r="C72" s="5" t="s">
        <v>62</v>
      </c>
      <c r="D72" s="5" t="s">
        <v>118</v>
      </c>
      <c r="E72" s="24"/>
    </row>
    <row r="73" spans="1:5">
      <c r="A73" s="5" t="s">
        <v>136</v>
      </c>
      <c r="B73" s="5" t="s">
        <v>137</v>
      </c>
      <c r="C73" s="5" t="s">
        <v>62</v>
      </c>
      <c r="D73" s="5" t="s">
        <v>121</v>
      </c>
      <c r="E73" s="24"/>
    </row>
    <row r="74" spans="1:5">
      <c r="A74" s="5" t="s">
        <v>138</v>
      </c>
      <c r="B74" s="5" t="s">
        <v>139</v>
      </c>
      <c r="C74" s="5" t="s">
        <v>62</v>
      </c>
      <c r="D74" s="5" t="s">
        <v>118</v>
      </c>
      <c r="E74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76C1-4473-3E4F-BACB-E7E692556970}">
  <dimension ref="A1:N65"/>
  <sheetViews>
    <sheetView tabSelected="1" topLeftCell="A51" workbookViewId="0">
      <selection activeCell="J64" sqref="J64"/>
    </sheetView>
  </sheetViews>
  <sheetFormatPr defaultColWidth="11" defaultRowHeight="15.95"/>
  <cols>
    <col min="1" max="1" width="12.5" bestFit="1" customWidth="1"/>
    <col min="2" max="2" width="18" bestFit="1" customWidth="1"/>
    <col min="3" max="3" width="16.875" bestFit="1" customWidth="1"/>
    <col min="4" max="5" width="16.875" customWidth="1"/>
    <col min="6" max="6" width="21" bestFit="1" customWidth="1"/>
    <col min="10" max="10" width="66.875" bestFit="1" customWidth="1"/>
  </cols>
  <sheetData>
    <row r="1" spans="1:14">
      <c r="A1" s="1" t="s">
        <v>140</v>
      </c>
      <c r="B1" s="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147</v>
      </c>
      <c r="I1" s="1" t="s">
        <v>148</v>
      </c>
      <c r="J1" s="1" t="s">
        <v>149</v>
      </c>
    </row>
    <row r="2" spans="1:14" s="9" customFormat="1">
      <c r="A2" s="9" t="s">
        <v>33</v>
      </c>
      <c r="B2" s="9" t="s">
        <v>7</v>
      </c>
      <c r="C2" s="9" t="s">
        <v>34</v>
      </c>
      <c r="D2" s="9" t="s">
        <v>150</v>
      </c>
      <c r="E2" s="9" t="s">
        <v>151</v>
      </c>
      <c r="F2" s="9" t="s">
        <v>35</v>
      </c>
      <c r="G2" s="10">
        <v>44879</v>
      </c>
      <c r="H2" s="11">
        <v>0.53333333333333333</v>
      </c>
      <c r="I2" s="9" t="s">
        <v>152</v>
      </c>
      <c r="L2" s="9" t="s">
        <v>153</v>
      </c>
      <c r="M2" s="9" t="s">
        <v>35</v>
      </c>
      <c r="N2" s="9" t="s">
        <v>8</v>
      </c>
    </row>
    <row r="3" spans="1:14" s="9" customFormat="1">
      <c r="A3" s="9" t="s">
        <v>5</v>
      </c>
      <c r="B3" s="9" t="s">
        <v>7</v>
      </c>
      <c r="C3" s="9" t="s">
        <v>6</v>
      </c>
      <c r="D3" s="9" t="s">
        <v>151</v>
      </c>
      <c r="E3" s="9" t="s">
        <v>151</v>
      </c>
      <c r="F3" s="9" t="s">
        <v>8</v>
      </c>
      <c r="G3" s="10">
        <v>44879</v>
      </c>
      <c r="H3" s="11">
        <v>0.53402777777777777</v>
      </c>
      <c r="I3" s="9" t="s">
        <v>152</v>
      </c>
      <c r="L3" s="9" t="s">
        <v>7</v>
      </c>
      <c r="M3" s="9">
        <f>COUNTIFS(B2:B70,"F",F2:F70,"Het")</f>
        <v>13</v>
      </c>
      <c r="N3" s="9">
        <f>COUNTIFS(B2:B70,"F",F2:F70,"WT")</f>
        <v>13</v>
      </c>
    </row>
    <row r="4" spans="1:14" s="9" customFormat="1">
      <c r="A4" s="9" t="s">
        <v>36</v>
      </c>
      <c r="B4" s="9" t="s">
        <v>7</v>
      </c>
      <c r="C4" s="9" t="s">
        <v>37</v>
      </c>
      <c r="D4" s="9" t="s">
        <v>154</v>
      </c>
      <c r="E4" s="9" t="s">
        <v>155</v>
      </c>
      <c r="F4" s="9" t="s">
        <v>35</v>
      </c>
      <c r="G4" s="10">
        <v>44879</v>
      </c>
      <c r="H4" s="11">
        <v>0.53402777777777777</v>
      </c>
      <c r="I4" s="9" t="s">
        <v>152</v>
      </c>
      <c r="L4" s="9" t="s">
        <v>62</v>
      </c>
      <c r="M4" s="9">
        <f>COUNTIFS(B2:B70,"M",F2:F70,"Het")</f>
        <v>15</v>
      </c>
      <c r="N4" s="9">
        <f>COUNTIFS(B2:B70,"M",F2:F70,"WT")</f>
        <v>12</v>
      </c>
    </row>
    <row r="5" spans="1:14" s="9" customFormat="1">
      <c r="A5" s="9" t="s">
        <v>9</v>
      </c>
      <c r="B5" s="9" t="s">
        <v>7</v>
      </c>
      <c r="C5" s="9" t="s">
        <v>10</v>
      </c>
      <c r="D5" s="9" t="s">
        <v>151</v>
      </c>
      <c r="E5" s="9" t="s">
        <v>155</v>
      </c>
      <c r="F5" s="9" t="s">
        <v>8</v>
      </c>
      <c r="G5" s="10">
        <v>44879</v>
      </c>
      <c r="H5" s="11">
        <v>0.56319444444444444</v>
      </c>
      <c r="I5" s="9" t="s">
        <v>152</v>
      </c>
    </row>
    <row r="6" spans="1:14" s="9" customFormat="1">
      <c r="A6" s="9" t="s">
        <v>38</v>
      </c>
      <c r="B6" s="9" t="s">
        <v>7</v>
      </c>
      <c r="C6" s="9" t="s">
        <v>39</v>
      </c>
      <c r="D6" s="9" t="s">
        <v>150</v>
      </c>
      <c r="E6" s="9" t="s">
        <v>151</v>
      </c>
      <c r="F6" s="9" t="s">
        <v>35</v>
      </c>
      <c r="G6" s="10">
        <v>44894</v>
      </c>
      <c r="H6" s="11">
        <v>0.55069444444444449</v>
      </c>
      <c r="I6" s="9" t="s">
        <v>152</v>
      </c>
    </row>
    <row r="7" spans="1:14" s="9" customFormat="1">
      <c r="A7" s="9" t="s">
        <v>40</v>
      </c>
      <c r="B7" s="9" t="s">
        <v>7</v>
      </c>
      <c r="C7" s="9" t="s">
        <v>41</v>
      </c>
      <c r="D7" s="9" t="s">
        <v>151</v>
      </c>
      <c r="E7" s="9" t="s">
        <v>150</v>
      </c>
      <c r="F7" s="9" t="s">
        <v>35</v>
      </c>
      <c r="G7" s="10">
        <v>44894</v>
      </c>
      <c r="H7" s="11">
        <v>0.55138888888888882</v>
      </c>
      <c r="I7" s="9" t="s">
        <v>152</v>
      </c>
    </row>
    <row r="8" spans="1:14" s="9" customFormat="1">
      <c r="A8" s="9" t="s">
        <v>42</v>
      </c>
      <c r="B8" s="9" t="s">
        <v>7</v>
      </c>
      <c r="C8" s="9" t="s">
        <v>43</v>
      </c>
      <c r="D8" s="9" t="s">
        <v>150</v>
      </c>
      <c r="E8" s="9" t="s">
        <v>151</v>
      </c>
      <c r="F8" s="9" t="s">
        <v>35</v>
      </c>
      <c r="G8" s="10">
        <v>44894</v>
      </c>
      <c r="H8" s="11">
        <v>0.55138888888888882</v>
      </c>
      <c r="I8" s="9" t="s">
        <v>152</v>
      </c>
    </row>
    <row r="9" spans="1:14" s="9" customFormat="1">
      <c r="A9" s="9" t="s">
        <v>11</v>
      </c>
      <c r="B9" s="9" t="s">
        <v>7</v>
      </c>
      <c r="C9" s="9" t="s">
        <v>12</v>
      </c>
      <c r="D9" s="9" t="s">
        <v>151</v>
      </c>
      <c r="E9" s="9" t="s">
        <v>150</v>
      </c>
      <c r="F9" s="9" t="s">
        <v>8</v>
      </c>
      <c r="G9" s="10">
        <v>44894</v>
      </c>
      <c r="H9" s="11">
        <v>0.55138888888888882</v>
      </c>
      <c r="I9" s="9" t="s">
        <v>152</v>
      </c>
    </row>
    <row r="10" spans="1:14" s="5" customFormat="1">
      <c r="A10" s="5" t="s">
        <v>116</v>
      </c>
      <c r="B10" s="5" t="s">
        <v>62</v>
      </c>
      <c r="C10" s="5" t="s">
        <v>117</v>
      </c>
      <c r="D10" s="5" t="s">
        <v>151</v>
      </c>
      <c r="E10" s="5" t="s">
        <v>150</v>
      </c>
      <c r="F10" s="5" t="s">
        <v>118</v>
      </c>
      <c r="G10" s="6">
        <v>44895</v>
      </c>
      <c r="H10" s="7">
        <v>0.58124999999999993</v>
      </c>
      <c r="I10" s="5" t="s">
        <v>156</v>
      </c>
      <c r="J10" s="5" t="s">
        <v>157</v>
      </c>
    </row>
    <row r="11" spans="1:14" s="5" customFormat="1">
      <c r="A11" s="5" t="s">
        <v>119</v>
      </c>
      <c r="B11" s="5" t="s">
        <v>62</v>
      </c>
      <c r="C11" s="5" t="s">
        <v>120</v>
      </c>
      <c r="D11" s="5" t="s">
        <v>151</v>
      </c>
      <c r="E11" s="5" t="s">
        <v>150</v>
      </c>
      <c r="F11" s="5" t="s">
        <v>121</v>
      </c>
      <c r="G11" s="6">
        <v>44895</v>
      </c>
      <c r="H11" s="7">
        <v>0.58124999999999993</v>
      </c>
      <c r="I11" s="5" t="s">
        <v>156</v>
      </c>
      <c r="J11" s="5" t="s">
        <v>157</v>
      </c>
    </row>
    <row r="12" spans="1:14" s="5" customFormat="1">
      <c r="A12" s="5" t="s">
        <v>122</v>
      </c>
      <c r="B12" s="5" t="s">
        <v>62</v>
      </c>
      <c r="C12" s="5" t="s">
        <v>123</v>
      </c>
      <c r="D12" s="5" t="s">
        <v>150</v>
      </c>
      <c r="E12" s="5" t="s">
        <v>151</v>
      </c>
      <c r="F12" s="5" t="s">
        <v>121</v>
      </c>
      <c r="G12" s="6">
        <v>44895</v>
      </c>
      <c r="H12" s="7">
        <v>0.58124999999999993</v>
      </c>
      <c r="I12" s="5" t="s">
        <v>156</v>
      </c>
      <c r="J12" s="5" t="s">
        <v>157</v>
      </c>
    </row>
    <row r="13" spans="1:14" s="5" customFormat="1">
      <c r="A13" s="5" t="s">
        <v>124</v>
      </c>
      <c r="B13" s="5" t="s">
        <v>62</v>
      </c>
      <c r="C13" s="5" t="s">
        <v>125</v>
      </c>
      <c r="D13" s="5" t="s">
        <v>155</v>
      </c>
      <c r="E13" s="5" t="s">
        <v>151</v>
      </c>
      <c r="F13" s="5" t="s">
        <v>121</v>
      </c>
      <c r="G13" s="6">
        <v>44895</v>
      </c>
      <c r="H13" s="7">
        <v>0.58124999999999993</v>
      </c>
      <c r="I13" s="5" t="s">
        <v>156</v>
      </c>
      <c r="J13" s="19" t="s">
        <v>158</v>
      </c>
    </row>
    <row r="14" spans="1:14" s="5" customFormat="1">
      <c r="A14" s="5" t="s">
        <v>126</v>
      </c>
      <c r="B14" s="5" t="s">
        <v>7</v>
      </c>
      <c r="C14" s="5" t="s">
        <v>127</v>
      </c>
      <c r="D14" s="5" t="s">
        <v>150</v>
      </c>
      <c r="E14" s="5" t="s">
        <v>151</v>
      </c>
      <c r="F14" s="5" t="s">
        <v>118</v>
      </c>
      <c r="G14" s="6">
        <v>44929</v>
      </c>
      <c r="H14" s="7">
        <v>0.57500000000000007</v>
      </c>
      <c r="I14" s="5" t="s">
        <v>156</v>
      </c>
    </row>
    <row r="15" spans="1:14" s="5" customFormat="1">
      <c r="A15" s="5" t="s">
        <v>128</v>
      </c>
      <c r="B15" s="5" t="s">
        <v>7</v>
      </c>
      <c r="C15" s="5" t="s">
        <v>129</v>
      </c>
      <c r="D15" s="5" t="s">
        <v>150</v>
      </c>
      <c r="E15" s="5" t="s">
        <v>151</v>
      </c>
      <c r="F15" s="5" t="s">
        <v>121</v>
      </c>
      <c r="G15" s="6">
        <v>44929</v>
      </c>
      <c r="H15" s="7">
        <v>0.57500000000000007</v>
      </c>
      <c r="I15" s="5" t="s">
        <v>156</v>
      </c>
    </row>
    <row r="16" spans="1:14" s="9" customFormat="1">
      <c r="A16" s="9" t="s">
        <v>44</v>
      </c>
      <c r="B16" s="9" t="s">
        <v>7</v>
      </c>
      <c r="C16" s="9" t="s">
        <v>45</v>
      </c>
      <c r="D16" s="9" t="s">
        <v>151</v>
      </c>
      <c r="E16" s="9" t="s">
        <v>150</v>
      </c>
      <c r="F16" s="9" t="s">
        <v>35</v>
      </c>
      <c r="G16" s="10">
        <v>44929</v>
      </c>
      <c r="H16" s="11">
        <v>0.57500000000000007</v>
      </c>
      <c r="I16" s="9" t="s">
        <v>152</v>
      </c>
    </row>
    <row r="17" spans="1:9" s="9" customFormat="1">
      <c r="A17" s="9" t="s">
        <v>13</v>
      </c>
      <c r="B17" s="9" t="s">
        <v>7</v>
      </c>
      <c r="C17" s="9" t="s">
        <v>14</v>
      </c>
      <c r="D17" s="9" t="s">
        <v>151</v>
      </c>
      <c r="E17" s="9" t="s">
        <v>150</v>
      </c>
      <c r="F17" s="9" t="s">
        <v>8</v>
      </c>
      <c r="G17" s="10">
        <v>44929</v>
      </c>
      <c r="H17" s="11">
        <v>0.57500000000000007</v>
      </c>
      <c r="I17" s="9" t="s">
        <v>152</v>
      </c>
    </row>
    <row r="18" spans="1:9">
      <c r="A18" t="s">
        <v>85</v>
      </c>
      <c r="B18" t="s">
        <v>62</v>
      </c>
      <c r="C18" t="s">
        <v>86</v>
      </c>
      <c r="D18" t="s">
        <v>151</v>
      </c>
      <c r="E18" t="s">
        <v>150</v>
      </c>
      <c r="F18" t="s">
        <v>35</v>
      </c>
      <c r="G18" s="2">
        <v>44930</v>
      </c>
      <c r="H18" s="3">
        <v>0.5180555555555556</v>
      </c>
      <c r="I18" t="s">
        <v>152</v>
      </c>
    </row>
    <row r="19" spans="1:9">
      <c r="A19" t="s">
        <v>60</v>
      </c>
      <c r="B19" t="s">
        <v>62</v>
      </c>
      <c r="C19" t="s">
        <v>61</v>
      </c>
      <c r="D19" t="s">
        <v>150</v>
      </c>
      <c r="E19" t="s">
        <v>151</v>
      </c>
      <c r="F19" t="s">
        <v>8</v>
      </c>
      <c r="G19" s="2">
        <v>44930</v>
      </c>
      <c r="H19" s="3">
        <v>0.5180555555555556</v>
      </c>
      <c r="I19" t="s">
        <v>152</v>
      </c>
    </row>
    <row r="20" spans="1:9">
      <c r="A20" t="s">
        <v>63</v>
      </c>
      <c r="B20" t="s">
        <v>62</v>
      </c>
      <c r="C20" t="s">
        <v>64</v>
      </c>
      <c r="D20" t="s">
        <v>151</v>
      </c>
      <c r="E20" t="s">
        <v>150</v>
      </c>
      <c r="F20" t="s">
        <v>8</v>
      </c>
      <c r="G20" s="2">
        <v>44930</v>
      </c>
      <c r="H20" s="3">
        <v>0.5180555555555556</v>
      </c>
      <c r="I20" t="s">
        <v>152</v>
      </c>
    </row>
    <row r="21" spans="1:9" s="5" customFormat="1">
      <c r="A21" s="5" t="s">
        <v>130</v>
      </c>
      <c r="B21" s="5" t="s">
        <v>62</v>
      </c>
      <c r="C21" s="5" t="s">
        <v>131</v>
      </c>
      <c r="D21" s="5" t="s">
        <v>151</v>
      </c>
      <c r="E21" s="5" t="s">
        <v>150</v>
      </c>
      <c r="F21" s="5" t="s">
        <v>121</v>
      </c>
      <c r="G21" s="6">
        <v>44930</v>
      </c>
      <c r="H21" s="7">
        <v>0.5180555555555556</v>
      </c>
      <c r="I21" s="5" t="s">
        <v>156</v>
      </c>
    </row>
    <row r="22" spans="1:9" s="9" customFormat="1">
      <c r="A22" s="9" t="s">
        <v>46</v>
      </c>
      <c r="B22" s="9" t="s">
        <v>7</v>
      </c>
      <c r="C22" s="9" t="s">
        <v>47</v>
      </c>
      <c r="D22" s="9" t="s">
        <v>150</v>
      </c>
      <c r="E22" s="9" t="s">
        <v>151</v>
      </c>
      <c r="F22" s="9" t="s">
        <v>35</v>
      </c>
      <c r="G22" s="10">
        <v>44950</v>
      </c>
      <c r="H22" s="11">
        <v>0.55972222222222223</v>
      </c>
      <c r="I22" s="9" t="s">
        <v>152</v>
      </c>
    </row>
    <row r="23" spans="1:9" s="9" customFormat="1">
      <c r="A23" s="9" t="s">
        <v>48</v>
      </c>
      <c r="B23" s="9" t="s">
        <v>7</v>
      </c>
      <c r="C23" s="9" t="s">
        <v>49</v>
      </c>
      <c r="D23" s="9" t="s">
        <v>150</v>
      </c>
      <c r="E23" s="9" t="s">
        <v>151</v>
      </c>
      <c r="F23" s="9" t="s">
        <v>35</v>
      </c>
      <c r="G23" s="10">
        <v>44950</v>
      </c>
      <c r="H23" s="11">
        <v>0.55972222222222223</v>
      </c>
      <c r="I23" s="9" t="s">
        <v>152</v>
      </c>
    </row>
    <row r="24" spans="1:9" s="9" customFormat="1">
      <c r="A24" s="9" t="s">
        <v>50</v>
      </c>
      <c r="B24" s="9" t="s">
        <v>7</v>
      </c>
      <c r="C24" s="9" t="s">
        <v>51</v>
      </c>
      <c r="D24" s="9" t="s">
        <v>151</v>
      </c>
      <c r="E24" s="9" t="s">
        <v>150</v>
      </c>
      <c r="F24" s="9" t="s">
        <v>35</v>
      </c>
      <c r="G24" s="10">
        <v>44950</v>
      </c>
      <c r="H24" s="11">
        <v>0.55972222222222223</v>
      </c>
      <c r="I24" s="9" t="s">
        <v>152</v>
      </c>
    </row>
    <row r="25" spans="1:9">
      <c r="A25" t="s">
        <v>87</v>
      </c>
      <c r="B25" t="s">
        <v>62</v>
      </c>
      <c r="C25" t="s">
        <v>88</v>
      </c>
      <c r="D25" t="s">
        <v>151</v>
      </c>
      <c r="E25" t="s">
        <v>150</v>
      </c>
      <c r="F25" t="s">
        <v>35</v>
      </c>
      <c r="G25" s="2">
        <v>44951</v>
      </c>
      <c r="H25" s="3">
        <v>0.55833333333333335</v>
      </c>
      <c r="I25" t="s">
        <v>152</v>
      </c>
    </row>
    <row r="26" spans="1:9">
      <c r="A26" t="s">
        <v>89</v>
      </c>
      <c r="B26" t="s">
        <v>62</v>
      </c>
      <c r="C26" t="s">
        <v>90</v>
      </c>
      <c r="D26" t="s">
        <v>151</v>
      </c>
      <c r="E26" t="s">
        <v>151</v>
      </c>
      <c r="F26" t="s">
        <v>35</v>
      </c>
      <c r="G26" s="2">
        <v>44951</v>
      </c>
      <c r="H26" s="3">
        <v>0.55833333333333335</v>
      </c>
      <c r="I26" t="s">
        <v>152</v>
      </c>
    </row>
    <row r="27" spans="1:9">
      <c r="A27" t="s">
        <v>91</v>
      </c>
      <c r="B27" t="s">
        <v>62</v>
      </c>
      <c r="C27" t="s">
        <v>92</v>
      </c>
      <c r="D27" t="s">
        <v>150</v>
      </c>
      <c r="E27" t="s">
        <v>151</v>
      </c>
      <c r="F27" t="s">
        <v>35</v>
      </c>
      <c r="G27" s="2">
        <v>44951</v>
      </c>
      <c r="H27" s="3">
        <v>0.55833333333333335</v>
      </c>
      <c r="I27" t="s">
        <v>152</v>
      </c>
    </row>
    <row r="28" spans="1:9">
      <c r="A28" t="s">
        <v>93</v>
      </c>
      <c r="B28" t="s">
        <v>62</v>
      </c>
      <c r="C28" t="s">
        <v>94</v>
      </c>
      <c r="D28" t="s">
        <v>150</v>
      </c>
      <c r="E28" t="s">
        <v>151</v>
      </c>
      <c r="F28" t="s">
        <v>35</v>
      </c>
      <c r="G28" s="2">
        <v>44951</v>
      </c>
      <c r="H28" s="3">
        <v>0.55833333333333335</v>
      </c>
      <c r="I28" t="s">
        <v>152</v>
      </c>
    </row>
    <row r="29" spans="1:9" s="9" customFormat="1">
      <c r="A29" s="9" t="s">
        <v>52</v>
      </c>
      <c r="B29" s="9" t="s">
        <v>7</v>
      </c>
      <c r="C29" s="9" t="s">
        <v>53</v>
      </c>
      <c r="D29" s="9" t="s">
        <v>150</v>
      </c>
      <c r="E29" s="9" t="s">
        <v>151</v>
      </c>
      <c r="F29" s="9" t="s">
        <v>35</v>
      </c>
      <c r="G29" s="10">
        <v>44964</v>
      </c>
      <c r="H29" s="11">
        <v>0.55555555555555558</v>
      </c>
      <c r="I29" s="9" t="s">
        <v>152</v>
      </c>
    </row>
    <row r="30" spans="1:9" s="9" customFormat="1">
      <c r="A30" s="9" t="s">
        <v>54</v>
      </c>
      <c r="B30" s="9" t="s">
        <v>7</v>
      </c>
      <c r="C30" s="9" t="s">
        <v>55</v>
      </c>
      <c r="D30" s="9" t="s">
        <v>150</v>
      </c>
      <c r="E30" s="9" t="s">
        <v>151</v>
      </c>
      <c r="F30" s="9" t="s">
        <v>35</v>
      </c>
      <c r="G30" s="10">
        <v>44964</v>
      </c>
      <c r="H30" s="11">
        <v>0.55555555555555558</v>
      </c>
      <c r="I30" s="9" t="s">
        <v>152</v>
      </c>
    </row>
    <row r="31" spans="1:9" s="9" customFormat="1">
      <c r="A31" s="9" t="s">
        <v>56</v>
      </c>
      <c r="B31" s="9" t="s">
        <v>7</v>
      </c>
      <c r="C31" s="9" t="s">
        <v>57</v>
      </c>
      <c r="D31" s="9" t="s">
        <v>150</v>
      </c>
      <c r="E31" s="9" t="s">
        <v>151</v>
      </c>
      <c r="F31" s="9" t="s">
        <v>35</v>
      </c>
      <c r="G31" s="10">
        <v>44964</v>
      </c>
      <c r="H31" s="11">
        <v>0.55555555555555558</v>
      </c>
      <c r="I31" s="9" t="s">
        <v>152</v>
      </c>
    </row>
    <row r="32" spans="1:9" s="9" customFormat="1">
      <c r="A32" s="9" t="s">
        <v>15</v>
      </c>
      <c r="B32" s="9" t="s">
        <v>7</v>
      </c>
      <c r="C32" s="9" t="s">
        <v>16</v>
      </c>
      <c r="D32" s="9" t="s">
        <v>151</v>
      </c>
      <c r="E32" s="9" t="s">
        <v>150</v>
      </c>
      <c r="F32" s="9" t="s">
        <v>8</v>
      </c>
      <c r="G32" s="10">
        <v>44964</v>
      </c>
      <c r="H32" s="11">
        <v>0.55555555555555558</v>
      </c>
      <c r="I32" s="9" t="s">
        <v>152</v>
      </c>
    </row>
    <row r="33" spans="1:10">
      <c r="A33" t="s">
        <v>95</v>
      </c>
      <c r="B33" t="s">
        <v>62</v>
      </c>
      <c r="C33" t="s">
        <v>96</v>
      </c>
      <c r="D33" t="s">
        <v>150</v>
      </c>
      <c r="E33" t="s">
        <v>155</v>
      </c>
      <c r="F33" t="s">
        <v>35</v>
      </c>
      <c r="G33" s="2">
        <v>44965</v>
      </c>
      <c r="H33" s="3">
        <v>0.56527777777777777</v>
      </c>
      <c r="I33" t="s">
        <v>152</v>
      </c>
    </row>
    <row r="34" spans="1:10">
      <c r="A34" t="s">
        <v>97</v>
      </c>
      <c r="B34" t="s">
        <v>62</v>
      </c>
      <c r="C34" t="s">
        <v>98</v>
      </c>
      <c r="D34" t="s">
        <v>150</v>
      </c>
      <c r="E34" t="s">
        <v>150</v>
      </c>
      <c r="F34" t="s">
        <v>35</v>
      </c>
      <c r="G34" s="2">
        <v>44965</v>
      </c>
      <c r="H34" s="3">
        <v>0.56527777777777777</v>
      </c>
      <c r="I34" t="s">
        <v>152</v>
      </c>
    </row>
    <row r="35" spans="1:10">
      <c r="A35" t="s">
        <v>99</v>
      </c>
      <c r="B35" t="s">
        <v>62</v>
      </c>
      <c r="C35" t="s">
        <v>100</v>
      </c>
      <c r="D35" t="s">
        <v>151</v>
      </c>
      <c r="E35" t="s">
        <v>150</v>
      </c>
      <c r="F35" t="s">
        <v>35</v>
      </c>
      <c r="G35" s="2">
        <v>44965</v>
      </c>
      <c r="H35" s="3">
        <v>0.56527777777777777</v>
      </c>
      <c r="I35" t="s">
        <v>152</v>
      </c>
    </row>
    <row r="36" spans="1:10" s="9" customFormat="1">
      <c r="A36" s="9" t="s">
        <v>17</v>
      </c>
      <c r="B36" s="9" t="s">
        <v>7</v>
      </c>
      <c r="C36" s="9" t="s">
        <v>18</v>
      </c>
      <c r="D36" s="9" t="s">
        <v>150</v>
      </c>
      <c r="E36" s="9" t="s">
        <v>151</v>
      </c>
      <c r="F36" s="9" t="s">
        <v>8</v>
      </c>
      <c r="G36" s="10">
        <v>44985</v>
      </c>
      <c r="H36" s="11">
        <v>0.5854166666666667</v>
      </c>
      <c r="I36" s="9" t="s">
        <v>152</v>
      </c>
    </row>
    <row r="37" spans="1:10" s="9" customFormat="1">
      <c r="A37" s="9" t="s">
        <v>58</v>
      </c>
      <c r="B37" s="9" t="s">
        <v>7</v>
      </c>
      <c r="C37" s="9" t="s">
        <v>59</v>
      </c>
      <c r="D37" s="9" t="s">
        <v>151</v>
      </c>
      <c r="E37" s="9" t="s">
        <v>150</v>
      </c>
      <c r="F37" s="9" t="s">
        <v>35</v>
      </c>
      <c r="G37" s="10">
        <v>44985</v>
      </c>
      <c r="H37" s="11">
        <v>0.5854166666666667</v>
      </c>
      <c r="I37" s="9" t="s">
        <v>152</v>
      </c>
    </row>
    <row r="38" spans="1:10">
      <c r="A38" t="s">
        <v>101</v>
      </c>
      <c r="B38" t="s">
        <v>62</v>
      </c>
      <c r="C38" t="s">
        <v>102</v>
      </c>
      <c r="D38" t="s">
        <v>151</v>
      </c>
      <c r="E38" t="s">
        <v>150</v>
      </c>
      <c r="F38" t="s">
        <v>35</v>
      </c>
      <c r="G38" s="2">
        <v>44986</v>
      </c>
      <c r="H38" s="3">
        <v>0.56388888888888888</v>
      </c>
      <c r="I38" t="s">
        <v>152</v>
      </c>
    </row>
    <row r="39" spans="1:10">
      <c r="A39" t="s">
        <v>65</v>
      </c>
      <c r="B39" t="s">
        <v>62</v>
      </c>
      <c r="C39" t="s">
        <v>66</v>
      </c>
      <c r="D39" t="s">
        <v>150</v>
      </c>
      <c r="E39" t="s">
        <v>151</v>
      </c>
      <c r="F39" t="s">
        <v>8</v>
      </c>
      <c r="G39" s="2">
        <v>44986</v>
      </c>
      <c r="H39" s="3">
        <v>0.56388888888888888</v>
      </c>
      <c r="I39" t="s">
        <v>152</v>
      </c>
    </row>
    <row r="40" spans="1:10">
      <c r="A40" t="s">
        <v>67</v>
      </c>
      <c r="B40" t="s">
        <v>62</v>
      </c>
      <c r="C40" t="s">
        <v>68</v>
      </c>
      <c r="D40" t="s">
        <v>151</v>
      </c>
      <c r="E40" t="s">
        <v>150</v>
      </c>
      <c r="F40" t="s">
        <v>8</v>
      </c>
      <c r="G40" s="2">
        <v>45000</v>
      </c>
      <c r="H40" s="3">
        <v>0.57986111111111105</v>
      </c>
      <c r="I40" t="s">
        <v>152</v>
      </c>
    </row>
    <row r="41" spans="1:10">
      <c r="A41" t="s">
        <v>69</v>
      </c>
      <c r="B41" t="s">
        <v>62</v>
      </c>
      <c r="C41" t="s">
        <v>70</v>
      </c>
      <c r="D41" t="s">
        <v>151</v>
      </c>
      <c r="E41" t="s">
        <v>150</v>
      </c>
      <c r="F41" t="s">
        <v>8</v>
      </c>
      <c r="G41" s="2">
        <v>45000</v>
      </c>
      <c r="H41" s="3">
        <v>0.57986111111111105</v>
      </c>
      <c r="I41" t="s">
        <v>152</v>
      </c>
    </row>
    <row r="42" spans="1:10">
      <c r="A42" t="s">
        <v>71</v>
      </c>
      <c r="B42" t="s">
        <v>62</v>
      </c>
      <c r="C42" t="s">
        <v>72</v>
      </c>
      <c r="D42" t="s">
        <v>150</v>
      </c>
      <c r="E42" t="s">
        <v>151</v>
      </c>
      <c r="F42" t="s">
        <v>8</v>
      </c>
      <c r="G42" s="2">
        <v>45000</v>
      </c>
      <c r="H42" s="3">
        <v>0.57986111111111105</v>
      </c>
      <c r="I42" t="s">
        <v>152</v>
      </c>
    </row>
    <row r="43" spans="1:10">
      <c r="A43" t="s">
        <v>103</v>
      </c>
      <c r="B43" t="s">
        <v>62</v>
      </c>
      <c r="C43" t="s">
        <v>104</v>
      </c>
      <c r="D43" t="s">
        <v>151</v>
      </c>
      <c r="E43" t="s">
        <v>150</v>
      </c>
      <c r="F43" t="s">
        <v>35</v>
      </c>
      <c r="G43" s="2">
        <v>45007</v>
      </c>
      <c r="H43" s="3">
        <v>0.52638888888888891</v>
      </c>
      <c r="I43" t="s">
        <v>152</v>
      </c>
    </row>
    <row r="44" spans="1:10">
      <c r="A44" t="s">
        <v>73</v>
      </c>
      <c r="B44" t="s">
        <v>62</v>
      </c>
      <c r="C44" t="s">
        <v>74</v>
      </c>
      <c r="D44" t="s">
        <v>150</v>
      </c>
      <c r="E44" t="s">
        <v>151</v>
      </c>
      <c r="F44" t="s">
        <v>8</v>
      </c>
      <c r="G44" s="2">
        <v>45007</v>
      </c>
      <c r="H44" s="3">
        <v>0.52638888888888891</v>
      </c>
      <c r="I44" t="s">
        <v>152</v>
      </c>
    </row>
    <row r="45" spans="1:10">
      <c r="A45" t="s">
        <v>105</v>
      </c>
      <c r="B45" s="12" t="s">
        <v>62</v>
      </c>
      <c r="C45" s="12" t="s">
        <v>106</v>
      </c>
      <c r="D45" s="12" t="s">
        <v>155</v>
      </c>
      <c r="E45" s="12" t="s">
        <v>151</v>
      </c>
      <c r="F45" t="s">
        <v>35</v>
      </c>
      <c r="G45" s="2">
        <v>45021</v>
      </c>
      <c r="H45" s="3">
        <v>0.59166666666666667</v>
      </c>
      <c r="I45" t="s">
        <v>152</v>
      </c>
    </row>
    <row r="46" spans="1:10" s="21" customFormat="1">
      <c r="A46" s="21" t="s">
        <v>132</v>
      </c>
      <c r="B46" s="21" t="s">
        <v>62</v>
      </c>
      <c r="C46" s="21" t="s">
        <v>133</v>
      </c>
      <c r="D46" s="21" t="s">
        <v>151</v>
      </c>
      <c r="E46" s="21" t="s">
        <v>155</v>
      </c>
      <c r="F46" s="21" t="s">
        <v>118</v>
      </c>
      <c r="G46" s="28">
        <v>45021</v>
      </c>
      <c r="H46" s="29">
        <v>0.59166666666666667</v>
      </c>
      <c r="I46" s="21" t="s">
        <v>156</v>
      </c>
      <c r="J46" s="21" t="s">
        <v>159</v>
      </c>
    </row>
    <row r="47" spans="1:10">
      <c r="A47" t="s">
        <v>107</v>
      </c>
      <c r="B47" s="12" t="s">
        <v>62</v>
      </c>
      <c r="C47" s="12" t="s">
        <v>108</v>
      </c>
      <c r="D47" s="12" t="s">
        <v>150</v>
      </c>
      <c r="E47" s="12" t="s">
        <v>150</v>
      </c>
      <c r="F47" t="s">
        <v>35</v>
      </c>
      <c r="G47" s="2">
        <v>45021</v>
      </c>
      <c r="H47" s="3">
        <v>0.59166666666666667</v>
      </c>
      <c r="I47" t="s">
        <v>152</v>
      </c>
    </row>
    <row r="48" spans="1:10">
      <c r="A48" t="s">
        <v>75</v>
      </c>
      <c r="B48" s="12" t="s">
        <v>62</v>
      </c>
      <c r="C48" t="s">
        <v>76</v>
      </c>
      <c r="D48" s="12" t="s">
        <v>155</v>
      </c>
      <c r="E48" s="12" t="s">
        <v>150</v>
      </c>
      <c r="F48" t="s">
        <v>8</v>
      </c>
      <c r="G48" s="2">
        <v>45028</v>
      </c>
      <c r="H48" s="3">
        <v>0.57430555555555551</v>
      </c>
      <c r="I48" t="s">
        <v>152</v>
      </c>
    </row>
    <row r="49" spans="1:10">
      <c r="A49" t="s">
        <v>109</v>
      </c>
      <c r="B49" s="12" t="s">
        <v>62</v>
      </c>
      <c r="C49" t="s">
        <v>110</v>
      </c>
      <c r="D49" s="12" t="s">
        <v>150</v>
      </c>
      <c r="E49" s="12" t="s">
        <v>151</v>
      </c>
      <c r="F49" t="s">
        <v>35</v>
      </c>
      <c r="G49" s="2">
        <v>45028</v>
      </c>
      <c r="H49" s="3">
        <v>0.57430555555555551</v>
      </c>
      <c r="I49" t="s">
        <v>152</v>
      </c>
    </row>
    <row r="50" spans="1:10">
      <c r="A50" t="s">
        <v>77</v>
      </c>
      <c r="B50" s="12" t="s">
        <v>62</v>
      </c>
      <c r="C50" t="s">
        <v>78</v>
      </c>
      <c r="D50" s="12" t="s">
        <v>150</v>
      </c>
      <c r="E50" s="12" t="s">
        <v>150</v>
      </c>
      <c r="F50" t="s">
        <v>8</v>
      </c>
      <c r="G50" s="2">
        <v>45028</v>
      </c>
      <c r="H50" s="3">
        <v>0.57430555555555551</v>
      </c>
      <c r="I50" t="s">
        <v>152</v>
      </c>
    </row>
    <row r="51" spans="1:10">
      <c r="A51" t="s">
        <v>111</v>
      </c>
      <c r="B51" s="12" t="s">
        <v>62</v>
      </c>
      <c r="C51" t="s">
        <v>112</v>
      </c>
      <c r="D51" s="12" t="s">
        <v>151</v>
      </c>
      <c r="E51" s="12" t="s">
        <v>150</v>
      </c>
      <c r="F51" t="s">
        <v>35</v>
      </c>
      <c r="G51" s="2">
        <v>45028</v>
      </c>
      <c r="H51" s="3">
        <v>0.57430555555555551</v>
      </c>
      <c r="I51" t="s">
        <v>152</v>
      </c>
    </row>
    <row r="52" spans="1:10">
      <c r="A52" t="s">
        <v>79</v>
      </c>
      <c r="B52" s="12" t="s">
        <v>62</v>
      </c>
      <c r="C52" t="s">
        <v>80</v>
      </c>
      <c r="D52" t="s">
        <v>151</v>
      </c>
      <c r="E52" t="s">
        <v>150</v>
      </c>
      <c r="F52" t="s">
        <v>8</v>
      </c>
      <c r="G52" s="2">
        <v>45035</v>
      </c>
      <c r="H52" s="3">
        <v>0.5395833333333333</v>
      </c>
      <c r="I52" t="s">
        <v>152</v>
      </c>
    </row>
    <row r="53" spans="1:10">
      <c r="A53" t="s">
        <v>113</v>
      </c>
      <c r="B53" s="12" t="s">
        <v>62</v>
      </c>
      <c r="C53" t="s">
        <v>114</v>
      </c>
      <c r="D53" t="s">
        <v>155</v>
      </c>
      <c r="E53" t="s">
        <v>151</v>
      </c>
      <c r="F53" t="s">
        <v>35</v>
      </c>
      <c r="G53" s="2">
        <v>45035</v>
      </c>
      <c r="H53" s="3">
        <v>0.5395833333333333</v>
      </c>
      <c r="I53" t="s">
        <v>152</v>
      </c>
    </row>
    <row r="54" spans="1:10" s="5" customFormat="1">
      <c r="A54" s="5" t="s">
        <v>134</v>
      </c>
      <c r="B54" s="5" t="s">
        <v>62</v>
      </c>
      <c r="C54" s="5" t="s">
        <v>135</v>
      </c>
      <c r="D54" s="5" t="s">
        <v>151</v>
      </c>
      <c r="E54" s="5" t="s">
        <v>155</v>
      </c>
      <c r="F54" s="5" t="s">
        <v>118</v>
      </c>
      <c r="I54" s="5" t="s">
        <v>156</v>
      </c>
      <c r="J54" s="5" t="s">
        <v>160</v>
      </c>
    </row>
    <row r="55" spans="1:10" s="5" customFormat="1">
      <c r="A55" s="5" t="s">
        <v>136</v>
      </c>
      <c r="B55" s="5" t="s">
        <v>62</v>
      </c>
      <c r="C55" s="5" t="s">
        <v>137</v>
      </c>
      <c r="F55" s="5" t="s">
        <v>121</v>
      </c>
      <c r="I55" s="5" t="s">
        <v>156</v>
      </c>
      <c r="J55" s="5" t="s">
        <v>161</v>
      </c>
    </row>
    <row r="56" spans="1:10" s="5" customFormat="1">
      <c r="A56" s="5" t="s">
        <v>138</v>
      </c>
      <c r="B56" s="5" t="s">
        <v>62</v>
      </c>
      <c r="C56" s="5" t="s">
        <v>139</v>
      </c>
      <c r="D56" s="5" t="s">
        <v>151</v>
      </c>
      <c r="E56" s="5" t="s">
        <v>150</v>
      </c>
      <c r="F56" s="5" t="s">
        <v>118</v>
      </c>
      <c r="I56" s="5" t="s">
        <v>156</v>
      </c>
      <c r="J56" s="5" t="s">
        <v>160</v>
      </c>
    </row>
    <row r="57" spans="1:10" s="9" customFormat="1" ht="15.75">
      <c r="A57" s="20" t="s">
        <v>19</v>
      </c>
      <c r="B57" s="9" t="s">
        <v>7</v>
      </c>
      <c r="C57" s="9" t="s">
        <v>20</v>
      </c>
      <c r="D57" s="9" t="s">
        <v>150</v>
      </c>
      <c r="E57" s="9" t="s">
        <v>155</v>
      </c>
      <c r="F57" s="9" t="s">
        <v>8</v>
      </c>
      <c r="G57" s="10">
        <v>45146</v>
      </c>
      <c r="H57" s="11">
        <v>0.55069444444444449</v>
      </c>
      <c r="I57" s="9" t="s">
        <v>152</v>
      </c>
      <c r="J57" s="46" t="s">
        <v>162</v>
      </c>
    </row>
    <row r="58" spans="1:10" ht="15.75">
      <c r="A58" t="s">
        <v>81</v>
      </c>
      <c r="B58" t="s">
        <v>62</v>
      </c>
      <c r="C58" t="s">
        <v>82</v>
      </c>
      <c r="D58" t="s">
        <v>151</v>
      </c>
      <c r="E58" t="s">
        <v>150</v>
      </c>
      <c r="F58" t="s">
        <v>8</v>
      </c>
      <c r="G58" s="2">
        <v>45147</v>
      </c>
      <c r="H58" s="3">
        <v>0.54722222222222217</v>
      </c>
      <c r="I58" t="s">
        <v>152</v>
      </c>
      <c r="J58" s="46" t="s">
        <v>163</v>
      </c>
    </row>
    <row r="59" spans="1:10" ht="15.75">
      <c r="A59" t="s">
        <v>83</v>
      </c>
      <c r="B59" t="s">
        <v>62</v>
      </c>
      <c r="C59" t="s">
        <v>84</v>
      </c>
      <c r="D59" t="s">
        <v>151</v>
      </c>
      <c r="E59" t="s">
        <v>151</v>
      </c>
      <c r="F59" t="s">
        <v>8</v>
      </c>
      <c r="G59" s="2">
        <v>45147</v>
      </c>
      <c r="H59" s="3">
        <v>0.54722222222222217</v>
      </c>
      <c r="I59" t="s">
        <v>152</v>
      </c>
      <c r="J59" s="46"/>
    </row>
    <row r="60" spans="1:10" s="9" customFormat="1" ht="15.75">
      <c r="A60" s="9" t="s">
        <v>21</v>
      </c>
      <c r="B60" s="9" t="s">
        <v>7</v>
      </c>
      <c r="C60" s="9" t="s">
        <v>22</v>
      </c>
      <c r="D60" s="9" t="s">
        <v>150</v>
      </c>
      <c r="E60" s="9" t="s">
        <v>151</v>
      </c>
      <c r="F60" s="9" t="s">
        <v>8</v>
      </c>
      <c r="G60" s="10">
        <v>45174</v>
      </c>
      <c r="H60" s="11">
        <v>0.57847222222222217</v>
      </c>
      <c r="I60" s="9" t="s">
        <v>152</v>
      </c>
      <c r="J60" s="46"/>
    </row>
    <row r="61" spans="1:10" s="9" customFormat="1" ht="15.75">
      <c r="A61" s="9" t="s">
        <v>23</v>
      </c>
      <c r="B61" s="9" t="s">
        <v>7</v>
      </c>
      <c r="C61" s="9" t="s">
        <v>24</v>
      </c>
      <c r="D61" s="9" t="s">
        <v>151</v>
      </c>
      <c r="E61" s="9" t="s">
        <v>150</v>
      </c>
      <c r="F61" s="9" t="s">
        <v>8</v>
      </c>
      <c r="G61" s="10">
        <v>45174</v>
      </c>
      <c r="H61" s="11">
        <v>0.57847222222222217</v>
      </c>
      <c r="I61" s="9" t="s">
        <v>152</v>
      </c>
      <c r="J61" s="46" t="s">
        <v>162</v>
      </c>
    </row>
    <row r="62" spans="1:10" ht="15.75">
      <c r="A62" s="9" t="s">
        <v>25</v>
      </c>
      <c r="B62" s="9" t="s">
        <v>7</v>
      </c>
      <c r="C62" s="9" t="s">
        <v>26</v>
      </c>
      <c r="D62" s="9" t="s">
        <v>155</v>
      </c>
      <c r="E62" s="9" t="s">
        <v>150</v>
      </c>
      <c r="F62" s="9" t="s">
        <v>8</v>
      </c>
      <c r="G62" s="10">
        <v>45237</v>
      </c>
      <c r="H62" s="11">
        <v>0.54652777777777783</v>
      </c>
      <c r="I62" s="9" t="s">
        <v>152</v>
      </c>
    </row>
    <row r="63" spans="1:10" ht="15.75">
      <c r="A63" s="9" t="s">
        <v>27</v>
      </c>
      <c r="B63" s="9" t="s">
        <v>7</v>
      </c>
      <c r="C63" s="9" t="s">
        <v>28</v>
      </c>
      <c r="D63" s="9" t="s">
        <v>151</v>
      </c>
      <c r="E63" s="9" t="s">
        <v>150</v>
      </c>
      <c r="F63" s="9" t="s">
        <v>8</v>
      </c>
      <c r="G63" s="10">
        <v>45237</v>
      </c>
      <c r="H63" s="11">
        <v>0.54652777777777783</v>
      </c>
      <c r="I63" s="9" t="s">
        <v>152</v>
      </c>
    </row>
    <row r="64" spans="1:10" ht="15.75">
      <c r="A64" s="9" t="s">
        <v>29</v>
      </c>
      <c r="B64" s="9" t="s">
        <v>7</v>
      </c>
      <c r="C64" s="9" t="s">
        <v>30</v>
      </c>
      <c r="D64" s="9" t="s">
        <v>151</v>
      </c>
      <c r="E64" s="9" t="s">
        <v>150</v>
      </c>
      <c r="F64" s="9" t="s">
        <v>8</v>
      </c>
      <c r="G64" s="10">
        <v>45237</v>
      </c>
      <c r="H64" s="11">
        <v>0.54652777777777783</v>
      </c>
      <c r="I64" s="9" t="s">
        <v>152</v>
      </c>
    </row>
    <row r="65" spans="1:9" ht="15.75">
      <c r="A65" s="9" t="s">
        <v>31</v>
      </c>
      <c r="B65" s="9" t="s">
        <v>7</v>
      </c>
      <c r="C65" s="9" t="s">
        <v>32</v>
      </c>
      <c r="D65" s="9" t="s">
        <v>155</v>
      </c>
      <c r="E65" s="9" t="s">
        <v>151</v>
      </c>
      <c r="F65" s="9" t="s">
        <v>8</v>
      </c>
      <c r="G65" s="10">
        <v>45237</v>
      </c>
      <c r="H65" s="11">
        <v>0.54652777777777783</v>
      </c>
      <c r="I65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97407-988A-784D-B2DF-A0E66631D36F}">
  <dimension ref="A1:L65"/>
  <sheetViews>
    <sheetView topLeftCell="A45" workbookViewId="0">
      <selection activeCell="I65" sqref="I65"/>
    </sheetView>
  </sheetViews>
  <sheetFormatPr defaultColWidth="11" defaultRowHeight="15.95"/>
  <cols>
    <col min="1" max="1" width="12.5" bestFit="1" customWidth="1"/>
    <col min="2" max="2" width="18" bestFit="1" customWidth="1"/>
    <col min="3" max="3" width="16.875" bestFit="1" customWidth="1"/>
    <col min="4" max="5" width="16.875" customWidth="1"/>
    <col min="6" max="6" width="21" bestFit="1" customWidth="1"/>
    <col min="10" max="10" width="44.5" style="4" bestFit="1" customWidth="1"/>
    <col min="11" max="11" width="30.375" bestFit="1" customWidth="1"/>
  </cols>
  <sheetData>
    <row r="1" spans="1:10">
      <c r="A1" s="1" t="s">
        <v>140</v>
      </c>
      <c r="B1" s="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147</v>
      </c>
      <c r="I1" s="1" t="s">
        <v>148</v>
      </c>
      <c r="J1" s="1" t="s">
        <v>149</v>
      </c>
    </row>
    <row r="2" spans="1:10">
      <c r="A2" t="s">
        <v>33</v>
      </c>
      <c r="B2" t="s">
        <v>7</v>
      </c>
      <c r="C2" t="s">
        <v>34</v>
      </c>
      <c r="D2" t="s">
        <v>150</v>
      </c>
      <c r="E2" t="s">
        <v>151</v>
      </c>
      <c r="F2" s="9" t="s">
        <v>35</v>
      </c>
      <c r="G2" s="2">
        <v>44881</v>
      </c>
      <c r="H2" s="3">
        <v>0.57430555555555551</v>
      </c>
      <c r="I2" t="s">
        <v>164</v>
      </c>
    </row>
    <row r="3" spans="1:10">
      <c r="A3" t="s">
        <v>5</v>
      </c>
      <c r="B3" t="s">
        <v>7</v>
      </c>
      <c r="C3" t="s">
        <v>6</v>
      </c>
      <c r="D3" t="s">
        <v>151</v>
      </c>
      <c r="E3" t="s">
        <v>151</v>
      </c>
      <c r="F3" s="9" t="s">
        <v>8</v>
      </c>
      <c r="G3" s="2">
        <v>44881</v>
      </c>
      <c r="H3" s="3">
        <v>0.57638888888888895</v>
      </c>
      <c r="I3" t="s">
        <v>164</v>
      </c>
    </row>
    <row r="4" spans="1:10">
      <c r="A4" t="s">
        <v>36</v>
      </c>
      <c r="B4" t="s">
        <v>7</v>
      </c>
      <c r="C4" t="s">
        <v>37</v>
      </c>
      <c r="D4" t="s">
        <v>154</v>
      </c>
      <c r="E4" t="s">
        <v>155</v>
      </c>
      <c r="F4" s="9" t="s">
        <v>35</v>
      </c>
      <c r="G4" s="2">
        <v>44881</v>
      </c>
      <c r="H4" s="3">
        <v>0.66180555555555554</v>
      </c>
      <c r="I4" t="s">
        <v>164</v>
      </c>
      <c r="J4" s="25" t="s">
        <v>165</v>
      </c>
    </row>
    <row r="5" spans="1:10">
      <c r="A5" t="s">
        <v>9</v>
      </c>
      <c r="B5" t="s">
        <v>7</v>
      </c>
      <c r="C5" t="s">
        <v>10</v>
      </c>
      <c r="D5" t="s">
        <v>151</v>
      </c>
      <c r="E5" t="s">
        <v>155</v>
      </c>
      <c r="F5" s="9" t="s">
        <v>8</v>
      </c>
      <c r="G5" s="2">
        <v>44881</v>
      </c>
      <c r="H5" s="3">
        <v>0.59861111111111109</v>
      </c>
      <c r="I5" t="s">
        <v>164</v>
      </c>
      <c r="J5" s="25" t="s">
        <v>166</v>
      </c>
    </row>
    <row r="6" spans="1:10">
      <c r="A6" t="s">
        <v>38</v>
      </c>
      <c r="B6" t="s">
        <v>7</v>
      </c>
      <c r="C6" t="s">
        <v>39</v>
      </c>
      <c r="D6" t="s">
        <v>150</v>
      </c>
      <c r="E6" t="s">
        <v>151</v>
      </c>
      <c r="F6" s="9" t="s">
        <v>35</v>
      </c>
      <c r="G6" s="2">
        <v>44896</v>
      </c>
      <c r="H6" s="3">
        <v>0.54861111111111105</v>
      </c>
      <c r="I6" t="s">
        <v>164</v>
      </c>
    </row>
    <row r="7" spans="1:10">
      <c r="A7" t="s">
        <v>40</v>
      </c>
      <c r="B7" t="s">
        <v>7</v>
      </c>
      <c r="C7" t="s">
        <v>41</v>
      </c>
      <c r="D7" t="s">
        <v>151</v>
      </c>
      <c r="E7" t="s">
        <v>150</v>
      </c>
      <c r="F7" s="9" t="s">
        <v>35</v>
      </c>
      <c r="G7" s="2">
        <v>44896</v>
      </c>
      <c r="H7" s="3">
        <v>0.54861111111111105</v>
      </c>
      <c r="I7" t="s">
        <v>164</v>
      </c>
    </row>
    <row r="8" spans="1:10">
      <c r="A8" t="s">
        <v>42</v>
      </c>
      <c r="B8" t="s">
        <v>7</v>
      </c>
      <c r="C8" t="s">
        <v>43</v>
      </c>
      <c r="D8" t="s">
        <v>150</v>
      </c>
      <c r="E8" t="s">
        <v>151</v>
      </c>
      <c r="F8" s="9" t="s">
        <v>35</v>
      </c>
      <c r="G8" s="2">
        <v>44896</v>
      </c>
      <c r="H8" s="3">
        <v>0.54861111111111105</v>
      </c>
      <c r="I8" t="s">
        <v>164</v>
      </c>
    </row>
    <row r="9" spans="1:10">
      <c r="A9" t="s">
        <v>11</v>
      </c>
      <c r="B9" t="s">
        <v>7</v>
      </c>
      <c r="C9" t="s">
        <v>12</v>
      </c>
      <c r="D9" t="s">
        <v>151</v>
      </c>
      <c r="E9" t="s">
        <v>150</v>
      </c>
      <c r="F9" s="9" t="s">
        <v>8</v>
      </c>
      <c r="G9" s="2">
        <v>44896</v>
      </c>
      <c r="H9" s="3">
        <v>0.54861111111111105</v>
      </c>
      <c r="I9" t="s">
        <v>164</v>
      </c>
    </row>
    <row r="10" spans="1:10" s="5" customFormat="1">
      <c r="A10" s="5" t="s">
        <v>116</v>
      </c>
      <c r="B10" s="5" t="s">
        <v>62</v>
      </c>
      <c r="C10" s="5" t="s">
        <v>117</v>
      </c>
      <c r="D10" s="5" t="s">
        <v>151</v>
      </c>
      <c r="E10" s="5" t="s">
        <v>150</v>
      </c>
      <c r="F10" s="5" t="s">
        <v>118</v>
      </c>
      <c r="G10" s="6">
        <v>44897</v>
      </c>
      <c r="H10" s="7">
        <v>0.59236111111111112</v>
      </c>
      <c r="J10" s="8"/>
    </row>
    <row r="11" spans="1:10" s="5" customFormat="1">
      <c r="A11" s="5" t="s">
        <v>119</v>
      </c>
      <c r="B11" s="5" t="s">
        <v>62</v>
      </c>
      <c r="C11" s="5" t="s">
        <v>120</v>
      </c>
      <c r="D11" s="5" t="s">
        <v>151</v>
      </c>
      <c r="E11" s="5" t="s">
        <v>150</v>
      </c>
      <c r="F11" s="5" t="s">
        <v>121</v>
      </c>
      <c r="G11" s="6">
        <v>44897</v>
      </c>
      <c r="H11" s="7">
        <v>0.59236111111111112</v>
      </c>
      <c r="J11" s="8"/>
    </row>
    <row r="12" spans="1:10" s="5" customFormat="1">
      <c r="A12" s="5" t="s">
        <v>122</v>
      </c>
      <c r="B12" s="5" t="s">
        <v>62</v>
      </c>
      <c r="C12" s="5" t="s">
        <v>123</v>
      </c>
      <c r="D12" s="5" t="s">
        <v>150</v>
      </c>
      <c r="E12" s="5" t="s">
        <v>151</v>
      </c>
      <c r="F12" s="5" t="s">
        <v>121</v>
      </c>
      <c r="G12" s="6">
        <v>44897</v>
      </c>
      <c r="H12" s="7">
        <v>0.59236111111111112</v>
      </c>
      <c r="J12" s="8"/>
    </row>
    <row r="13" spans="1:10" s="5" customFormat="1">
      <c r="A13" s="5" t="s">
        <v>124</v>
      </c>
      <c r="B13" s="5" t="s">
        <v>62</v>
      </c>
      <c r="C13" s="5" t="s">
        <v>125</v>
      </c>
      <c r="D13" s="5" t="s">
        <v>155</v>
      </c>
      <c r="E13" s="5" t="s">
        <v>151</v>
      </c>
      <c r="F13" s="5" t="s">
        <v>121</v>
      </c>
      <c r="G13" s="6">
        <v>44897</v>
      </c>
      <c r="H13" s="7">
        <v>0.59236111111111112</v>
      </c>
      <c r="J13" s="8" t="s">
        <v>167</v>
      </c>
    </row>
    <row r="14" spans="1:10" s="5" customFormat="1">
      <c r="A14" s="5" t="s">
        <v>126</v>
      </c>
      <c r="B14" s="5" t="s">
        <v>7</v>
      </c>
      <c r="C14" s="5" t="s">
        <v>127</v>
      </c>
      <c r="D14" s="5" t="s">
        <v>150</v>
      </c>
      <c r="E14" s="5" t="s">
        <v>151</v>
      </c>
      <c r="F14" s="5" t="s">
        <v>118</v>
      </c>
      <c r="G14" s="6">
        <v>44931</v>
      </c>
      <c r="H14" s="7">
        <v>0.55069444444444449</v>
      </c>
      <c r="J14" s="8"/>
    </row>
    <row r="15" spans="1:10" s="5" customFormat="1">
      <c r="A15" s="5" t="s">
        <v>128</v>
      </c>
      <c r="B15" s="5" t="s">
        <v>7</v>
      </c>
      <c r="C15" s="5" t="s">
        <v>129</v>
      </c>
      <c r="D15" s="5" t="s">
        <v>150</v>
      </c>
      <c r="E15" s="5" t="s">
        <v>151</v>
      </c>
      <c r="F15" s="5" t="s">
        <v>121</v>
      </c>
      <c r="G15" s="6">
        <v>44931</v>
      </c>
      <c r="H15" s="7">
        <v>0.55069444444444449</v>
      </c>
      <c r="J15" s="8"/>
    </row>
    <row r="16" spans="1:10">
      <c r="A16" t="s">
        <v>44</v>
      </c>
      <c r="B16" t="s">
        <v>7</v>
      </c>
      <c r="C16" t="s">
        <v>45</v>
      </c>
      <c r="D16" t="s">
        <v>151</v>
      </c>
      <c r="E16" t="s">
        <v>150</v>
      </c>
      <c r="F16" s="9" t="s">
        <v>35</v>
      </c>
      <c r="G16" s="2">
        <v>44931</v>
      </c>
      <c r="H16" s="3">
        <v>0.55069444444444449</v>
      </c>
      <c r="I16" t="s">
        <v>164</v>
      </c>
    </row>
    <row r="17" spans="1:12">
      <c r="A17" t="s">
        <v>13</v>
      </c>
      <c r="B17" t="s">
        <v>7</v>
      </c>
      <c r="C17" t="s">
        <v>14</v>
      </c>
      <c r="D17" t="s">
        <v>151</v>
      </c>
      <c r="E17" t="s">
        <v>150</v>
      </c>
      <c r="F17" s="9" t="s">
        <v>8</v>
      </c>
      <c r="G17" s="2">
        <v>44931</v>
      </c>
      <c r="H17" s="3">
        <v>0.55069444444444449</v>
      </c>
      <c r="I17" t="s">
        <v>164</v>
      </c>
    </row>
    <row r="18" spans="1:12">
      <c r="A18" t="s">
        <v>85</v>
      </c>
      <c r="B18" t="s">
        <v>62</v>
      </c>
      <c r="C18" t="s">
        <v>86</v>
      </c>
      <c r="D18" t="s">
        <v>151</v>
      </c>
      <c r="E18" t="s">
        <v>150</v>
      </c>
      <c r="F18" t="s">
        <v>35</v>
      </c>
      <c r="G18" s="2">
        <v>44932</v>
      </c>
      <c r="H18" s="3">
        <v>0.56805555555555554</v>
      </c>
      <c r="I18" t="s">
        <v>164</v>
      </c>
    </row>
    <row r="19" spans="1:12">
      <c r="A19" t="s">
        <v>60</v>
      </c>
      <c r="B19" t="s">
        <v>62</v>
      </c>
      <c r="C19" t="s">
        <v>61</v>
      </c>
      <c r="D19" t="s">
        <v>150</v>
      </c>
      <c r="E19" t="s">
        <v>151</v>
      </c>
      <c r="F19" t="s">
        <v>8</v>
      </c>
      <c r="G19" s="2">
        <v>44932</v>
      </c>
      <c r="H19" s="3">
        <v>0.56805555555555554</v>
      </c>
      <c r="I19" t="s">
        <v>164</v>
      </c>
    </row>
    <row r="20" spans="1:12">
      <c r="A20" t="s">
        <v>63</v>
      </c>
      <c r="B20" t="s">
        <v>62</v>
      </c>
      <c r="C20" t="s">
        <v>64</v>
      </c>
      <c r="D20" t="s">
        <v>151</v>
      </c>
      <c r="E20" t="s">
        <v>150</v>
      </c>
      <c r="F20" t="s">
        <v>8</v>
      </c>
      <c r="G20" s="2">
        <v>44932</v>
      </c>
      <c r="H20" s="3">
        <v>0.56805555555555554</v>
      </c>
      <c r="I20" t="s">
        <v>164</v>
      </c>
    </row>
    <row r="21" spans="1:12" s="5" customFormat="1">
      <c r="A21" s="5" t="s">
        <v>130</v>
      </c>
      <c r="B21" s="5" t="s">
        <v>62</v>
      </c>
      <c r="C21" s="5" t="s">
        <v>131</v>
      </c>
      <c r="D21" s="5" t="s">
        <v>151</v>
      </c>
      <c r="E21" s="5" t="s">
        <v>150</v>
      </c>
      <c r="F21" s="5" t="s">
        <v>121</v>
      </c>
      <c r="G21" s="6">
        <v>44932</v>
      </c>
      <c r="H21" s="7">
        <v>0.56805555555555554</v>
      </c>
      <c r="I21"/>
      <c r="J21" s="8"/>
    </row>
    <row r="22" spans="1:12">
      <c r="A22" t="s">
        <v>46</v>
      </c>
      <c r="B22" t="s">
        <v>7</v>
      </c>
      <c r="C22" t="s">
        <v>47</v>
      </c>
      <c r="D22" t="s">
        <v>150</v>
      </c>
      <c r="E22" t="s">
        <v>151</v>
      </c>
      <c r="F22" s="9" t="s">
        <v>35</v>
      </c>
      <c r="G22" s="2">
        <v>44952</v>
      </c>
      <c r="H22" s="3">
        <v>0.59861111111111109</v>
      </c>
      <c r="I22" t="s">
        <v>164</v>
      </c>
    </row>
    <row r="23" spans="1:12">
      <c r="A23" t="s">
        <v>48</v>
      </c>
      <c r="B23" t="s">
        <v>7</v>
      </c>
      <c r="C23" t="s">
        <v>49</v>
      </c>
      <c r="D23" t="s">
        <v>150</v>
      </c>
      <c r="E23" t="s">
        <v>151</v>
      </c>
      <c r="F23" s="9" t="s">
        <v>35</v>
      </c>
      <c r="G23" s="2">
        <v>44952</v>
      </c>
      <c r="H23" s="3">
        <v>0.59861111111111109</v>
      </c>
      <c r="I23" t="s">
        <v>164</v>
      </c>
    </row>
    <row r="24" spans="1:12">
      <c r="A24" t="s">
        <v>50</v>
      </c>
      <c r="B24" t="s">
        <v>7</v>
      </c>
      <c r="C24" t="s">
        <v>51</v>
      </c>
      <c r="D24" t="s">
        <v>151</v>
      </c>
      <c r="E24" t="s">
        <v>150</v>
      </c>
      <c r="F24" s="9" t="s">
        <v>35</v>
      </c>
      <c r="G24" s="2">
        <v>44952</v>
      </c>
      <c r="H24" s="3">
        <v>0.59861111111111109</v>
      </c>
      <c r="I24" t="s">
        <v>164</v>
      </c>
    </row>
    <row r="25" spans="1:12">
      <c r="A25" t="s">
        <v>87</v>
      </c>
      <c r="B25" t="s">
        <v>62</v>
      </c>
      <c r="C25" t="s">
        <v>88</v>
      </c>
      <c r="D25" t="s">
        <v>151</v>
      </c>
      <c r="E25" t="s">
        <v>150</v>
      </c>
      <c r="F25" t="s">
        <v>35</v>
      </c>
      <c r="G25" s="2">
        <v>44953</v>
      </c>
      <c r="H25" s="3">
        <v>0.50416666666666665</v>
      </c>
      <c r="I25" t="s">
        <v>164</v>
      </c>
    </row>
    <row r="26" spans="1:12">
      <c r="A26" t="s">
        <v>89</v>
      </c>
      <c r="B26" t="s">
        <v>62</v>
      </c>
      <c r="C26" t="s">
        <v>90</v>
      </c>
      <c r="D26" t="s">
        <v>151</v>
      </c>
      <c r="E26" t="s">
        <v>151</v>
      </c>
      <c r="F26" t="s">
        <v>35</v>
      </c>
      <c r="G26" s="2">
        <v>44953</v>
      </c>
      <c r="H26" s="3">
        <v>0.50416666666666665</v>
      </c>
      <c r="I26" t="s">
        <v>164</v>
      </c>
    </row>
    <row r="27" spans="1:12">
      <c r="A27" t="s">
        <v>91</v>
      </c>
      <c r="B27" t="s">
        <v>62</v>
      </c>
      <c r="C27" t="s">
        <v>92</v>
      </c>
      <c r="D27" t="s">
        <v>150</v>
      </c>
      <c r="E27" t="s">
        <v>151</v>
      </c>
      <c r="F27" t="s">
        <v>35</v>
      </c>
      <c r="G27" s="2">
        <v>44953</v>
      </c>
      <c r="H27" s="3">
        <v>0.50416666666666665</v>
      </c>
      <c r="I27" t="s">
        <v>164</v>
      </c>
    </row>
    <row r="28" spans="1:12">
      <c r="A28" t="s">
        <v>93</v>
      </c>
      <c r="B28" t="s">
        <v>62</v>
      </c>
      <c r="C28" t="s">
        <v>94</v>
      </c>
      <c r="D28" t="s">
        <v>150</v>
      </c>
      <c r="E28" t="s">
        <v>151</v>
      </c>
      <c r="F28" t="s">
        <v>35</v>
      </c>
      <c r="G28" s="2">
        <v>44953</v>
      </c>
      <c r="H28" s="3">
        <v>0.50416666666666665</v>
      </c>
      <c r="I28" t="s">
        <v>164</v>
      </c>
    </row>
    <row r="29" spans="1:12" s="9" customFormat="1">
      <c r="A29" s="9" t="s">
        <v>52</v>
      </c>
      <c r="B29" s="9" t="s">
        <v>7</v>
      </c>
      <c r="C29" s="9" t="s">
        <v>53</v>
      </c>
      <c r="D29" s="9" t="s">
        <v>150</v>
      </c>
      <c r="E29" s="9" t="s">
        <v>151</v>
      </c>
      <c r="F29" s="9" t="s">
        <v>35</v>
      </c>
      <c r="G29" s="10">
        <v>44966</v>
      </c>
      <c r="H29" s="11">
        <v>0.63055555555555554</v>
      </c>
      <c r="I29" s="9" t="s">
        <v>164</v>
      </c>
      <c r="J29" s="30" t="s">
        <v>168</v>
      </c>
      <c r="K29" s="9" t="s">
        <v>169</v>
      </c>
      <c r="L29" s="9" t="s">
        <v>170</v>
      </c>
    </row>
    <row r="30" spans="1:12" s="9" customFormat="1">
      <c r="A30" s="9" t="s">
        <v>54</v>
      </c>
      <c r="B30" s="9" t="s">
        <v>7</v>
      </c>
      <c r="C30" s="9" t="s">
        <v>55</v>
      </c>
      <c r="D30" s="9" t="s">
        <v>150</v>
      </c>
      <c r="E30" s="9" t="s">
        <v>151</v>
      </c>
      <c r="F30" s="9" t="s">
        <v>35</v>
      </c>
      <c r="G30" s="10">
        <v>44966</v>
      </c>
      <c r="H30" s="11">
        <v>0.63055555555555554</v>
      </c>
      <c r="I30" s="9" t="s">
        <v>164</v>
      </c>
      <c r="J30" s="30" t="s">
        <v>168</v>
      </c>
      <c r="K30" s="9" t="s">
        <v>169</v>
      </c>
    </row>
    <row r="31" spans="1:12" s="9" customFormat="1">
      <c r="A31" s="9" t="s">
        <v>56</v>
      </c>
      <c r="B31" s="9" t="s">
        <v>7</v>
      </c>
      <c r="C31" s="9" t="s">
        <v>57</v>
      </c>
      <c r="D31" s="9" t="s">
        <v>150</v>
      </c>
      <c r="E31" s="9" t="s">
        <v>151</v>
      </c>
      <c r="F31" s="9" t="s">
        <v>35</v>
      </c>
      <c r="G31" s="10">
        <v>44966</v>
      </c>
      <c r="H31" s="11">
        <v>0.63055555555555554</v>
      </c>
      <c r="I31" s="9" t="s">
        <v>164</v>
      </c>
      <c r="J31" s="30" t="s">
        <v>168</v>
      </c>
      <c r="K31" s="9" t="s">
        <v>169</v>
      </c>
    </row>
    <row r="32" spans="1:12" s="9" customFormat="1">
      <c r="A32" s="9" t="s">
        <v>15</v>
      </c>
      <c r="B32" s="9" t="s">
        <v>7</v>
      </c>
      <c r="C32" s="9" t="s">
        <v>16</v>
      </c>
      <c r="D32" s="9" t="s">
        <v>151</v>
      </c>
      <c r="E32" s="9" t="s">
        <v>150</v>
      </c>
      <c r="F32" s="9" t="s">
        <v>8</v>
      </c>
      <c r="G32" s="10">
        <v>44966</v>
      </c>
      <c r="H32" s="11">
        <v>0.63055555555555554</v>
      </c>
      <c r="I32" s="9" t="s">
        <v>164</v>
      </c>
      <c r="J32" s="30" t="s">
        <v>168</v>
      </c>
      <c r="K32" s="9" t="s">
        <v>169</v>
      </c>
    </row>
    <row r="33" spans="1:10">
      <c r="A33" t="s">
        <v>95</v>
      </c>
      <c r="B33" t="s">
        <v>62</v>
      </c>
      <c r="C33" t="s">
        <v>96</v>
      </c>
      <c r="D33" t="s">
        <v>150</v>
      </c>
      <c r="E33" t="s">
        <v>155</v>
      </c>
      <c r="F33" t="s">
        <v>35</v>
      </c>
      <c r="G33" s="2">
        <v>44967</v>
      </c>
      <c r="H33" s="3">
        <v>0.56527777777777777</v>
      </c>
      <c r="I33" s="17" t="s">
        <v>164</v>
      </c>
    </row>
    <row r="34" spans="1:10">
      <c r="A34" t="s">
        <v>97</v>
      </c>
      <c r="B34" t="s">
        <v>62</v>
      </c>
      <c r="C34" t="s">
        <v>98</v>
      </c>
      <c r="D34" t="s">
        <v>150</v>
      </c>
      <c r="E34" t="s">
        <v>150</v>
      </c>
      <c r="F34" t="s">
        <v>35</v>
      </c>
      <c r="G34" s="2">
        <v>44967</v>
      </c>
      <c r="H34" s="3">
        <v>0.56527777777777777</v>
      </c>
      <c r="I34" s="17" t="s">
        <v>164</v>
      </c>
    </row>
    <row r="35" spans="1:10">
      <c r="A35" t="s">
        <v>99</v>
      </c>
      <c r="B35" t="s">
        <v>62</v>
      </c>
      <c r="C35" t="s">
        <v>100</v>
      </c>
      <c r="D35" t="s">
        <v>151</v>
      </c>
      <c r="E35" t="s">
        <v>150</v>
      </c>
      <c r="F35" t="s">
        <v>35</v>
      </c>
      <c r="G35" s="2">
        <v>44967</v>
      </c>
      <c r="H35" s="3">
        <v>0.56527777777777777</v>
      </c>
      <c r="I35" s="17" t="s">
        <v>164</v>
      </c>
      <c r="J35" s="4" t="s">
        <v>171</v>
      </c>
    </row>
    <row r="36" spans="1:10" s="31" customFormat="1">
      <c r="A36" s="31" t="s">
        <v>17</v>
      </c>
      <c r="B36" s="31" t="s">
        <v>7</v>
      </c>
      <c r="C36" s="31" t="s">
        <v>18</v>
      </c>
      <c r="D36" s="31" t="s">
        <v>150</v>
      </c>
      <c r="E36" s="31" t="s">
        <v>151</v>
      </c>
      <c r="F36" s="31" t="s">
        <v>8</v>
      </c>
      <c r="G36" s="32">
        <v>44987</v>
      </c>
      <c r="H36" s="33">
        <v>0.57986111111111105</v>
      </c>
      <c r="J36" s="34" t="s">
        <v>172</v>
      </c>
    </row>
    <row r="37" spans="1:10" s="31" customFormat="1">
      <c r="A37" s="31" t="s">
        <v>58</v>
      </c>
      <c r="B37" s="31" t="s">
        <v>7</v>
      </c>
      <c r="C37" s="31" t="s">
        <v>59</v>
      </c>
      <c r="D37" s="31" t="s">
        <v>151</v>
      </c>
      <c r="E37" s="31" t="s">
        <v>150</v>
      </c>
      <c r="F37" s="31" t="s">
        <v>35</v>
      </c>
      <c r="G37" s="32">
        <v>44987</v>
      </c>
      <c r="H37" s="33">
        <v>0.57986111111111105</v>
      </c>
      <c r="J37" s="34" t="s">
        <v>172</v>
      </c>
    </row>
    <row r="38" spans="1:10">
      <c r="A38" t="s">
        <v>101</v>
      </c>
      <c r="B38" t="s">
        <v>62</v>
      </c>
      <c r="C38" t="s">
        <v>102</v>
      </c>
      <c r="D38" t="s">
        <v>151</v>
      </c>
      <c r="E38" t="s">
        <v>150</v>
      </c>
      <c r="F38" t="s">
        <v>35</v>
      </c>
      <c r="G38" s="2">
        <v>44988</v>
      </c>
      <c r="H38" s="3">
        <v>0.51666666666666672</v>
      </c>
      <c r="I38" s="17" t="s">
        <v>164</v>
      </c>
    </row>
    <row r="39" spans="1:10">
      <c r="A39" t="s">
        <v>65</v>
      </c>
      <c r="B39" t="s">
        <v>62</v>
      </c>
      <c r="C39" t="s">
        <v>66</v>
      </c>
      <c r="D39" t="s">
        <v>150</v>
      </c>
      <c r="E39" t="s">
        <v>151</v>
      </c>
      <c r="F39" t="s">
        <v>8</v>
      </c>
      <c r="G39" s="2">
        <v>44988</v>
      </c>
      <c r="H39" s="3">
        <v>0.51666666666666672</v>
      </c>
      <c r="I39" s="17" t="s">
        <v>164</v>
      </c>
    </row>
    <row r="40" spans="1:10">
      <c r="A40" t="s">
        <v>67</v>
      </c>
      <c r="B40" t="s">
        <v>62</v>
      </c>
      <c r="C40" t="s">
        <v>68</v>
      </c>
      <c r="D40" t="s">
        <v>151</v>
      </c>
      <c r="E40" t="s">
        <v>150</v>
      </c>
      <c r="F40" t="s">
        <v>8</v>
      </c>
      <c r="G40" s="2">
        <v>45002</v>
      </c>
      <c r="H40" s="3">
        <v>0.59236111111111112</v>
      </c>
      <c r="I40" s="17" t="s">
        <v>164</v>
      </c>
    </row>
    <row r="41" spans="1:10">
      <c r="A41" t="s">
        <v>69</v>
      </c>
      <c r="B41" t="s">
        <v>62</v>
      </c>
      <c r="C41" t="s">
        <v>70</v>
      </c>
      <c r="D41" t="s">
        <v>151</v>
      </c>
      <c r="E41" t="s">
        <v>150</v>
      </c>
      <c r="F41" t="s">
        <v>8</v>
      </c>
      <c r="G41" s="2">
        <v>45002</v>
      </c>
      <c r="H41" s="3">
        <v>0.59236111111111112</v>
      </c>
      <c r="I41" s="17" t="s">
        <v>164</v>
      </c>
    </row>
    <row r="42" spans="1:10">
      <c r="A42" t="s">
        <v>71</v>
      </c>
      <c r="B42" t="s">
        <v>62</v>
      </c>
      <c r="C42" t="s">
        <v>72</v>
      </c>
      <c r="D42" t="s">
        <v>150</v>
      </c>
      <c r="E42" t="s">
        <v>151</v>
      </c>
      <c r="F42" t="s">
        <v>8</v>
      </c>
      <c r="G42" s="2">
        <v>45002</v>
      </c>
      <c r="H42" s="3">
        <v>0.59236111111111112</v>
      </c>
      <c r="I42" s="17" t="s">
        <v>164</v>
      </c>
    </row>
    <row r="43" spans="1:10">
      <c r="A43" t="s">
        <v>103</v>
      </c>
      <c r="B43" t="s">
        <v>62</v>
      </c>
      <c r="C43" t="s">
        <v>104</v>
      </c>
      <c r="D43" t="s">
        <v>151</v>
      </c>
      <c r="E43" t="s">
        <v>150</v>
      </c>
      <c r="F43" t="s">
        <v>35</v>
      </c>
      <c r="G43" s="2">
        <v>45009</v>
      </c>
      <c r="H43" s="3">
        <v>0.52986111111111112</v>
      </c>
      <c r="I43" s="17" t="s">
        <v>164</v>
      </c>
    </row>
    <row r="44" spans="1:10">
      <c r="A44" t="s">
        <v>73</v>
      </c>
      <c r="B44" t="s">
        <v>62</v>
      </c>
      <c r="C44" t="s">
        <v>74</v>
      </c>
      <c r="D44" t="s">
        <v>150</v>
      </c>
      <c r="E44" t="s">
        <v>151</v>
      </c>
      <c r="F44" t="s">
        <v>8</v>
      </c>
      <c r="G44" s="2">
        <v>45009</v>
      </c>
      <c r="H44" s="3">
        <v>0.52986111111111112</v>
      </c>
      <c r="I44" s="17" t="s">
        <v>164</v>
      </c>
    </row>
    <row r="45" spans="1:10">
      <c r="A45" t="s">
        <v>105</v>
      </c>
      <c r="B45" s="12" t="s">
        <v>62</v>
      </c>
      <c r="C45" s="12" t="s">
        <v>106</v>
      </c>
      <c r="D45" s="12" t="s">
        <v>155</v>
      </c>
      <c r="E45" s="12" t="s">
        <v>151</v>
      </c>
      <c r="F45" t="s">
        <v>35</v>
      </c>
      <c r="G45" s="2">
        <v>45023</v>
      </c>
      <c r="H45" s="3">
        <v>0.58194444444444449</v>
      </c>
      <c r="I45" s="17" t="s">
        <v>164</v>
      </c>
    </row>
    <row r="46" spans="1:10" s="21" customFormat="1">
      <c r="A46" s="21" t="s">
        <v>132</v>
      </c>
      <c r="B46" s="21" t="s">
        <v>62</v>
      </c>
      <c r="C46" s="21" t="s">
        <v>133</v>
      </c>
      <c r="D46" s="21" t="s">
        <v>151</v>
      </c>
      <c r="E46" s="21" t="s">
        <v>155</v>
      </c>
      <c r="F46" s="21" t="s">
        <v>118</v>
      </c>
      <c r="G46" s="28">
        <v>45023</v>
      </c>
      <c r="H46" s="29">
        <v>0.58194444444444449</v>
      </c>
      <c r="J46" s="21" t="s">
        <v>159</v>
      </c>
    </row>
    <row r="47" spans="1:10">
      <c r="A47" t="s">
        <v>107</v>
      </c>
      <c r="B47" s="12" t="s">
        <v>62</v>
      </c>
      <c r="C47" s="12" t="s">
        <v>108</v>
      </c>
      <c r="D47" s="12" t="s">
        <v>150</v>
      </c>
      <c r="E47" s="12" t="s">
        <v>150</v>
      </c>
      <c r="F47" t="s">
        <v>35</v>
      </c>
      <c r="G47" s="2">
        <v>45023</v>
      </c>
      <c r="H47" s="3">
        <v>0.58194444444444449</v>
      </c>
      <c r="I47" s="17" t="s">
        <v>164</v>
      </c>
    </row>
    <row r="48" spans="1:10">
      <c r="A48" t="s">
        <v>75</v>
      </c>
      <c r="B48" s="12" t="s">
        <v>62</v>
      </c>
      <c r="C48" t="s">
        <v>76</v>
      </c>
      <c r="D48" s="12" t="s">
        <v>155</v>
      </c>
      <c r="E48" s="12" t="s">
        <v>150</v>
      </c>
      <c r="F48" t="s">
        <v>8</v>
      </c>
      <c r="G48" s="2">
        <v>45030</v>
      </c>
      <c r="H48" s="3">
        <v>0.56180555555555556</v>
      </c>
      <c r="I48" s="17" t="s">
        <v>164</v>
      </c>
    </row>
    <row r="49" spans="1:10">
      <c r="A49" t="s">
        <v>109</v>
      </c>
      <c r="B49" s="12" t="s">
        <v>62</v>
      </c>
      <c r="C49" t="s">
        <v>110</v>
      </c>
      <c r="D49" s="12" t="s">
        <v>150</v>
      </c>
      <c r="E49" s="12" t="s">
        <v>151</v>
      </c>
      <c r="F49" t="s">
        <v>35</v>
      </c>
      <c r="G49" s="2">
        <v>45030</v>
      </c>
      <c r="H49" s="3">
        <v>0.56180555555555556</v>
      </c>
      <c r="I49" s="17" t="s">
        <v>164</v>
      </c>
    </row>
    <row r="50" spans="1:10">
      <c r="A50" t="s">
        <v>77</v>
      </c>
      <c r="B50" s="12" t="s">
        <v>62</v>
      </c>
      <c r="C50" t="s">
        <v>78</v>
      </c>
      <c r="D50" s="12" t="s">
        <v>150</v>
      </c>
      <c r="E50" s="12" t="s">
        <v>150</v>
      </c>
      <c r="F50" t="s">
        <v>8</v>
      </c>
      <c r="G50" s="2">
        <v>45030</v>
      </c>
      <c r="H50" s="3">
        <v>0.56180555555555556</v>
      </c>
      <c r="I50" s="17" t="s">
        <v>164</v>
      </c>
    </row>
    <row r="51" spans="1:10">
      <c r="A51" t="s">
        <v>111</v>
      </c>
      <c r="B51" s="12" t="s">
        <v>62</v>
      </c>
      <c r="C51" t="s">
        <v>112</v>
      </c>
      <c r="D51" s="12" t="s">
        <v>151</v>
      </c>
      <c r="E51" s="12" t="s">
        <v>150</v>
      </c>
      <c r="F51" t="s">
        <v>35</v>
      </c>
      <c r="G51" s="2">
        <v>45030</v>
      </c>
      <c r="H51" s="3">
        <v>0.56180555555555556</v>
      </c>
      <c r="I51" s="17" t="s">
        <v>164</v>
      </c>
    </row>
    <row r="52" spans="1:10">
      <c r="A52" t="s">
        <v>79</v>
      </c>
      <c r="B52" s="12" t="s">
        <v>62</v>
      </c>
      <c r="C52" t="s">
        <v>80</v>
      </c>
      <c r="D52" t="s">
        <v>151</v>
      </c>
      <c r="E52" t="s">
        <v>150</v>
      </c>
      <c r="F52" t="s">
        <v>8</v>
      </c>
      <c r="G52" s="2">
        <v>45037</v>
      </c>
      <c r="H52" s="3">
        <v>0.54861111111111105</v>
      </c>
      <c r="I52" s="17" t="s">
        <v>164</v>
      </c>
    </row>
    <row r="53" spans="1:10">
      <c r="A53" t="s">
        <v>113</v>
      </c>
      <c r="B53" s="12" t="s">
        <v>62</v>
      </c>
      <c r="C53" t="s">
        <v>114</v>
      </c>
      <c r="D53" t="s">
        <v>155</v>
      </c>
      <c r="E53" t="s">
        <v>151</v>
      </c>
      <c r="F53" t="s">
        <v>35</v>
      </c>
      <c r="G53" s="2">
        <v>45037</v>
      </c>
      <c r="H53" s="3">
        <v>0.54861111111111105</v>
      </c>
      <c r="I53" s="17" t="s">
        <v>164</v>
      </c>
    </row>
    <row r="54" spans="1:10">
      <c r="A54" s="5" t="s">
        <v>134</v>
      </c>
      <c r="B54" s="5" t="s">
        <v>62</v>
      </c>
      <c r="C54" s="5" t="s">
        <v>135</v>
      </c>
      <c r="D54" s="5" t="s">
        <v>151</v>
      </c>
      <c r="E54" s="5" t="s">
        <v>155</v>
      </c>
      <c r="F54" s="5" t="s">
        <v>118</v>
      </c>
    </row>
    <row r="55" spans="1:10">
      <c r="A55" s="5" t="s">
        <v>136</v>
      </c>
      <c r="B55" s="5" t="s">
        <v>62</v>
      </c>
      <c r="C55" s="5" t="s">
        <v>137</v>
      </c>
      <c r="D55" s="5"/>
      <c r="E55" s="5"/>
      <c r="F55" s="5" t="s">
        <v>121</v>
      </c>
    </row>
    <row r="56" spans="1:10">
      <c r="A56" s="5" t="s">
        <v>138</v>
      </c>
      <c r="B56" s="5" t="s">
        <v>62</v>
      </c>
      <c r="C56" s="5" t="s">
        <v>139</v>
      </c>
      <c r="D56" s="5" t="s">
        <v>151</v>
      </c>
      <c r="E56" s="5" t="s">
        <v>150</v>
      </c>
      <c r="F56" s="5" t="s">
        <v>118</v>
      </c>
    </row>
    <row r="57" spans="1:10" s="9" customFormat="1">
      <c r="A57" s="20" t="s">
        <v>19</v>
      </c>
      <c r="B57" s="9" t="s">
        <v>7</v>
      </c>
      <c r="C57" s="9" t="s">
        <v>20</v>
      </c>
      <c r="D57" s="9" t="s">
        <v>150</v>
      </c>
      <c r="E57" s="9" t="s">
        <v>155</v>
      </c>
      <c r="F57" s="9" t="s">
        <v>8</v>
      </c>
      <c r="G57" s="10">
        <v>45148</v>
      </c>
      <c r="H57" s="11">
        <v>0.53263888888888888</v>
      </c>
      <c r="I57" s="9" t="s">
        <v>164</v>
      </c>
      <c r="J57" s="30"/>
    </row>
    <row r="58" spans="1:10">
      <c r="A58" t="s">
        <v>81</v>
      </c>
      <c r="B58" t="s">
        <v>62</v>
      </c>
      <c r="C58" t="s">
        <v>82</v>
      </c>
      <c r="D58" t="s">
        <v>151</v>
      </c>
      <c r="E58" t="s">
        <v>150</v>
      </c>
      <c r="F58" t="s">
        <v>8</v>
      </c>
      <c r="G58" s="2">
        <v>45149</v>
      </c>
      <c r="H58" s="3">
        <v>0.54861111111111105</v>
      </c>
      <c r="I58" t="s">
        <v>164</v>
      </c>
    </row>
    <row r="59" spans="1:10">
      <c r="A59" t="s">
        <v>83</v>
      </c>
      <c r="B59" t="s">
        <v>62</v>
      </c>
      <c r="C59" t="s">
        <v>84</v>
      </c>
      <c r="D59" t="s">
        <v>151</v>
      </c>
      <c r="E59" t="s">
        <v>151</v>
      </c>
      <c r="F59" t="s">
        <v>8</v>
      </c>
      <c r="G59" s="2">
        <v>45149</v>
      </c>
      <c r="H59" s="3">
        <v>0.54861111111111105</v>
      </c>
      <c r="I59" t="s">
        <v>164</v>
      </c>
    </row>
    <row r="60" spans="1:10" s="9" customFormat="1">
      <c r="A60" s="9" t="s">
        <v>21</v>
      </c>
      <c r="B60" s="9" t="s">
        <v>7</v>
      </c>
      <c r="C60" s="9" t="s">
        <v>22</v>
      </c>
      <c r="D60" s="9" t="s">
        <v>150</v>
      </c>
      <c r="E60" s="9" t="s">
        <v>151</v>
      </c>
      <c r="F60" s="9" t="s">
        <v>8</v>
      </c>
      <c r="G60" s="10">
        <v>45176</v>
      </c>
      <c r="H60" s="11">
        <v>0.54722222222222217</v>
      </c>
      <c r="I60" s="9" t="s">
        <v>164</v>
      </c>
      <c r="J60" s="30"/>
    </row>
    <row r="61" spans="1:10" s="9" customFormat="1">
      <c r="A61" s="9" t="s">
        <v>23</v>
      </c>
      <c r="B61" s="9" t="s">
        <v>7</v>
      </c>
      <c r="C61" s="9" t="s">
        <v>24</v>
      </c>
      <c r="D61" s="9" t="s">
        <v>151</v>
      </c>
      <c r="E61" s="9" t="s">
        <v>150</v>
      </c>
      <c r="F61" s="9" t="s">
        <v>8</v>
      </c>
      <c r="G61" s="10">
        <v>45176</v>
      </c>
      <c r="H61" s="11">
        <v>0.54722222222222217</v>
      </c>
      <c r="I61" s="9" t="s">
        <v>164</v>
      </c>
      <c r="J61" s="30"/>
    </row>
    <row r="62" spans="1:10">
      <c r="A62" s="9" t="s">
        <v>25</v>
      </c>
      <c r="B62" s="9" t="s">
        <v>7</v>
      </c>
      <c r="C62" s="9" t="s">
        <v>26</v>
      </c>
      <c r="D62" s="9" t="s">
        <v>155</v>
      </c>
      <c r="E62" s="9" t="s">
        <v>150</v>
      </c>
      <c r="F62" s="9" t="s">
        <v>8</v>
      </c>
      <c r="G62" s="2">
        <v>45239</v>
      </c>
      <c r="H62" s="3">
        <v>0.57847222222222217</v>
      </c>
      <c r="I62" s="9" t="s">
        <v>164</v>
      </c>
    </row>
    <row r="63" spans="1:10">
      <c r="A63" s="9" t="s">
        <v>27</v>
      </c>
      <c r="B63" s="9" t="s">
        <v>7</v>
      </c>
      <c r="C63" s="9" t="s">
        <v>28</v>
      </c>
      <c r="D63" s="9" t="s">
        <v>151</v>
      </c>
      <c r="E63" s="9" t="s">
        <v>150</v>
      </c>
      <c r="F63" s="9" t="s">
        <v>8</v>
      </c>
      <c r="G63" s="2">
        <v>45239</v>
      </c>
      <c r="H63" s="3">
        <v>0.57847222222222217</v>
      </c>
      <c r="I63" s="9" t="s">
        <v>164</v>
      </c>
    </row>
    <row r="64" spans="1:10">
      <c r="A64" s="9" t="s">
        <v>29</v>
      </c>
      <c r="B64" s="9" t="s">
        <v>7</v>
      </c>
      <c r="C64" s="9" t="s">
        <v>30</v>
      </c>
      <c r="D64" s="9" t="s">
        <v>151</v>
      </c>
      <c r="E64" s="9" t="s">
        <v>150</v>
      </c>
      <c r="F64" s="9" t="s">
        <v>8</v>
      </c>
      <c r="G64" s="2">
        <v>45239</v>
      </c>
      <c r="H64" s="3">
        <v>0.57847222222222217</v>
      </c>
      <c r="I64" s="9" t="s">
        <v>164</v>
      </c>
    </row>
    <row r="65" spans="1:9">
      <c r="A65" s="9" t="s">
        <v>31</v>
      </c>
      <c r="B65" s="9" t="s">
        <v>7</v>
      </c>
      <c r="C65" s="9" t="s">
        <v>32</v>
      </c>
      <c r="D65" s="9" t="s">
        <v>155</v>
      </c>
      <c r="E65" s="9" t="s">
        <v>151</v>
      </c>
      <c r="F65" s="9" t="s">
        <v>8</v>
      </c>
      <c r="G65" s="2">
        <v>45239</v>
      </c>
      <c r="H65" s="3">
        <v>0.57847222222222217</v>
      </c>
      <c r="I65" s="9" t="s">
        <v>164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15C58-129F-5043-87F0-4301E47E7359}">
  <dimension ref="A1:O65"/>
  <sheetViews>
    <sheetView topLeftCell="A34" workbookViewId="0">
      <pane xSplit="1" topLeftCell="I1" activePane="topRight" state="frozen"/>
      <selection pane="topRight" activeCell="O62" sqref="O62:O65"/>
    </sheetView>
  </sheetViews>
  <sheetFormatPr defaultColWidth="11" defaultRowHeight="15.95"/>
  <cols>
    <col min="1" max="1" width="12.5" bestFit="1" customWidth="1"/>
    <col min="2" max="2" width="18" bestFit="1" customWidth="1"/>
    <col min="3" max="3" width="16.875" bestFit="1" customWidth="1"/>
    <col min="4" max="5" width="16.875" customWidth="1"/>
    <col min="6" max="6" width="21" bestFit="1" customWidth="1"/>
    <col min="9" max="9" width="12.125" bestFit="1" customWidth="1"/>
    <col min="10" max="10" width="17.125" bestFit="1" customWidth="1"/>
    <col min="11" max="11" width="24.125" bestFit="1" customWidth="1"/>
    <col min="12" max="12" width="18.125" bestFit="1" customWidth="1"/>
    <col min="13" max="13" width="24.125" bestFit="1" customWidth="1"/>
    <col min="14" max="14" width="50.875" bestFit="1" customWidth="1"/>
  </cols>
  <sheetData>
    <row r="1" spans="1:15" s="1" customFormat="1">
      <c r="A1" s="1" t="s">
        <v>140</v>
      </c>
      <c r="B1" s="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147</v>
      </c>
      <c r="I1" s="1" t="s">
        <v>173</v>
      </c>
      <c r="J1" s="1" t="s">
        <v>174</v>
      </c>
      <c r="K1" s="1" t="s">
        <v>175</v>
      </c>
      <c r="L1" s="1" t="s">
        <v>176</v>
      </c>
      <c r="M1" s="1" t="s">
        <v>177</v>
      </c>
      <c r="N1" s="1" t="s">
        <v>149</v>
      </c>
      <c r="O1" s="1" t="s">
        <v>148</v>
      </c>
    </row>
    <row r="2" spans="1:15" s="9" customFormat="1">
      <c r="A2" s="9" t="s">
        <v>33</v>
      </c>
      <c r="B2" s="9" t="s">
        <v>7</v>
      </c>
      <c r="C2" s="9" t="s">
        <v>34</v>
      </c>
      <c r="D2" s="9" t="s">
        <v>150</v>
      </c>
      <c r="E2" s="9" t="s">
        <v>151</v>
      </c>
      <c r="F2" s="9" t="s">
        <v>35</v>
      </c>
      <c r="G2" s="10">
        <v>44882</v>
      </c>
      <c r="H2" s="11">
        <v>0.5180555555555556</v>
      </c>
      <c r="I2" s="9">
        <v>1</v>
      </c>
      <c r="J2" s="9" t="s">
        <v>178</v>
      </c>
      <c r="K2" s="9" t="s">
        <v>179</v>
      </c>
      <c r="L2" s="9" t="s">
        <v>180</v>
      </c>
      <c r="M2" s="9" t="s">
        <v>181</v>
      </c>
      <c r="N2" s="9" t="s">
        <v>182</v>
      </c>
      <c r="O2" s="9" t="s">
        <v>164</v>
      </c>
    </row>
    <row r="3" spans="1:15" s="9" customFormat="1">
      <c r="A3" s="9" t="s">
        <v>5</v>
      </c>
      <c r="B3" s="9" t="s">
        <v>7</v>
      </c>
      <c r="C3" s="9" t="s">
        <v>6</v>
      </c>
      <c r="D3" s="9" t="s">
        <v>151</v>
      </c>
      <c r="E3" s="9" t="s">
        <v>151</v>
      </c>
      <c r="F3" s="9" t="s">
        <v>8</v>
      </c>
      <c r="G3" s="10">
        <v>44882</v>
      </c>
      <c r="H3" s="11">
        <v>0.5180555555555556</v>
      </c>
      <c r="I3" s="9">
        <v>2</v>
      </c>
      <c r="J3" s="9" t="s">
        <v>178</v>
      </c>
      <c r="K3" s="9" t="s">
        <v>181</v>
      </c>
      <c r="L3" s="9" t="s">
        <v>180</v>
      </c>
      <c r="M3" s="9" t="s">
        <v>179</v>
      </c>
      <c r="N3" s="9" t="s">
        <v>182</v>
      </c>
      <c r="O3" s="9" t="s">
        <v>164</v>
      </c>
    </row>
    <row r="4" spans="1:15" s="9" customFormat="1">
      <c r="A4" s="9" t="s">
        <v>36</v>
      </c>
      <c r="B4" s="9" t="s">
        <v>7</v>
      </c>
      <c r="C4" s="9" t="s">
        <v>37</v>
      </c>
      <c r="D4" s="9" t="s">
        <v>154</v>
      </c>
      <c r="E4" s="9" t="s">
        <v>155</v>
      </c>
      <c r="F4" s="9" t="s">
        <v>35</v>
      </c>
      <c r="G4" s="10">
        <v>44882</v>
      </c>
      <c r="H4" s="11">
        <v>0.5180555555555556</v>
      </c>
      <c r="I4" s="9">
        <v>3</v>
      </c>
      <c r="J4" s="9" t="s">
        <v>180</v>
      </c>
      <c r="K4" s="9" t="s">
        <v>181</v>
      </c>
      <c r="L4" s="9" t="s">
        <v>178</v>
      </c>
      <c r="M4" s="9" t="s">
        <v>179</v>
      </c>
      <c r="N4" s="9" t="s">
        <v>182</v>
      </c>
      <c r="O4" s="9" t="s">
        <v>164</v>
      </c>
    </row>
    <row r="5" spans="1:15" s="9" customFormat="1">
      <c r="A5" s="9" t="s">
        <v>9</v>
      </c>
      <c r="B5" s="9" t="s">
        <v>7</v>
      </c>
      <c r="C5" s="9" t="s">
        <v>10</v>
      </c>
      <c r="D5" s="9" t="s">
        <v>151</v>
      </c>
      <c r="E5" s="9" t="s">
        <v>155</v>
      </c>
      <c r="F5" s="9" t="s">
        <v>8</v>
      </c>
      <c r="G5" s="10">
        <v>44882</v>
      </c>
      <c r="H5" s="11">
        <v>0.5180555555555556</v>
      </c>
      <c r="I5" s="9">
        <v>4</v>
      </c>
      <c r="J5" s="9" t="s">
        <v>180</v>
      </c>
      <c r="K5" s="9" t="s">
        <v>179</v>
      </c>
      <c r="L5" s="9" t="s">
        <v>178</v>
      </c>
      <c r="M5" s="9" t="s">
        <v>181</v>
      </c>
      <c r="N5" s="9" t="s">
        <v>182</v>
      </c>
      <c r="O5" s="9" t="s">
        <v>164</v>
      </c>
    </row>
    <row r="6" spans="1:15" s="9" customFormat="1">
      <c r="A6" s="9" t="s">
        <v>38</v>
      </c>
      <c r="B6" s="9" t="s">
        <v>7</v>
      </c>
      <c r="C6" s="9" t="s">
        <v>39</v>
      </c>
      <c r="D6" s="9" t="s">
        <v>150</v>
      </c>
      <c r="E6" s="9" t="s">
        <v>151</v>
      </c>
      <c r="F6" s="9" t="s">
        <v>35</v>
      </c>
      <c r="G6" s="10">
        <v>44897</v>
      </c>
      <c r="H6" s="11">
        <v>0.56458333333333333</v>
      </c>
      <c r="I6" s="9">
        <v>1</v>
      </c>
      <c r="J6" s="9" t="s">
        <v>178</v>
      </c>
      <c r="K6" s="9" t="s">
        <v>179</v>
      </c>
      <c r="L6" s="9" t="s">
        <v>180</v>
      </c>
      <c r="M6" s="9" t="s">
        <v>181</v>
      </c>
      <c r="O6" s="9" t="s">
        <v>164</v>
      </c>
    </row>
    <row r="7" spans="1:15" s="9" customFormat="1">
      <c r="A7" s="9" t="s">
        <v>40</v>
      </c>
      <c r="B7" s="9" t="s">
        <v>7</v>
      </c>
      <c r="C7" s="9" t="s">
        <v>41</v>
      </c>
      <c r="D7" s="9" t="s">
        <v>151</v>
      </c>
      <c r="E7" s="9" t="s">
        <v>150</v>
      </c>
      <c r="F7" s="9" t="s">
        <v>35</v>
      </c>
      <c r="G7" s="10">
        <v>44897</v>
      </c>
      <c r="H7" s="11">
        <v>0.56458333333333333</v>
      </c>
      <c r="I7" s="9">
        <v>2</v>
      </c>
      <c r="J7" s="9" t="s">
        <v>178</v>
      </c>
      <c r="K7" s="9" t="s">
        <v>181</v>
      </c>
      <c r="L7" s="9" t="s">
        <v>180</v>
      </c>
      <c r="M7" s="9" t="s">
        <v>179</v>
      </c>
      <c r="O7" s="9" t="s">
        <v>164</v>
      </c>
    </row>
    <row r="8" spans="1:15" s="9" customFormat="1">
      <c r="A8" s="9" t="s">
        <v>42</v>
      </c>
      <c r="B8" s="9" t="s">
        <v>7</v>
      </c>
      <c r="C8" s="9" t="s">
        <v>43</v>
      </c>
      <c r="D8" s="9" t="s">
        <v>150</v>
      </c>
      <c r="E8" s="9" t="s">
        <v>151</v>
      </c>
      <c r="F8" s="9" t="s">
        <v>35</v>
      </c>
      <c r="G8" s="10">
        <v>44897</v>
      </c>
      <c r="H8" s="11">
        <v>0.56458333333333333</v>
      </c>
      <c r="I8" s="9">
        <v>3</v>
      </c>
      <c r="J8" s="9" t="s">
        <v>180</v>
      </c>
      <c r="K8" s="9" t="s">
        <v>179</v>
      </c>
      <c r="L8" s="9" t="s">
        <v>178</v>
      </c>
      <c r="M8" s="9" t="s">
        <v>181</v>
      </c>
      <c r="O8" s="9" t="s">
        <v>164</v>
      </c>
    </row>
    <row r="9" spans="1:15" s="9" customFormat="1">
      <c r="A9" s="9" t="s">
        <v>11</v>
      </c>
      <c r="B9" s="9" t="s">
        <v>7</v>
      </c>
      <c r="C9" s="9" t="s">
        <v>12</v>
      </c>
      <c r="D9" s="9" t="s">
        <v>151</v>
      </c>
      <c r="E9" s="9" t="s">
        <v>150</v>
      </c>
      <c r="F9" s="9" t="s">
        <v>8</v>
      </c>
      <c r="G9" s="10">
        <v>44897</v>
      </c>
      <c r="H9" s="11">
        <v>0.56458333333333333</v>
      </c>
      <c r="I9" s="9">
        <v>4</v>
      </c>
      <c r="J9" s="9" t="s">
        <v>180</v>
      </c>
      <c r="K9" s="9" t="s">
        <v>181</v>
      </c>
      <c r="L9" s="9" t="s">
        <v>178</v>
      </c>
      <c r="M9" s="9" t="s">
        <v>179</v>
      </c>
      <c r="O9" s="9" t="s">
        <v>164</v>
      </c>
    </row>
    <row r="10" spans="1:15" s="5" customFormat="1">
      <c r="A10" s="5" t="s">
        <v>116</v>
      </c>
      <c r="B10" s="5" t="s">
        <v>62</v>
      </c>
      <c r="C10" s="5" t="s">
        <v>117</v>
      </c>
      <c r="D10" s="5" t="s">
        <v>151</v>
      </c>
      <c r="E10" s="5" t="s">
        <v>150</v>
      </c>
      <c r="F10" s="5" t="s">
        <v>118</v>
      </c>
      <c r="G10" s="6">
        <v>44900</v>
      </c>
      <c r="H10" s="7">
        <v>0.5625</v>
      </c>
      <c r="I10" s="5" t="s">
        <v>156</v>
      </c>
      <c r="J10" s="5" t="s">
        <v>156</v>
      </c>
      <c r="K10" s="5" t="s">
        <v>156</v>
      </c>
      <c r="L10" s="5" t="s">
        <v>156</v>
      </c>
      <c r="M10" s="5" t="s">
        <v>156</v>
      </c>
    </row>
    <row r="11" spans="1:15" s="5" customFormat="1">
      <c r="A11" s="5" t="s">
        <v>119</v>
      </c>
      <c r="B11" s="5" t="s">
        <v>62</v>
      </c>
      <c r="C11" s="5" t="s">
        <v>120</v>
      </c>
      <c r="D11" s="5" t="s">
        <v>151</v>
      </c>
      <c r="E11" s="5" t="s">
        <v>150</v>
      </c>
      <c r="F11" s="5" t="s">
        <v>121</v>
      </c>
      <c r="G11" s="6">
        <v>44900</v>
      </c>
      <c r="H11" s="7">
        <v>0.5625</v>
      </c>
      <c r="I11" s="5" t="s">
        <v>156</v>
      </c>
      <c r="J11" s="5" t="s">
        <v>156</v>
      </c>
      <c r="K11" s="5" t="s">
        <v>156</v>
      </c>
      <c r="L11" s="5" t="s">
        <v>156</v>
      </c>
      <c r="M11" s="5" t="s">
        <v>156</v>
      </c>
    </row>
    <row r="12" spans="1:15" s="5" customFormat="1">
      <c r="A12" s="5" t="s">
        <v>122</v>
      </c>
      <c r="B12" s="5" t="s">
        <v>62</v>
      </c>
      <c r="C12" s="5" t="s">
        <v>123</v>
      </c>
      <c r="D12" s="5" t="s">
        <v>150</v>
      </c>
      <c r="E12" s="5" t="s">
        <v>151</v>
      </c>
      <c r="F12" s="5" t="s">
        <v>121</v>
      </c>
      <c r="G12" s="6">
        <v>44900</v>
      </c>
      <c r="H12" s="7">
        <v>0.5625</v>
      </c>
      <c r="I12" s="5" t="s">
        <v>156</v>
      </c>
      <c r="J12" s="5" t="s">
        <v>156</v>
      </c>
      <c r="K12" s="5" t="s">
        <v>156</v>
      </c>
      <c r="L12" s="5" t="s">
        <v>156</v>
      </c>
      <c r="M12" s="5" t="s">
        <v>156</v>
      </c>
    </row>
    <row r="13" spans="1:15" s="5" customFormat="1">
      <c r="A13" s="5" t="s">
        <v>124</v>
      </c>
      <c r="B13" s="5" t="s">
        <v>62</v>
      </c>
      <c r="C13" s="5" t="s">
        <v>125</v>
      </c>
      <c r="D13" s="5" t="s">
        <v>155</v>
      </c>
      <c r="E13" s="5" t="s">
        <v>151</v>
      </c>
      <c r="F13" s="5" t="s">
        <v>121</v>
      </c>
      <c r="G13" s="5" t="s">
        <v>156</v>
      </c>
      <c r="H13" s="5" t="s">
        <v>156</v>
      </c>
      <c r="I13" s="5" t="s">
        <v>156</v>
      </c>
      <c r="J13" s="5" t="s">
        <v>156</v>
      </c>
      <c r="K13" s="5" t="s">
        <v>156</v>
      </c>
      <c r="L13" s="5" t="s">
        <v>156</v>
      </c>
      <c r="M13" s="5" t="s">
        <v>156</v>
      </c>
      <c r="N13" s="5" t="s">
        <v>183</v>
      </c>
    </row>
    <row r="14" spans="1:15" s="5" customFormat="1">
      <c r="A14" s="5" t="s">
        <v>126</v>
      </c>
      <c r="B14" s="5" t="s">
        <v>7</v>
      </c>
      <c r="C14" s="5" t="s">
        <v>127</v>
      </c>
      <c r="D14" s="5" t="s">
        <v>150</v>
      </c>
      <c r="E14" s="5" t="s">
        <v>151</v>
      </c>
      <c r="F14" s="5" t="s">
        <v>118</v>
      </c>
      <c r="G14" s="6">
        <v>44932</v>
      </c>
      <c r="H14" s="7">
        <v>0.55486111111111114</v>
      </c>
      <c r="I14" s="5" t="s">
        <v>156</v>
      </c>
      <c r="J14" s="5" t="s">
        <v>156</v>
      </c>
      <c r="K14" s="5" t="s">
        <v>156</v>
      </c>
      <c r="L14" s="5" t="s">
        <v>156</v>
      </c>
      <c r="M14" s="5" t="s">
        <v>156</v>
      </c>
    </row>
    <row r="15" spans="1:15" s="5" customFormat="1">
      <c r="A15" s="5" t="s">
        <v>128</v>
      </c>
      <c r="B15" s="5" t="s">
        <v>7</v>
      </c>
      <c r="C15" s="5" t="s">
        <v>129</v>
      </c>
      <c r="D15" s="5" t="s">
        <v>150</v>
      </c>
      <c r="E15" s="5" t="s">
        <v>151</v>
      </c>
      <c r="F15" s="5" t="s">
        <v>121</v>
      </c>
      <c r="G15" s="6">
        <v>44932</v>
      </c>
      <c r="H15" s="7">
        <v>0.55486111111111114</v>
      </c>
      <c r="I15" s="5" t="s">
        <v>156</v>
      </c>
      <c r="J15" s="5" t="s">
        <v>156</v>
      </c>
      <c r="K15" s="5" t="s">
        <v>156</v>
      </c>
      <c r="L15" s="5" t="s">
        <v>156</v>
      </c>
      <c r="M15" s="5" t="s">
        <v>156</v>
      </c>
    </row>
    <row r="16" spans="1:15" s="14" customFormat="1">
      <c r="A16" s="14" t="s">
        <v>44</v>
      </c>
      <c r="B16" s="14" t="s">
        <v>7</v>
      </c>
      <c r="C16" s="14" t="s">
        <v>45</v>
      </c>
      <c r="D16" s="14" t="s">
        <v>151</v>
      </c>
      <c r="E16" s="14" t="s">
        <v>150</v>
      </c>
      <c r="F16" s="14" t="s">
        <v>35</v>
      </c>
      <c r="G16" s="15">
        <v>44932</v>
      </c>
      <c r="H16" s="16">
        <v>0.55486111111111114</v>
      </c>
      <c r="I16" s="14">
        <v>4</v>
      </c>
      <c r="J16" s="14" t="s">
        <v>184</v>
      </c>
      <c r="K16" s="14" t="s">
        <v>179</v>
      </c>
      <c r="L16" s="14" t="s">
        <v>185</v>
      </c>
      <c r="M16" s="14" t="s">
        <v>181</v>
      </c>
      <c r="N16" s="14" t="s">
        <v>186</v>
      </c>
      <c r="O16" s="14" t="s">
        <v>164</v>
      </c>
    </row>
    <row r="17" spans="1:15" s="9" customFormat="1">
      <c r="A17" s="9" t="s">
        <v>13</v>
      </c>
      <c r="B17" s="9" t="s">
        <v>7</v>
      </c>
      <c r="C17" s="9" t="s">
        <v>14</v>
      </c>
      <c r="D17" s="9" t="s">
        <v>151</v>
      </c>
      <c r="E17" s="9" t="s">
        <v>150</v>
      </c>
      <c r="F17" s="9" t="s">
        <v>8</v>
      </c>
      <c r="G17" s="10">
        <v>44932</v>
      </c>
      <c r="H17" s="11">
        <v>0.55486111111111114</v>
      </c>
      <c r="I17" s="9">
        <v>3</v>
      </c>
      <c r="J17" s="9" t="s">
        <v>184</v>
      </c>
      <c r="K17" s="9" t="s">
        <v>181</v>
      </c>
      <c r="L17" s="9" t="s">
        <v>185</v>
      </c>
      <c r="M17" s="9" t="s">
        <v>179</v>
      </c>
      <c r="O17" s="9" t="s">
        <v>164</v>
      </c>
    </row>
    <row r="18" spans="1:15" ht="33.950000000000003">
      <c r="A18" t="s">
        <v>85</v>
      </c>
      <c r="B18" t="s">
        <v>62</v>
      </c>
      <c r="C18" t="s">
        <v>86</v>
      </c>
      <c r="D18" t="s">
        <v>151</v>
      </c>
      <c r="E18" t="s">
        <v>150</v>
      </c>
      <c r="F18" t="s">
        <v>35</v>
      </c>
      <c r="G18" s="2">
        <v>44935</v>
      </c>
      <c r="H18" s="3">
        <v>0.5493055555555556</v>
      </c>
      <c r="I18">
        <v>1</v>
      </c>
      <c r="J18" t="s">
        <v>185</v>
      </c>
      <c r="K18" t="s">
        <v>181</v>
      </c>
      <c r="L18" t="s">
        <v>184</v>
      </c>
      <c r="M18" t="s">
        <v>179</v>
      </c>
      <c r="N18" s="13" t="s">
        <v>187</v>
      </c>
      <c r="O18" t="s">
        <v>164</v>
      </c>
    </row>
    <row r="19" spans="1:15">
      <c r="A19" t="s">
        <v>60</v>
      </c>
      <c r="B19" t="s">
        <v>62</v>
      </c>
      <c r="C19" t="s">
        <v>61</v>
      </c>
      <c r="D19" t="s">
        <v>150</v>
      </c>
      <c r="E19" t="s">
        <v>151</v>
      </c>
      <c r="F19" t="s">
        <v>8</v>
      </c>
      <c r="G19" s="2">
        <v>44935</v>
      </c>
      <c r="H19" s="3">
        <v>0.5493055555555556</v>
      </c>
      <c r="I19">
        <v>2</v>
      </c>
      <c r="J19" t="s">
        <v>185</v>
      </c>
      <c r="K19" t="s">
        <v>179</v>
      </c>
      <c r="L19" t="s">
        <v>184</v>
      </c>
      <c r="M19" t="s">
        <v>181</v>
      </c>
      <c r="O19" t="s">
        <v>164</v>
      </c>
    </row>
    <row r="20" spans="1:15">
      <c r="A20" t="s">
        <v>63</v>
      </c>
      <c r="B20" t="s">
        <v>62</v>
      </c>
      <c r="C20" t="s">
        <v>64</v>
      </c>
      <c r="D20" t="s">
        <v>151</v>
      </c>
      <c r="E20" t="s">
        <v>150</v>
      </c>
      <c r="F20" t="s">
        <v>8</v>
      </c>
      <c r="G20" s="2">
        <v>44935</v>
      </c>
      <c r="H20" s="3">
        <v>0.5493055555555556</v>
      </c>
      <c r="I20">
        <v>3</v>
      </c>
      <c r="J20" t="s">
        <v>184</v>
      </c>
      <c r="K20" t="s">
        <v>179</v>
      </c>
      <c r="L20" t="s">
        <v>185</v>
      </c>
      <c r="M20" t="s">
        <v>181</v>
      </c>
      <c r="O20" t="s">
        <v>164</v>
      </c>
    </row>
    <row r="21" spans="1:15" s="5" customFormat="1">
      <c r="A21" s="5" t="s">
        <v>130</v>
      </c>
      <c r="B21" s="5" t="s">
        <v>62</v>
      </c>
      <c r="C21" s="5" t="s">
        <v>131</v>
      </c>
      <c r="D21" s="5" t="s">
        <v>151</v>
      </c>
      <c r="E21" s="5" t="s">
        <v>150</v>
      </c>
      <c r="F21" s="5" t="s">
        <v>121</v>
      </c>
      <c r="G21" s="6">
        <v>44935</v>
      </c>
      <c r="H21" s="7">
        <v>0.5493055555555556</v>
      </c>
      <c r="I21" s="5" t="s">
        <v>156</v>
      </c>
      <c r="J21" s="5" t="s">
        <v>156</v>
      </c>
      <c r="K21" s="5" t="s">
        <v>156</v>
      </c>
      <c r="L21" s="5" t="s">
        <v>156</v>
      </c>
      <c r="M21" s="5" t="s">
        <v>156</v>
      </c>
      <c r="N21" s="5" t="s">
        <v>188</v>
      </c>
    </row>
    <row r="22" spans="1:15" s="9" customFormat="1">
      <c r="A22" s="9" t="s">
        <v>46</v>
      </c>
      <c r="B22" s="9" t="s">
        <v>7</v>
      </c>
      <c r="C22" s="9" t="s">
        <v>47</v>
      </c>
      <c r="D22" s="9" t="s">
        <v>150</v>
      </c>
      <c r="E22" s="9" t="s">
        <v>151</v>
      </c>
      <c r="F22" s="9" t="s">
        <v>35</v>
      </c>
      <c r="G22" s="10">
        <v>44953</v>
      </c>
      <c r="H22" s="11">
        <v>0.50416666666666665</v>
      </c>
      <c r="I22" s="9">
        <v>1</v>
      </c>
      <c r="J22" s="9" t="s">
        <v>184</v>
      </c>
      <c r="K22" s="9" t="s">
        <v>179</v>
      </c>
      <c r="L22" s="9" t="s">
        <v>185</v>
      </c>
      <c r="M22" s="9" t="s">
        <v>181</v>
      </c>
      <c r="O22" s="9" t="s">
        <v>164</v>
      </c>
    </row>
    <row r="23" spans="1:15" s="9" customFormat="1">
      <c r="A23" s="9" t="s">
        <v>48</v>
      </c>
      <c r="B23" s="9" t="s">
        <v>7</v>
      </c>
      <c r="C23" s="9" t="s">
        <v>49</v>
      </c>
      <c r="D23" s="9" t="s">
        <v>150</v>
      </c>
      <c r="E23" s="9" t="s">
        <v>151</v>
      </c>
      <c r="F23" s="9" t="s">
        <v>35</v>
      </c>
      <c r="G23" s="10">
        <v>44953</v>
      </c>
      <c r="H23" s="11">
        <v>0.50416666666666665</v>
      </c>
      <c r="I23" s="9">
        <v>2</v>
      </c>
      <c r="J23" s="9" t="s">
        <v>185</v>
      </c>
      <c r="K23" s="9" t="s">
        <v>181</v>
      </c>
      <c r="L23" s="9" t="s">
        <v>184</v>
      </c>
      <c r="M23" s="9" t="s">
        <v>179</v>
      </c>
      <c r="O23" s="9" t="s">
        <v>164</v>
      </c>
    </row>
    <row r="24" spans="1:15" s="9" customFormat="1">
      <c r="A24" s="9" t="s">
        <v>50</v>
      </c>
      <c r="B24" s="9" t="s">
        <v>7</v>
      </c>
      <c r="C24" s="9" t="s">
        <v>51</v>
      </c>
      <c r="D24" s="9" t="s">
        <v>151</v>
      </c>
      <c r="E24" s="9" t="s">
        <v>150</v>
      </c>
      <c r="F24" s="9" t="s">
        <v>35</v>
      </c>
      <c r="G24" s="10">
        <v>44953</v>
      </c>
      <c r="H24" s="11">
        <v>0.50416666666666665</v>
      </c>
      <c r="I24" s="9">
        <v>3</v>
      </c>
      <c r="J24" s="9" t="s">
        <v>184</v>
      </c>
      <c r="K24" s="9" t="s">
        <v>181</v>
      </c>
      <c r="L24" s="9" t="s">
        <v>185</v>
      </c>
      <c r="M24" s="9" t="s">
        <v>179</v>
      </c>
      <c r="O24" s="9" t="s">
        <v>164</v>
      </c>
    </row>
    <row r="25" spans="1:15">
      <c r="A25" t="s">
        <v>87</v>
      </c>
      <c r="B25" t="s">
        <v>62</v>
      </c>
      <c r="C25" t="s">
        <v>88</v>
      </c>
      <c r="D25" t="s">
        <v>151</v>
      </c>
      <c r="E25" t="s">
        <v>150</v>
      </c>
      <c r="F25" t="s">
        <v>35</v>
      </c>
      <c r="G25" s="2">
        <v>44956</v>
      </c>
      <c r="H25" s="3">
        <v>0.57361111111111118</v>
      </c>
      <c r="I25">
        <v>1</v>
      </c>
      <c r="J25" t="s">
        <v>185</v>
      </c>
      <c r="K25" s="17" t="s">
        <v>181</v>
      </c>
      <c r="L25" t="s">
        <v>184</v>
      </c>
      <c r="M25" s="17" t="s">
        <v>179</v>
      </c>
      <c r="O25" s="9" t="s">
        <v>164</v>
      </c>
    </row>
    <row r="26" spans="1:15">
      <c r="A26" t="s">
        <v>89</v>
      </c>
      <c r="B26" t="s">
        <v>62</v>
      </c>
      <c r="C26" t="s">
        <v>90</v>
      </c>
      <c r="D26" t="s">
        <v>151</v>
      </c>
      <c r="E26" t="s">
        <v>151</v>
      </c>
      <c r="F26" t="s">
        <v>35</v>
      </c>
      <c r="G26" s="2">
        <v>44956</v>
      </c>
      <c r="H26" s="3">
        <v>0.57361111111111118</v>
      </c>
      <c r="I26">
        <v>2</v>
      </c>
      <c r="J26" t="s">
        <v>184</v>
      </c>
      <c r="K26" s="17" t="s">
        <v>179</v>
      </c>
      <c r="L26" t="s">
        <v>185</v>
      </c>
      <c r="M26" s="17" t="s">
        <v>181</v>
      </c>
      <c r="O26" s="9" t="s">
        <v>164</v>
      </c>
    </row>
    <row r="27" spans="1:15">
      <c r="A27" t="s">
        <v>91</v>
      </c>
      <c r="B27" t="s">
        <v>62</v>
      </c>
      <c r="C27" t="s">
        <v>92</v>
      </c>
      <c r="D27" t="s">
        <v>150</v>
      </c>
      <c r="E27" t="s">
        <v>151</v>
      </c>
      <c r="F27" t="s">
        <v>35</v>
      </c>
      <c r="G27" s="2">
        <v>44956</v>
      </c>
      <c r="H27" s="3">
        <v>0.57361111111111118</v>
      </c>
      <c r="I27">
        <v>3</v>
      </c>
      <c r="J27" t="s">
        <v>185</v>
      </c>
      <c r="K27" s="9" t="s">
        <v>179</v>
      </c>
      <c r="L27" t="s">
        <v>184</v>
      </c>
      <c r="M27" s="9" t="s">
        <v>181</v>
      </c>
      <c r="O27" s="9" t="s">
        <v>164</v>
      </c>
    </row>
    <row r="28" spans="1:15">
      <c r="A28" t="s">
        <v>93</v>
      </c>
      <c r="B28" t="s">
        <v>62</v>
      </c>
      <c r="C28" t="s">
        <v>94</v>
      </c>
      <c r="D28" t="s">
        <v>150</v>
      </c>
      <c r="E28" t="s">
        <v>151</v>
      </c>
      <c r="F28" t="s">
        <v>35</v>
      </c>
      <c r="G28" s="2">
        <v>44956</v>
      </c>
      <c r="H28" s="3">
        <v>0.57361111111111118</v>
      </c>
      <c r="I28">
        <v>4</v>
      </c>
      <c r="J28" t="s">
        <v>184</v>
      </c>
      <c r="K28" s="9" t="s">
        <v>181</v>
      </c>
      <c r="L28" t="s">
        <v>185</v>
      </c>
      <c r="M28" s="9" t="s">
        <v>179</v>
      </c>
      <c r="O28" s="9" t="s">
        <v>164</v>
      </c>
    </row>
    <row r="29" spans="1:15" s="9" customFormat="1">
      <c r="A29" s="9" t="s">
        <v>52</v>
      </c>
      <c r="B29" s="9" t="s">
        <v>7</v>
      </c>
      <c r="C29" s="9" t="s">
        <v>53</v>
      </c>
      <c r="D29" s="9" t="s">
        <v>150</v>
      </c>
      <c r="E29" s="9" t="s">
        <v>151</v>
      </c>
      <c r="F29" s="9" t="s">
        <v>35</v>
      </c>
      <c r="G29" s="10">
        <v>44967</v>
      </c>
      <c r="H29" s="11">
        <v>0.55625000000000002</v>
      </c>
      <c r="I29" s="9">
        <v>1</v>
      </c>
      <c r="J29" s="9" t="s">
        <v>185</v>
      </c>
      <c r="K29" s="9" t="s">
        <v>179</v>
      </c>
      <c r="L29" s="9" t="s">
        <v>184</v>
      </c>
      <c r="M29" s="9" t="s">
        <v>181</v>
      </c>
      <c r="N29" s="9" t="s">
        <v>189</v>
      </c>
      <c r="O29" s="9" t="s">
        <v>164</v>
      </c>
    </row>
    <row r="30" spans="1:15" s="9" customFormat="1">
      <c r="A30" s="9" t="s">
        <v>54</v>
      </c>
      <c r="B30" s="9" t="s">
        <v>7</v>
      </c>
      <c r="C30" s="9" t="s">
        <v>55</v>
      </c>
      <c r="D30" s="9" t="s">
        <v>150</v>
      </c>
      <c r="E30" s="9" t="s">
        <v>151</v>
      </c>
      <c r="F30" s="9" t="s">
        <v>35</v>
      </c>
      <c r="G30" s="10">
        <v>44967</v>
      </c>
      <c r="H30" s="11">
        <v>0.55625000000000002</v>
      </c>
      <c r="I30" s="9">
        <v>2</v>
      </c>
      <c r="J30" s="9" t="s">
        <v>185</v>
      </c>
      <c r="K30" s="9" t="s">
        <v>181</v>
      </c>
      <c r="L30" s="9" t="s">
        <v>184</v>
      </c>
      <c r="M30" s="9" t="s">
        <v>179</v>
      </c>
      <c r="O30" s="9" t="s">
        <v>164</v>
      </c>
    </row>
    <row r="31" spans="1:15" s="9" customFormat="1">
      <c r="A31" s="9" t="s">
        <v>56</v>
      </c>
      <c r="B31" s="9" t="s">
        <v>7</v>
      </c>
      <c r="C31" s="9" t="s">
        <v>57</v>
      </c>
      <c r="D31" s="9" t="s">
        <v>150</v>
      </c>
      <c r="E31" s="9" t="s">
        <v>151</v>
      </c>
      <c r="F31" s="9" t="s">
        <v>35</v>
      </c>
      <c r="G31" s="10">
        <v>44967</v>
      </c>
      <c r="H31" s="11">
        <v>0.55625000000000002</v>
      </c>
      <c r="I31" s="9">
        <v>3</v>
      </c>
      <c r="J31" s="9" t="s">
        <v>185</v>
      </c>
      <c r="K31" s="9" t="s">
        <v>179</v>
      </c>
      <c r="L31" s="9" t="s">
        <v>184</v>
      </c>
      <c r="M31" s="9" t="s">
        <v>181</v>
      </c>
      <c r="O31" s="9" t="s">
        <v>164</v>
      </c>
    </row>
    <row r="32" spans="1:15" s="9" customFormat="1">
      <c r="A32" s="9" t="s">
        <v>15</v>
      </c>
      <c r="B32" s="9" t="s">
        <v>7</v>
      </c>
      <c r="C32" s="9" t="s">
        <v>16</v>
      </c>
      <c r="D32" s="9" t="s">
        <v>151</v>
      </c>
      <c r="E32" s="9" t="s">
        <v>150</v>
      </c>
      <c r="F32" s="9" t="s">
        <v>8</v>
      </c>
      <c r="G32" s="10">
        <v>44967</v>
      </c>
      <c r="H32" s="11">
        <v>0.55625000000000002</v>
      </c>
      <c r="I32" s="9">
        <v>4</v>
      </c>
      <c r="J32" s="9" t="s">
        <v>185</v>
      </c>
      <c r="K32" s="9" t="s">
        <v>181</v>
      </c>
      <c r="L32" s="9" t="s">
        <v>184</v>
      </c>
      <c r="M32" s="9" t="s">
        <v>179</v>
      </c>
      <c r="O32" s="9" t="s">
        <v>164</v>
      </c>
    </row>
    <row r="33" spans="1:15">
      <c r="A33" t="s">
        <v>95</v>
      </c>
      <c r="B33" t="s">
        <v>62</v>
      </c>
      <c r="C33" t="s">
        <v>96</v>
      </c>
      <c r="D33" t="s">
        <v>150</v>
      </c>
      <c r="E33" t="s">
        <v>155</v>
      </c>
      <c r="F33" t="s">
        <v>35</v>
      </c>
      <c r="G33" s="2">
        <v>44970</v>
      </c>
      <c r="H33" s="3">
        <v>0.56597222222222221</v>
      </c>
      <c r="I33">
        <v>1</v>
      </c>
      <c r="J33" t="s">
        <v>184</v>
      </c>
      <c r="K33" t="s">
        <v>181</v>
      </c>
      <c r="L33" t="s">
        <v>185</v>
      </c>
      <c r="M33" t="s">
        <v>190</v>
      </c>
      <c r="N33" t="s">
        <v>191</v>
      </c>
      <c r="O33" s="9" t="s">
        <v>164</v>
      </c>
    </row>
    <row r="34" spans="1:15">
      <c r="A34" t="s">
        <v>97</v>
      </c>
      <c r="B34" t="s">
        <v>62</v>
      </c>
      <c r="C34" t="s">
        <v>98</v>
      </c>
      <c r="D34" t="s">
        <v>150</v>
      </c>
      <c r="E34" t="s">
        <v>150</v>
      </c>
      <c r="F34" t="s">
        <v>35</v>
      </c>
      <c r="G34" s="2">
        <v>44970</v>
      </c>
      <c r="H34" s="3">
        <v>0.56597222222222221</v>
      </c>
      <c r="I34">
        <v>2</v>
      </c>
      <c r="J34" t="s">
        <v>184</v>
      </c>
      <c r="K34" t="s">
        <v>179</v>
      </c>
      <c r="L34" t="s">
        <v>185</v>
      </c>
      <c r="M34" t="s">
        <v>181</v>
      </c>
      <c r="N34" t="s">
        <v>191</v>
      </c>
      <c r="O34" s="9" t="s">
        <v>164</v>
      </c>
    </row>
    <row r="35" spans="1:15">
      <c r="A35" t="s">
        <v>99</v>
      </c>
      <c r="B35" t="s">
        <v>62</v>
      </c>
      <c r="C35" t="s">
        <v>100</v>
      </c>
      <c r="D35" t="s">
        <v>151</v>
      </c>
      <c r="E35" t="s">
        <v>150</v>
      </c>
      <c r="F35" t="s">
        <v>35</v>
      </c>
      <c r="G35" s="2">
        <v>44970</v>
      </c>
      <c r="H35" s="3">
        <v>0.56597222222222221</v>
      </c>
      <c r="I35">
        <v>3</v>
      </c>
      <c r="J35" t="s">
        <v>185</v>
      </c>
      <c r="K35" t="s">
        <v>181</v>
      </c>
      <c r="L35" t="s">
        <v>184</v>
      </c>
      <c r="M35" t="s">
        <v>179</v>
      </c>
      <c r="N35" t="s">
        <v>191</v>
      </c>
      <c r="O35" s="9" t="s">
        <v>164</v>
      </c>
    </row>
    <row r="36" spans="1:15" s="9" customFormat="1">
      <c r="A36" s="9" t="s">
        <v>17</v>
      </c>
      <c r="B36" s="9" t="s">
        <v>7</v>
      </c>
      <c r="C36" s="9" t="s">
        <v>18</v>
      </c>
      <c r="D36" s="9" t="s">
        <v>150</v>
      </c>
      <c r="E36" s="9" t="s">
        <v>151</v>
      </c>
      <c r="F36" s="9" t="s">
        <v>8</v>
      </c>
      <c r="G36" s="10">
        <v>44988</v>
      </c>
      <c r="H36" s="11">
        <v>0.54999999999999993</v>
      </c>
      <c r="I36" s="9">
        <v>1</v>
      </c>
      <c r="J36" s="9" t="s">
        <v>184</v>
      </c>
      <c r="K36" s="9" t="s">
        <v>179</v>
      </c>
      <c r="L36" s="9" t="s">
        <v>185</v>
      </c>
      <c r="M36" s="9" t="s">
        <v>181</v>
      </c>
      <c r="O36" s="9" t="s">
        <v>164</v>
      </c>
    </row>
    <row r="37" spans="1:15" s="9" customFormat="1">
      <c r="A37" s="9" t="s">
        <v>58</v>
      </c>
      <c r="B37" s="9" t="s">
        <v>7</v>
      </c>
      <c r="C37" s="9" t="s">
        <v>59</v>
      </c>
      <c r="D37" s="9" t="s">
        <v>151</v>
      </c>
      <c r="E37" s="9" t="s">
        <v>150</v>
      </c>
      <c r="F37" s="9" t="s">
        <v>35</v>
      </c>
      <c r="G37" s="10">
        <v>44988</v>
      </c>
      <c r="H37" s="11">
        <v>0.54999999999999993</v>
      </c>
      <c r="I37" s="9">
        <v>2</v>
      </c>
      <c r="J37" s="9" t="s">
        <v>185</v>
      </c>
      <c r="K37" s="9" t="s">
        <v>181</v>
      </c>
      <c r="L37" s="9" t="s">
        <v>184</v>
      </c>
      <c r="M37" s="9" t="s">
        <v>179</v>
      </c>
      <c r="O37" s="9" t="s">
        <v>164</v>
      </c>
    </row>
    <row r="38" spans="1:15">
      <c r="A38" t="s">
        <v>101</v>
      </c>
      <c r="B38" t="s">
        <v>62</v>
      </c>
      <c r="C38" t="s">
        <v>102</v>
      </c>
      <c r="D38" t="s">
        <v>151</v>
      </c>
      <c r="E38" t="s">
        <v>150</v>
      </c>
      <c r="F38" t="s">
        <v>35</v>
      </c>
      <c r="G38" s="2">
        <v>44991</v>
      </c>
      <c r="H38" s="3">
        <v>0.56874999999999998</v>
      </c>
      <c r="I38">
        <v>1</v>
      </c>
      <c r="J38" t="s">
        <v>184</v>
      </c>
      <c r="K38" t="s">
        <v>179</v>
      </c>
      <c r="L38" t="s">
        <v>185</v>
      </c>
      <c r="M38" t="s">
        <v>181</v>
      </c>
      <c r="O38" s="9" t="s">
        <v>164</v>
      </c>
    </row>
    <row r="39" spans="1:15">
      <c r="A39" t="s">
        <v>65</v>
      </c>
      <c r="B39" t="s">
        <v>62</v>
      </c>
      <c r="C39" t="s">
        <v>66</v>
      </c>
      <c r="D39" t="s">
        <v>150</v>
      </c>
      <c r="E39" t="s">
        <v>151</v>
      </c>
      <c r="F39" t="s">
        <v>8</v>
      </c>
      <c r="G39" s="2">
        <v>44991</v>
      </c>
      <c r="H39" s="3">
        <v>0.56874999999999998</v>
      </c>
      <c r="I39">
        <v>2</v>
      </c>
      <c r="J39" t="s">
        <v>184</v>
      </c>
      <c r="K39" t="s">
        <v>181</v>
      </c>
      <c r="L39" t="s">
        <v>185</v>
      </c>
      <c r="M39" t="s">
        <v>179</v>
      </c>
      <c r="O39" s="9" t="s">
        <v>164</v>
      </c>
    </row>
    <row r="40" spans="1:15">
      <c r="A40" s="12" t="s">
        <v>67</v>
      </c>
      <c r="B40" s="12" t="s">
        <v>62</v>
      </c>
      <c r="C40" s="12" t="s">
        <v>68</v>
      </c>
      <c r="D40" s="12" t="s">
        <v>151</v>
      </c>
      <c r="E40" s="12" t="s">
        <v>150</v>
      </c>
      <c r="F40" t="s">
        <v>8</v>
      </c>
      <c r="G40" s="2">
        <v>45005</v>
      </c>
      <c r="H40" s="3">
        <v>0.55069444444444449</v>
      </c>
      <c r="I40">
        <v>2</v>
      </c>
      <c r="J40" t="s">
        <v>184</v>
      </c>
      <c r="K40" t="s">
        <v>179</v>
      </c>
      <c r="L40" t="s">
        <v>185</v>
      </c>
      <c r="M40" t="s">
        <v>181</v>
      </c>
      <c r="N40" t="s">
        <v>192</v>
      </c>
      <c r="O40" s="9" t="s">
        <v>164</v>
      </c>
    </row>
    <row r="41" spans="1:15">
      <c r="A41" s="12" t="s">
        <v>69</v>
      </c>
      <c r="B41" s="12" t="s">
        <v>62</v>
      </c>
      <c r="C41" s="12" t="s">
        <v>70</v>
      </c>
      <c r="D41" s="12" t="s">
        <v>151</v>
      </c>
      <c r="E41" s="12" t="s">
        <v>150</v>
      </c>
      <c r="F41" t="s">
        <v>8</v>
      </c>
      <c r="G41" s="2">
        <v>45005</v>
      </c>
      <c r="H41" s="3">
        <v>0.55069444444444449</v>
      </c>
      <c r="I41">
        <v>3</v>
      </c>
      <c r="J41" t="s">
        <v>185</v>
      </c>
      <c r="K41" t="s">
        <v>179</v>
      </c>
      <c r="L41" t="s">
        <v>184</v>
      </c>
      <c r="M41" t="s">
        <v>181</v>
      </c>
      <c r="O41" s="9" t="s">
        <v>164</v>
      </c>
    </row>
    <row r="42" spans="1:15">
      <c r="A42" s="12" t="s">
        <v>71</v>
      </c>
      <c r="B42" s="12" t="s">
        <v>62</v>
      </c>
      <c r="C42" s="12" t="s">
        <v>72</v>
      </c>
      <c r="D42" s="12" t="s">
        <v>150</v>
      </c>
      <c r="E42" s="12" t="s">
        <v>151</v>
      </c>
      <c r="F42" t="s">
        <v>8</v>
      </c>
      <c r="G42" s="2">
        <v>45005</v>
      </c>
      <c r="H42" s="3">
        <v>0.55069444444444449</v>
      </c>
      <c r="I42">
        <v>4</v>
      </c>
      <c r="J42" t="s">
        <v>184</v>
      </c>
      <c r="K42" t="s">
        <v>179</v>
      </c>
      <c r="L42" t="s">
        <v>185</v>
      </c>
      <c r="M42" t="s">
        <v>181</v>
      </c>
      <c r="O42" s="9" t="s">
        <v>164</v>
      </c>
    </row>
    <row r="43" spans="1:15">
      <c r="A43" t="s">
        <v>103</v>
      </c>
      <c r="B43" t="s">
        <v>62</v>
      </c>
      <c r="C43" t="s">
        <v>104</v>
      </c>
      <c r="D43" t="s">
        <v>151</v>
      </c>
      <c r="E43" t="s">
        <v>150</v>
      </c>
      <c r="F43" t="s">
        <v>35</v>
      </c>
      <c r="G43" s="2">
        <v>45012</v>
      </c>
      <c r="H43" s="3">
        <v>0.56736111111111109</v>
      </c>
      <c r="I43">
        <v>1</v>
      </c>
      <c r="J43" t="s">
        <v>185</v>
      </c>
      <c r="K43" t="s">
        <v>181</v>
      </c>
      <c r="L43" t="s">
        <v>184</v>
      </c>
      <c r="M43" t="s">
        <v>179</v>
      </c>
      <c r="N43" t="s">
        <v>193</v>
      </c>
      <c r="O43" s="9" t="s">
        <v>164</v>
      </c>
    </row>
    <row r="44" spans="1:15">
      <c r="A44" t="s">
        <v>73</v>
      </c>
      <c r="B44" t="s">
        <v>62</v>
      </c>
      <c r="C44" t="s">
        <v>74</v>
      </c>
      <c r="D44" t="s">
        <v>150</v>
      </c>
      <c r="E44" t="s">
        <v>151</v>
      </c>
      <c r="F44" t="s">
        <v>8</v>
      </c>
      <c r="G44" s="2">
        <v>45012</v>
      </c>
      <c r="H44" s="3">
        <v>0.56736111111111109</v>
      </c>
      <c r="I44">
        <v>2</v>
      </c>
      <c r="J44" t="s">
        <v>185</v>
      </c>
      <c r="K44" t="s">
        <v>181</v>
      </c>
      <c r="L44" t="s">
        <v>184</v>
      </c>
      <c r="M44" t="s">
        <v>179</v>
      </c>
      <c r="O44" s="9" t="s">
        <v>164</v>
      </c>
    </row>
    <row r="45" spans="1:15">
      <c r="A45" t="s">
        <v>105</v>
      </c>
      <c r="B45" s="12" t="s">
        <v>62</v>
      </c>
      <c r="C45" s="12" t="s">
        <v>106</v>
      </c>
      <c r="D45" s="12" t="s">
        <v>155</v>
      </c>
      <c r="E45" s="12" t="s">
        <v>151</v>
      </c>
      <c r="F45" t="s">
        <v>35</v>
      </c>
      <c r="G45" s="2">
        <v>45026</v>
      </c>
      <c r="H45" s="3">
        <v>0.57013888888888886</v>
      </c>
      <c r="I45">
        <v>1</v>
      </c>
      <c r="J45" t="s">
        <v>185</v>
      </c>
      <c r="K45" t="s">
        <v>179</v>
      </c>
      <c r="L45" t="s">
        <v>184</v>
      </c>
      <c r="M45" t="s">
        <v>181</v>
      </c>
      <c r="O45" s="9" t="s">
        <v>164</v>
      </c>
    </row>
    <row r="46" spans="1:15" s="21" customFormat="1">
      <c r="A46" s="21" t="s">
        <v>132</v>
      </c>
      <c r="B46" s="21" t="s">
        <v>62</v>
      </c>
      <c r="C46" s="21" t="s">
        <v>133</v>
      </c>
      <c r="D46" s="21" t="s">
        <v>151</v>
      </c>
      <c r="E46" s="21" t="s">
        <v>155</v>
      </c>
      <c r="F46" s="21" t="s">
        <v>118</v>
      </c>
      <c r="G46" s="28">
        <v>45026</v>
      </c>
      <c r="H46" s="29">
        <v>0.57013888888888886</v>
      </c>
      <c r="I46" s="21">
        <v>2</v>
      </c>
      <c r="J46" s="21" t="s">
        <v>184</v>
      </c>
      <c r="K46" s="21" t="s">
        <v>181</v>
      </c>
      <c r="L46" s="21" t="s">
        <v>185</v>
      </c>
      <c r="M46" s="21" t="s">
        <v>179</v>
      </c>
      <c r="N46" s="21" t="s">
        <v>159</v>
      </c>
    </row>
    <row r="47" spans="1:15">
      <c r="A47" t="s">
        <v>107</v>
      </c>
      <c r="B47" s="12" t="s">
        <v>62</v>
      </c>
      <c r="C47" s="12" t="s">
        <v>108</v>
      </c>
      <c r="D47" s="12" t="s">
        <v>150</v>
      </c>
      <c r="E47" s="12" t="s">
        <v>150</v>
      </c>
      <c r="F47" t="s">
        <v>35</v>
      </c>
      <c r="G47" s="2">
        <v>45026</v>
      </c>
      <c r="H47" s="3">
        <v>0.57013888888888886</v>
      </c>
      <c r="I47">
        <v>3</v>
      </c>
      <c r="J47" t="s">
        <v>184</v>
      </c>
      <c r="K47" t="s">
        <v>181</v>
      </c>
      <c r="L47" t="s">
        <v>185</v>
      </c>
      <c r="M47" t="s">
        <v>179</v>
      </c>
      <c r="O47" s="9" t="s">
        <v>164</v>
      </c>
    </row>
    <row r="48" spans="1:15">
      <c r="A48" t="s">
        <v>75</v>
      </c>
      <c r="B48" s="12" t="s">
        <v>62</v>
      </c>
      <c r="C48" t="s">
        <v>76</v>
      </c>
      <c r="D48" s="12" t="s">
        <v>155</v>
      </c>
      <c r="E48" s="12" t="s">
        <v>150</v>
      </c>
      <c r="F48" t="s">
        <v>8</v>
      </c>
      <c r="G48" s="2">
        <v>45033</v>
      </c>
      <c r="H48" s="3">
        <v>0.55625000000000002</v>
      </c>
      <c r="I48">
        <v>1</v>
      </c>
      <c r="J48" t="s">
        <v>185</v>
      </c>
      <c r="K48" t="s">
        <v>181</v>
      </c>
      <c r="L48" t="s">
        <v>184</v>
      </c>
      <c r="M48" t="s">
        <v>179</v>
      </c>
      <c r="O48" s="9" t="s">
        <v>164</v>
      </c>
    </row>
    <row r="49" spans="1:15">
      <c r="A49" t="s">
        <v>109</v>
      </c>
      <c r="B49" s="12" t="s">
        <v>62</v>
      </c>
      <c r="C49" t="s">
        <v>110</v>
      </c>
      <c r="D49" s="12" t="s">
        <v>150</v>
      </c>
      <c r="E49" s="12" t="s">
        <v>151</v>
      </c>
      <c r="F49" t="s">
        <v>35</v>
      </c>
      <c r="G49" s="2">
        <v>45033</v>
      </c>
      <c r="H49" s="3">
        <v>0.55625000000000002</v>
      </c>
      <c r="I49">
        <v>2</v>
      </c>
      <c r="J49" t="s">
        <v>185</v>
      </c>
      <c r="K49" t="s">
        <v>179</v>
      </c>
      <c r="L49" t="s">
        <v>184</v>
      </c>
      <c r="M49" t="s">
        <v>181</v>
      </c>
      <c r="O49" s="9" t="s">
        <v>164</v>
      </c>
    </row>
    <row r="50" spans="1:15">
      <c r="A50" t="s">
        <v>77</v>
      </c>
      <c r="B50" s="12" t="s">
        <v>62</v>
      </c>
      <c r="C50" t="s">
        <v>78</v>
      </c>
      <c r="D50" s="12" t="s">
        <v>150</v>
      </c>
      <c r="E50" s="12" t="s">
        <v>150</v>
      </c>
      <c r="F50" t="s">
        <v>8</v>
      </c>
      <c r="G50" s="2">
        <v>45033</v>
      </c>
      <c r="H50" s="3">
        <v>0.55625000000000002</v>
      </c>
      <c r="I50">
        <v>3</v>
      </c>
      <c r="J50" t="s">
        <v>184</v>
      </c>
      <c r="K50" t="s">
        <v>179</v>
      </c>
      <c r="L50" t="s">
        <v>185</v>
      </c>
      <c r="M50" t="s">
        <v>181</v>
      </c>
      <c r="O50" s="9" t="s">
        <v>164</v>
      </c>
    </row>
    <row r="51" spans="1:15">
      <c r="A51" t="s">
        <v>111</v>
      </c>
      <c r="B51" s="12" t="s">
        <v>62</v>
      </c>
      <c r="C51" t="s">
        <v>112</v>
      </c>
      <c r="D51" s="12" t="s">
        <v>151</v>
      </c>
      <c r="E51" s="12" t="s">
        <v>150</v>
      </c>
      <c r="F51" t="s">
        <v>35</v>
      </c>
      <c r="G51" s="2">
        <v>45033</v>
      </c>
      <c r="H51" s="3">
        <v>0.55625000000000002</v>
      </c>
      <c r="I51">
        <v>4</v>
      </c>
      <c r="J51" t="s">
        <v>184</v>
      </c>
      <c r="K51" t="s">
        <v>181</v>
      </c>
      <c r="L51" t="s">
        <v>185</v>
      </c>
      <c r="M51" t="s">
        <v>179</v>
      </c>
      <c r="O51" s="9" t="s">
        <v>164</v>
      </c>
    </row>
    <row r="52" spans="1:15">
      <c r="A52" t="s">
        <v>79</v>
      </c>
      <c r="B52" s="12" t="s">
        <v>62</v>
      </c>
      <c r="C52" t="s">
        <v>80</v>
      </c>
      <c r="D52" t="s">
        <v>151</v>
      </c>
      <c r="E52" t="s">
        <v>150</v>
      </c>
      <c r="F52" t="s">
        <v>8</v>
      </c>
      <c r="G52" s="2">
        <v>45040</v>
      </c>
      <c r="H52" s="3">
        <v>0.55763888888888891</v>
      </c>
      <c r="I52">
        <v>3</v>
      </c>
      <c r="J52" t="s">
        <v>185</v>
      </c>
      <c r="K52" t="s">
        <v>181</v>
      </c>
      <c r="L52" t="s">
        <v>184</v>
      </c>
      <c r="M52" t="s">
        <v>179</v>
      </c>
      <c r="O52" s="9" t="s">
        <v>164</v>
      </c>
    </row>
    <row r="53" spans="1:15">
      <c r="A53" t="s">
        <v>113</v>
      </c>
      <c r="B53" s="12" t="s">
        <v>62</v>
      </c>
      <c r="C53" t="s">
        <v>114</v>
      </c>
      <c r="D53" t="s">
        <v>155</v>
      </c>
      <c r="E53" t="s">
        <v>151</v>
      </c>
      <c r="F53" t="s">
        <v>35</v>
      </c>
      <c r="G53" s="2">
        <v>45040</v>
      </c>
      <c r="H53" s="3">
        <v>0.55763888888888891</v>
      </c>
      <c r="I53">
        <v>4</v>
      </c>
      <c r="J53" t="s">
        <v>185</v>
      </c>
      <c r="K53" t="s">
        <v>179</v>
      </c>
      <c r="L53" t="s">
        <v>184</v>
      </c>
      <c r="M53" t="s">
        <v>181</v>
      </c>
      <c r="O53" s="9" t="s">
        <v>164</v>
      </c>
    </row>
    <row r="54" spans="1:15">
      <c r="A54" s="5" t="s">
        <v>134</v>
      </c>
      <c r="B54" s="5" t="s">
        <v>62</v>
      </c>
      <c r="C54" s="5" t="s">
        <v>135</v>
      </c>
      <c r="D54" s="5" t="s">
        <v>151</v>
      </c>
      <c r="E54" s="5" t="s">
        <v>155</v>
      </c>
      <c r="F54" s="5" t="s">
        <v>118</v>
      </c>
    </row>
    <row r="55" spans="1:15">
      <c r="A55" s="5" t="s">
        <v>136</v>
      </c>
      <c r="B55" s="5" t="s">
        <v>62</v>
      </c>
      <c r="C55" s="5" t="s">
        <v>137</v>
      </c>
      <c r="D55" s="5"/>
      <c r="E55" s="5"/>
      <c r="F55" s="5" t="s">
        <v>121</v>
      </c>
    </row>
    <row r="56" spans="1:15">
      <c r="A56" s="5" t="s">
        <v>138</v>
      </c>
      <c r="B56" s="5" t="s">
        <v>62</v>
      </c>
      <c r="C56" s="5" t="s">
        <v>139</v>
      </c>
      <c r="D56" s="5" t="s">
        <v>151</v>
      </c>
      <c r="E56" s="5" t="s">
        <v>150</v>
      </c>
      <c r="F56" s="5" t="s">
        <v>118</v>
      </c>
    </row>
    <row r="57" spans="1:15">
      <c r="A57" s="20" t="s">
        <v>19</v>
      </c>
      <c r="B57" s="9" t="s">
        <v>7</v>
      </c>
      <c r="C57" s="9" t="s">
        <v>20</v>
      </c>
      <c r="D57" s="9" t="s">
        <v>150</v>
      </c>
      <c r="E57" s="9" t="s">
        <v>155</v>
      </c>
      <c r="F57" s="9" t="s">
        <v>8</v>
      </c>
      <c r="G57" s="2">
        <v>45149</v>
      </c>
      <c r="H57" s="3">
        <v>0.57361111111111118</v>
      </c>
      <c r="I57">
        <v>3</v>
      </c>
      <c r="J57" t="s">
        <v>184</v>
      </c>
      <c r="K57" t="s">
        <v>181</v>
      </c>
      <c r="L57" t="s">
        <v>185</v>
      </c>
      <c r="M57" t="s">
        <v>179</v>
      </c>
      <c r="O57" t="s">
        <v>164</v>
      </c>
    </row>
    <row r="58" spans="1:15">
      <c r="A58" t="s">
        <v>81</v>
      </c>
      <c r="B58" t="s">
        <v>62</v>
      </c>
      <c r="C58" t="s">
        <v>82</v>
      </c>
      <c r="D58" t="s">
        <v>151</v>
      </c>
      <c r="E58" t="s">
        <v>150</v>
      </c>
      <c r="F58" t="s">
        <v>8</v>
      </c>
      <c r="G58" s="2">
        <v>45152</v>
      </c>
      <c r="H58" s="3">
        <v>0.56041666666666667</v>
      </c>
      <c r="I58">
        <v>1</v>
      </c>
      <c r="J58" t="s">
        <v>185</v>
      </c>
      <c r="K58" t="s">
        <v>179</v>
      </c>
      <c r="L58" t="s">
        <v>184</v>
      </c>
      <c r="M58" t="s">
        <v>181</v>
      </c>
      <c r="O58" t="s">
        <v>164</v>
      </c>
    </row>
    <row r="59" spans="1:15">
      <c r="A59" t="s">
        <v>83</v>
      </c>
      <c r="B59" t="s">
        <v>62</v>
      </c>
      <c r="C59" t="s">
        <v>84</v>
      </c>
      <c r="D59" t="s">
        <v>151</v>
      </c>
      <c r="E59" t="s">
        <v>151</v>
      </c>
      <c r="F59" t="s">
        <v>8</v>
      </c>
      <c r="G59" s="2">
        <v>45152</v>
      </c>
      <c r="H59" s="3">
        <v>0.56041666666666667</v>
      </c>
      <c r="I59">
        <v>2</v>
      </c>
      <c r="J59" t="s">
        <v>184</v>
      </c>
      <c r="K59" t="s">
        <v>181</v>
      </c>
      <c r="L59" t="s">
        <v>185</v>
      </c>
      <c r="M59" t="s">
        <v>179</v>
      </c>
      <c r="O59" t="s">
        <v>164</v>
      </c>
    </row>
    <row r="60" spans="1:15">
      <c r="A60" s="9" t="s">
        <v>21</v>
      </c>
      <c r="B60" s="9" t="s">
        <v>7</v>
      </c>
      <c r="C60" s="9" t="s">
        <v>22</v>
      </c>
      <c r="D60" s="9" t="s">
        <v>150</v>
      </c>
      <c r="E60" s="9" t="s">
        <v>151</v>
      </c>
      <c r="F60" s="9" t="s">
        <v>8</v>
      </c>
      <c r="G60" s="2">
        <v>45177</v>
      </c>
      <c r="H60" s="3">
        <v>0.54652777777777783</v>
      </c>
      <c r="I60">
        <v>1</v>
      </c>
      <c r="J60" t="s">
        <v>185</v>
      </c>
      <c r="K60" t="s">
        <v>179</v>
      </c>
      <c r="L60" t="s">
        <v>184</v>
      </c>
      <c r="M60" t="s">
        <v>181</v>
      </c>
      <c r="O60" t="s">
        <v>164</v>
      </c>
    </row>
    <row r="61" spans="1:15" s="5" customFormat="1">
      <c r="A61" s="5" t="s">
        <v>23</v>
      </c>
      <c r="B61" s="5" t="s">
        <v>7</v>
      </c>
      <c r="C61" s="5" t="s">
        <v>24</v>
      </c>
      <c r="D61" s="5" t="s">
        <v>151</v>
      </c>
      <c r="E61" s="5" t="s">
        <v>150</v>
      </c>
      <c r="F61" s="5" t="s">
        <v>8</v>
      </c>
      <c r="G61" s="6">
        <v>45177</v>
      </c>
      <c r="N61" s="5" t="s">
        <v>194</v>
      </c>
    </row>
    <row r="62" spans="1:15">
      <c r="A62" s="9" t="s">
        <v>25</v>
      </c>
      <c r="B62" s="9" t="s">
        <v>7</v>
      </c>
      <c r="C62" s="9" t="s">
        <v>26</v>
      </c>
      <c r="D62" s="9" t="s">
        <v>155</v>
      </c>
      <c r="E62" s="9" t="s">
        <v>150</v>
      </c>
      <c r="F62" s="9" t="s">
        <v>8</v>
      </c>
      <c r="G62" s="2">
        <v>45240</v>
      </c>
      <c r="H62" s="3">
        <v>0.54652777777777783</v>
      </c>
      <c r="I62">
        <v>1</v>
      </c>
      <c r="J62" t="s">
        <v>184</v>
      </c>
      <c r="K62" t="s">
        <v>181</v>
      </c>
      <c r="L62" t="s">
        <v>185</v>
      </c>
      <c r="M62" t="s">
        <v>179</v>
      </c>
      <c r="O62" t="s">
        <v>164</v>
      </c>
    </row>
    <row r="63" spans="1:15">
      <c r="A63" s="9" t="s">
        <v>27</v>
      </c>
      <c r="B63" s="9" t="s">
        <v>7</v>
      </c>
      <c r="C63" s="9" t="s">
        <v>28</v>
      </c>
      <c r="D63" s="9" t="s">
        <v>151</v>
      </c>
      <c r="E63" s="9" t="s">
        <v>150</v>
      </c>
      <c r="F63" s="9" t="s">
        <v>8</v>
      </c>
      <c r="G63" s="2">
        <v>45240</v>
      </c>
      <c r="H63" s="3">
        <v>0.54652777777777783</v>
      </c>
      <c r="I63">
        <v>2</v>
      </c>
      <c r="J63" t="s">
        <v>185</v>
      </c>
      <c r="K63" t="s">
        <v>179</v>
      </c>
      <c r="L63" t="s">
        <v>184</v>
      </c>
      <c r="M63" t="s">
        <v>181</v>
      </c>
      <c r="O63" t="s">
        <v>164</v>
      </c>
    </row>
    <row r="64" spans="1:15">
      <c r="A64" s="9" t="s">
        <v>29</v>
      </c>
      <c r="B64" s="9" t="s">
        <v>7</v>
      </c>
      <c r="C64" s="9" t="s">
        <v>30</v>
      </c>
      <c r="D64" s="9" t="s">
        <v>151</v>
      </c>
      <c r="E64" s="9" t="s">
        <v>150</v>
      </c>
      <c r="F64" s="9" t="s">
        <v>8</v>
      </c>
      <c r="G64" s="2">
        <v>45240</v>
      </c>
      <c r="H64" s="3">
        <v>0.54652777777777783</v>
      </c>
      <c r="I64">
        <v>3</v>
      </c>
      <c r="J64" t="s">
        <v>185</v>
      </c>
      <c r="K64" t="s">
        <v>179</v>
      </c>
      <c r="L64" t="s">
        <v>184</v>
      </c>
      <c r="M64" t="s">
        <v>181</v>
      </c>
      <c r="O64" t="s">
        <v>164</v>
      </c>
    </row>
    <row r="65" spans="1:15">
      <c r="A65" s="9" t="s">
        <v>31</v>
      </c>
      <c r="B65" s="9" t="s">
        <v>7</v>
      </c>
      <c r="C65" s="9" t="s">
        <v>32</v>
      </c>
      <c r="D65" s="9" t="s">
        <v>155</v>
      </c>
      <c r="E65" s="9" t="s">
        <v>151</v>
      </c>
      <c r="F65" s="9" t="s">
        <v>8</v>
      </c>
      <c r="G65" s="2">
        <v>45240</v>
      </c>
      <c r="H65" s="3">
        <v>0.54652777777777783</v>
      </c>
      <c r="I65">
        <v>4</v>
      </c>
      <c r="J65" t="s">
        <v>184</v>
      </c>
      <c r="K65" t="s">
        <v>181</v>
      </c>
      <c r="L65" t="s">
        <v>185</v>
      </c>
      <c r="M65" t="s">
        <v>179</v>
      </c>
      <c r="O65" t="s">
        <v>164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24D4-A5AD-0842-8735-76ED95661BF0}">
  <dimension ref="A1:K1048576"/>
  <sheetViews>
    <sheetView topLeftCell="A27" workbookViewId="0">
      <selection activeCell="J13" sqref="J13"/>
    </sheetView>
  </sheetViews>
  <sheetFormatPr defaultColWidth="11" defaultRowHeight="15.95"/>
  <cols>
    <col min="1" max="1" width="12.5" bestFit="1" customWidth="1"/>
    <col min="2" max="2" width="18" bestFit="1" customWidth="1"/>
    <col min="3" max="3" width="16.875" bestFit="1" customWidth="1"/>
    <col min="4" max="5" width="16.875" customWidth="1"/>
    <col min="6" max="6" width="21" bestFit="1" customWidth="1"/>
    <col min="7" max="7" width="10.5" bestFit="1" customWidth="1"/>
    <col min="8" max="8" width="21.5" bestFit="1" customWidth="1"/>
    <col min="9" max="9" width="19.125" bestFit="1" customWidth="1"/>
    <col min="11" max="11" width="31.875" bestFit="1" customWidth="1"/>
  </cols>
  <sheetData>
    <row r="1" spans="1:11">
      <c r="A1" s="1" t="s">
        <v>140</v>
      </c>
      <c r="B1" s="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195</v>
      </c>
      <c r="I1" s="1" t="s">
        <v>196</v>
      </c>
      <c r="J1" s="1" t="s">
        <v>148</v>
      </c>
      <c r="K1" s="1" t="s">
        <v>149</v>
      </c>
    </row>
    <row r="2" spans="1:11">
      <c r="A2" t="s">
        <v>33</v>
      </c>
      <c r="B2" t="s">
        <v>7</v>
      </c>
      <c r="C2" t="s">
        <v>34</v>
      </c>
      <c r="D2" t="s">
        <v>150</v>
      </c>
      <c r="E2" t="s">
        <v>151</v>
      </c>
      <c r="F2" s="9" t="s">
        <v>35</v>
      </c>
      <c r="G2" s="2">
        <v>44885</v>
      </c>
      <c r="H2" s="3">
        <v>0.56736111111111109</v>
      </c>
      <c r="I2" s="3">
        <v>0.61111111111111105</v>
      </c>
      <c r="J2" t="s">
        <v>197</v>
      </c>
    </row>
    <row r="3" spans="1:11">
      <c r="A3" t="s">
        <v>5</v>
      </c>
      <c r="B3" t="s">
        <v>7</v>
      </c>
      <c r="C3" t="s">
        <v>6</v>
      </c>
      <c r="D3" t="s">
        <v>151</v>
      </c>
      <c r="E3" t="s">
        <v>151</v>
      </c>
      <c r="F3" s="9" t="s">
        <v>8</v>
      </c>
      <c r="G3" s="2">
        <v>44885</v>
      </c>
      <c r="H3" s="3">
        <v>0.56736111111111109</v>
      </c>
      <c r="I3" s="3">
        <v>0.61111111111111105</v>
      </c>
      <c r="J3" t="s">
        <v>197</v>
      </c>
    </row>
    <row r="4" spans="1:11">
      <c r="A4" t="s">
        <v>36</v>
      </c>
      <c r="B4" t="s">
        <v>7</v>
      </c>
      <c r="C4" t="s">
        <v>37</v>
      </c>
      <c r="D4" t="s">
        <v>154</v>
      </c>
      <c r="E4" t="s">
        <v>155</v>
      </c>
      <c r="F4" s="9" t="s">
        <v>35</v>
      </c>
      <c r="G4" s="2">
        <v>44885</v>
      </c>
      <c r="H4" s="3">
        <v>0.56736111111111109</v>
      </c>
      <c r="I4" s="3">
        <v>0.61111111111111105</v>
      </c>
      <c r="J4" t="s">
        <v>197</v>
      </c>
    </row>
    <row r="5" spans="1:11">
      <c r="A5" t="s">
        <v>9</v>
      </c>
      <c r="B5" t="s">
        <v>7</v>
      </c>
      <c r="C5" t="s">
        <v>10</v>
      </c>
      <c r="D5" t="s">
        <v>151</v>
      </c>
      <c r="E5" t="s">
        <v>155</v>
      </c>
      <c r="F5" s="9" t="s">
        <v>8</v>
      </c>
      <c r="G5" s="2">
        <v>44885</v>
      </c>
      <c r="H5" s="3">
        <v>0.56736111111111109</v>
      </c>
      <c r="I5" s="3">
        <v>0.61111111111111105</v>
      </c>
      <c r="J5" t="s">
        <v>197</v>
      </c>
    </row>
    <row r="6" spans="1:11">
      <c r="A6" t="s">
        <v>38</v>
      </c>
      <c r="B6" t="s">
        <v>7</v>
      </c>
      <c r="C6" t="s">
        <v>39</v>
      </c>
      <c r="D6" t="s">
        <v>150</v>
      </c>
      <c r="E6" t="s">
        <v>151</v>
      </c>
      <c r="F6" s="9" t="s">
        <v>35</v>
      </c>
      <c r="G6" s="2">
        <v>44900</v>
      </c>
      <c r="H6" s="3">
        <v>0.46319444444444446</v>
      </c>
      <c r="I6" s="3">
        <v>0.50624999999999998</v>
      </c>
      <c r="J6" t="s">
        <v>197</v>
      </c>
    </row>
    <row r="7" spans="1:11">
      <c r="A7" t="s">
        <v>40</v>
      </c>
      <c r="B7" t="s">
        <v>7</v>
      </c>
      <c r="C7" t="s">
        <v>41</v>
      </c>
      <c r="D7" t="s">
        <v>151</v>
      </c>
      <c r="E7" t="s">
        <v>150</v>
      </c>
      <c r="F7" s="9" t="s">
        <v>35</v>
      </c>
      <c r="G7" s="2">
        <v>44900</v>
      </c>
      <c r="H7" s="3">
        <v>0.46319444444444446</v>
      </c>
      <c r="I7" s="3">
        <v>0.50624999999999998</v>
      </c>
      <c r="J7" t="s">
        <v>197</v>
      </c>
      <c r="K7" t="s">
        <v>198</v>
      </c>
    </row>
    <row r="8" spans="1:11">
      <c r="A8" t="s">
        <v>42</v>
      </c>
      <c r="B8" t="s">
        <v>7</v>
      </c>
      <c r="C8" t="s">
        <v>43</v>
      </c>
      <c r="D8" t="s">
        <v>150</v>
      </c>
      <c r="E8" t="s">
        <v>151</v>
      </c>
      <c r="F8" s="9" t="s">
        <v>35</v>
      </c>
      <c r="G8" s="2">
        <v>44900</v>
      </c>
      <c r="H8" s="3">
        <v>0.46319444444444446</v>
      </c>
      <c r="I8" s="3">
        <v>0.50624999999999998</v>
      </c>
      <c r="J8" t="s">
        <v>197</v>
      </c>
    </row>
    <row r="9" spans="1:11">
      <c r="A9" t="s">
        <v>11</v>
      </c>
      <c r="B9" t="s">
        <v>7</v>
      </c>
      <c r="C9" t="s">
        <v>12</v>
      </c>
      <c r="D9" t="s">
        <v>151</v>
      </c>
      <c r="E9" t="s">
        <v>150</v>
      </c>
      <c r="F9" s="9" t="s">
        <v>8</v>
      </c>
      <c r="G9" s="2">
        <v>44900</v>
      </c>
      <c r="H9" s="3">
        <v>0.46319444444444446</v>
      </c>
      <c r="I9" s="3">
        <v>0.50624999999999998</v>
      </c>
      <c r="J9" t="s">
        <v>197</v>
      </c>
      <c r="K9" t="s">
        <v>198</v>
      </c>
    </row>
    <row r="10" spans="1:11" s="5" customFormat="1">
      <c r="A10" s="5" t="s">
        <v>116</v>
      </c>
      <c r="B10" s="5" t="s">
        <v>62</v>
      </c>
      <c r="C10" s="5" t="s">
        <v>117</v>
      </c>
      <c r="D10" s="5" t="s">
        <v>151</v>
      </c>
      <c r="E10" s="5" t="s">
        <v>150</v>
      </c>
      <c r="F10" s="5" t="s">
        <v>118</v>
      </c>
      <c r="G10" s="6">
        <v>44902</v>
      </c>
      <c r="H10" s="7">
        <v>0.54861111111111105</v>
      </c>
      <c r="I10" s="7">
        <v>0.59166666666666667</v>
      </c>
      <c r="J10" t="s">
        <v>156</v>
      </c>
      <c r="K10" s="5" t="s">
        <v>199</v>
      </c>
    </row>
    <row r="11" spans="1:11" s="5" customFormat="1">
      <c r="A11" s="5" t="s">
        <v>119</v>
      </c>
      <c r="B11" s="5" t="s">
        <v>62</v>
      </c>
      <c r="C11" s="5" t="s">
        <v>120</v>
      </c>
      <c r="D11" s="5" t="s">
        <v>151</v>
      </c>
      <c r="E11" s="5" t="s">
        <v>150</v>
      </c>
      <c r="F11" s="5" t="s">
        <v>121</v>
      </c>
      <c r="G11" s="6">
        <v>44902</v>
      </c>
      <c r="H11" s="7">
        <v>0.54861111111111105</v>
      </c>
      <c r="I11" s="7">
        <v>0.59166666666666667</v>
      </c>
      <c r="J11" t="s">
        <v>156</v>
      </c>
      <c r="K11" s="5" t="s">
        <v>199</v>
      </c>
    </row>
    <row r="12" spans="1:11" s="5" customFormat="1">
      <c r="A12" s="5" t="s">
        <v>122</v>
      </c>
      <c r="B12" s="5" t="s">
        <v>62</v>
      </c>
      <c r="C12" s="5" t="s">
        <v>123</v>
      </c>
      <c r="D12" s="5" t="s">
        <v>150</v>
      </c>
      <c r="E12" s="5" t="s">
        <v>151</v>
      </c>
      <c r="F12" s="5" t="s">
        <v>121</v>
      </c>
      <c r="G12" s="6">
        <v>44902</v>
      </c>
      <c r="H12" s="7">
        <v>0.54861111111111105</v>
      </c>
      <c r="I12" s="7">
        <v>0.59166666666666667</v>
      </c>
      <c r="J12" t="s">
        <v>156</v>
      </c>
      <c r="K12" s="5" t="s">
        <v>199</v>
      </c>
    </row>
    <row r="13" spans="1:11" s="5" customFormat="1">
      <c r="A13" s="5" t="s">
        <v>124</v>
      </c>
      <c r="B13" s="5" t="s">
        <v>62</v>
      </c>
      <c r="C13" s="5" t="s">
        <v>125</v>
      </c>
      <c r="D13" s="5" t="s">
        <v>155</v>
      </c>
      <c r="E13" s="5" t="s">
        <v>151</v>
      </c>
      <c r="F13" s="5" t="s">
        <v>121</v>
      </c>
      <c r="G13" s="5" t="s">
        <v>156</v>
      </c>
      <c r="H13" s="5" t="s">
        <v>156</v>
      </c>
      <c r="I13" s="5" t="s">
        <v>156</v>
      </c>
      <c r="J13" t="s">
        <v>156</v>
      </c>
      <c r="K13" s="5" t="s">
        <v>199</v>
      </c>
    </row>
    <row r="14" spans="1:11" s="5" customFormat="1">
      <c r="A14" s="5" t="s">
        <v>126</v>
      </c>
      <c r="B14" s="5" t="s">
        <v>7</v>
      </c>
      <c r="C14" s="5" t="s">
        <v>127</v>
      </c>
      <c r="D14" s="5" t="s">
        <v>150</v>
      </c>
      <c r="E14" s="5" t="s">
        <v>151</v>
      </c>
      <c r="F14" s="5" t="s">
        <v>118</v>
      </c>
      <c r="G14" s="6">
        <v>44935</v>
      </c>
      <c r="H14" s="7">
        <v>0.57361111111111118</v>
      </c>
      <c r="I14" s="7">
        <v>0.61875000000000002</v>
      </c>
      <c r="J14" t="s">
        <v>156</v>
      </c>
      <c r="K14" s="5" t="s">
        <v>199</v>
      </c>
    </row>
    <row r="15" spans="1:11" s="5" customFormat="1">
      <c r="A15" s="5" t="s">
        <v>128</v>
      </c>
      <c r="B15" s="5" t="s">
        <v>7</v>
      </c>
      <c r="C15" s="5" t="s">
        <v>129</v>
      </c>
      <c r="D15" s="5" t="s">
        <v>150</v>
      </c>
      <c r="E15" s="5" t="s">
        <v>151</v>
      </c>
      <c r="F15" s="5" t="s">
        <v>121</v>
      </c>
      <c r="G15" s="6">
        <v>44935</v>
      </c>
      <c r="H15" s="7">
        <v>0.57361111111111118</v>
      </c>
      <c r="I15" s="7">
        <v>0.61875000000000002</v>
      </c>
      <c r="J15" t="s">
        <v>156</v>
      </c>
      <c r="K15" s="5" t="s">
        <v>199</v>
      </c>
    </row>
    <row r="16" spans="1:11">
      <c r="A16" t="s">
        <v>44</v>
      </c>
      <c r="B16" t="s">
        <v>7</v>
      </c>
      <c r="C16" t="s">
        <v>45</v>
      </c>
      <c r="D16" t="s">
        <v>151</v>
      </c>
      <c r="E16" t="s">
        <v>150</v>
      </c>
      <c r="F16" s="9" t="s">
        <v>35</v>
      </c>
      <c r="G16" s="2">
        <v>44935</v>
      </c>
      <c r="H16" s="3">
        <v>0.57361111111111118</v>
      </c>
      <c r="I16" s="3">
        <v>0.61875000000000002</v>
      </c>
      <c r="J16" t="s">
        <v>197</v>
      </c>
    </row>
    <row r="17" spans="1:11">
      <c r="A17" t="s">
        <v>13</v>
      </c>
      <c r="B17" t="s">
        <v>7</v>
      </c>
      <c r="C17" t="s">
        <v>14</v>
      </c>
      <c r="D17" t="s">
        <v>151</v>
      </c>
      <c r="E17" t="s">
        <v>150</v>
      </c>
      <c r="F17" s="9" t="s">
        <v>8</v>
      </c>
      <c r="G17" s="2">
        <v>44935</v>
      </c>
      <c r="H17" s="3">
        <v>0.57361111111111118</v>
      </c>
      <c r="I17" s="3">
        <v>0.61875000000000002</v>
      </c>
      <c r="J17" t="s">
        <v>197</v>
      </c>
    </row>
    <row r="18" spans="1:11">
      <c r="A18" t="s">
        <v>85</v>
      </c>
      <c r="B18" t="s">
        <v>62</v>
      </c>
      <c r="C18" t="s">
        <v>86</v>
      </c>
      <c r="D18" t="s">
        <v>151</v>
      </c>
      <c r="E18" t="s">
        <v>150</v>
      </c>
      <c r="F18" t="s">
        <v>35</v>
      </c>
      <c r="G18" s="2">
        <v>44937</v>
      </c>
      <c r="H18" s="3">
        <v>0.57986111111111105</v>
      </c>
      <c r="I18" s="3">
        <v>0.62638888888888888</v>
      </c>
      <c r="J18" t="s">
        <v>197</v>
      </c>
    </row>
    <row r="19" spans="1:11">
      <c r="A19" t="s">
        <v>60</v>
      </c>
      <c r="B19" t="s">
        <v>62</v>
      </c>
      <c r="C19" t="s">
        <v>61</v>
      </c>
      <c r="D19" t="s">
        <v>150</v>
      </c>
      <c r="E19" t="s">
        <v>151</v>
      </c>
      <c r="F19" t="s">
        <v>8</v>
      </c>
      <c r="G19" s="2">
        <v>44937</v>
      </c>
      <c r="H19" s="3">
        <v>0.57986111111111105</v>
      </c>
      <c r="I19" s="3">
        <v>0.62638888888888888</v>
      </c>
      <c r="J19" t="s">
        <v>197</v>
      </c>
    </row>
    <row r="20" spans="1:11">
      <c r="A20" t="s">
        <v>63</v>
      </c>
      <c r="B20" t="s">
        <v>62</v>
      </c>
      <c r="C20" t="s">
        <v>64</v>
      </c>
      <c r="D20" t="s">
        <v>151</v>
      </c>
      <c r="E20" t="s">
        <v>150</v>
      </c>
      <c r="F20" t="s">
        <v>8</v>
      </c>
      <c r="G20" s="2">
        <v>44937</v>
      </c>
      <c r="H20" s="3">
        <v>0.57986111111111105</v>
      </c>
      <c r="I20" s="3">
        <v>0.62638888888888888</v>
      </c>
      <c r="J20" t="s">
        <v>197</v>
      </c>
    </row>
    <row r="21" spans="1:11" s="5" customFormat="1">
      <c r="A21" s="5" t="s">
        <v>130</v>
      </c>
      <c r="B21" s="5" t="s">
        <v>62</v>
      </c>
      <c r="C21" s="5" t="s">
        <v>131</v>
      </c>
      <c r="D21" s="5" t="s">
        <v>151</v>
      </c>
      <c r="E21" s="5" t="s">
        <v>150</v>
      </c>
      <c r="F21" s="5" t="s">
        <v>121</v>
      </c>
      <c r="G21" s="6" t="s">
        <v>156</v>
      </c>
      <c r="H21" s="7" t="s">
        <v>156</v>
      </c>
      <c r="I21" s="7" t="s">
        <v>156</v>
      </c>
      <c r="J21"/>
      <c r="K21" s="5" t="s">
        <v>200</v>
      </c>
    </row>
    <row r="22" spans="1:11">
      <c r="A22" t="s">
        <v>46</v>
      </c>
      <c r="B22" t="s">
        <v>7</v>
      </c>
      <c r="C22" t="s">
        <v>47</v>
      </c>
      <c r="D22" t="s">
        <v>150</v>
      </c>
      <c r="E22" t="s">
        <v>151</v>
      </c>
      <c r="F22" s="9" t="s">
        <v>35</v>
      </c>
      <c r="G22" s="2">
        <v>44956</v>
      </c>
      <c r="H22" s="3">
        <v>0.47916666666666669</v>
      </c>
      <c r="I22" s="3">
        <v>0.52638888888888891</v>
      </c>
      <c r="J22" t="s">
        <v>197</v>
      </c>
    </row>
    <row r="23" spans="1:11">
      <c r="A23" t="s">
        <v>48</v>
      </c>
      <c r="B23" t="s">
        <v>7</v>
      </c>
      <c r="C23" t="s">
        <v>49</v>
      </c>
      <c r="D23" t="s">
        <v>150</v>
      </c>
      <c r="E23" t="s">
        <v>151</v>
      </c>
      <c r="F23" s="9" t="s">
        <v>35</v>
      </c>
      <c r="G23" s="2">
        <v>44956</v>
      </c>
      <c r="H23" s="3">
        <v>0.47916666666666669</v>
      </c>
      <c r="I23" s="3">
        <v>0.52638888888888891</v>
      </c>
      <c r="J23" t="s">
        <v>197</v>
      </c>
    </row>
    <row r="24" spans="1:11">
      <c r="A24" t="s">
        <v>50</v>
      </c>
      <c r="B24" t="s">
        <v>7</v>
      </c>
      <c r="C24" t="s">
        <v>51</v>
      </c>
      <c r="D24" t="s">
        <v>151</v>
      </c>
      <c r="E24" t="s">
        <v>150</v>
      </c>
      <c r="F24" s="9" t="s">
        <v>35</v>
      </c>
      <c r="G24" s="2">
        <v>44956</v>
      </c>
      <c r="H24" s="3">
        <v>0.47916666666666669</v>
      </c>
      <c r="I24" s="3">
        <v>0.52638888888888891</v>
      </c>
      <c r="J24" t="s">
        <v>197</v>
      </c>
    </row>
    <row r="25" spans="1:11">
      <c r="A25" t="s">
        <v>87</v>
      </c>
      <c r="B25" t="s">
        <v>62</v>
      </c>
      <c r="C25" t="s">
        <v>88</v>
      </c>
      <c r="D25" t="s">
        <v>151</v>
      </c>
      <c r="E25" t="s">
        <v>150</v>
      </c>
      <c r="F25" t="s">
        <v>35</v>
      </c>
      <c r="G25" s="2">
        <v>44958</v>
      </c>
      <c r="H25" s="3">
        <v>0.63263888888888886</v>
      </c>
      <c r="I25" s="3">
        <v>0.67708333333333337</v>
      </c>
      <c r="J25" t="s">
        <v>197</v>
      </c>
    </row>
    <row r="26" spans="1:11">
      <c r="A26" t="s">
        <v>89</v>
      </c>
      <c r="B26" t="s">
        <v>62</v>
      </c>
      <c r="C26" t="s">
        <v>90</v>
      </c>
      <c r="D26" t="s">
        <v>151</v>
      </c>
      <c r="E26" t="s">
        <v>151</v>
      </c>
      <c r="F26" t="s">
        <v>35</v>
      </c>
      <c r="G26" s="2">
        <v>44958</v>
      </c>
      <c r="H26" s="3">
        <v>0.63263888888888886</v>
      </c>
      <c r="I26" s="3">
        <v>0.67708333333333337</v>
      </c>
      <c r="J26" t="s">
        <v>197</v>
      </c>
    </row>
    <row r="27" spans="1:11">
      <c r="A27" t="s">
        <v>91</v>
      </c>
      <c r="B27" t="s">
        <v>62</v>
      </c>
      <c r="C27" t="s">
        <v>92</v>
      </c>
      <c r="D27" t="s">
        <v>150</v>
      </c>
      <c r="E27" t="s">
        <v>151</v>
      </c>
      <c r="F27" t="s">
        <v>35</v>
      </c>
      <c r="G27" s="2">
        <v>44958</v>
      </c>
      <c r="H27" s="3">
        <v>0.63263888888888886</v>
      </c>
      <c r="I27" s="3">
        <v>0.67708333333333337</v>
      </c>
      <c r="J27" t="s">
        <v>197</v>
      </c>
    </row>
    <row r="28" spans="1:11">
      <c r="A28" t="s">
        <v>93</v>
      </c>
      <c r="B28" t="s">
        <v>62</v>
      </c>
      <c r="C28" t="s">
        <v>94</v>
      </c>
      <c r="D28" t="s">
        <v>150</v>
      </c>
      <c r="E28" t="s">
        <v>151</v>
      </c>
      <c r="F28" t="s">
        <v>35</v>
      </c>
      <c r="G28" s="2">
        <v>44958</v>
      </c>
      <c r="H28" s="3">
        <v>0.63263888888888886</v>
      </c>
      <c r="I28" s="3">
        <v>0.67708333333333337</v>
      </c>
      <c r="J28" t="s">
        <v>197</v>
      </c>
    </row>
    <row r="29" spans="1:11">
      <c r="A29" t="s">
        <v>52</v>
      </c>
      <c r="B29" t="s">
        <v>7</v>
      </c>
      <c r="C29" t="s">
        <v>53</v>
      </c>
      <c r="D29" t="s">
        <v>150</v>
      </c>
      <c r="E29" t="s">
        <v>151</v>
      </c>
      <c r="F29" s="9" t="s">
        <v>35</v>
      </c>
      <c r="G29" s="2">
        <v>44970</v>
      </c>
      <c r="H29" s="3">
        <v>0.48055555555555557</v>
      </c>
      <c r="I29" s="3">
        <v>0.52361111111111114</v>
      </c>
      <c r="J29" t="s">
        <v>197</v>
      </c>
    </row>
    <row r="30" spans="1:11">
      <c r="A30" t="s">
        <v>54</v>
      </c>
      <c r="B30" t="s">
        <v>7</v>
      </c>
      <c r="C30" t="s">
        <v>55</v>
      </c>
      <c r="D30" t="s">
        <v>150</v>
      </c>
      <c r="E30" t="s">
        <v>151</v>
      </c>
      <c r="F30" s="9" t="s">
        <v>35</v>
      </c>
      <c r="G30" s="2">
        <v>44970</v>
      </c>
      <c r="H30" s="3">
        <v>0.48055555555555557</v>
      </c>
      <c r="I30" s="3">
        <v>0.52361111111111114</v>
      </c>
      <c r="J30" t="s">
        <v>197</v>
      </c>
    </row>
    <row r="31" spans="1:11">
      <c r="A31" t="s">
        <v>56</v>
      </c>
      <c r="B31" t="s">
        <v>7</v>
      </c>
      <c r="C31" t="s">
        <v>57</v>
      </c>
      <c r="D31" t="s">
        <v>150</v>
      </c>
      <c r="E31" t="s">
        <v>151</v>
      </c>
      <c r="F31" s="9" t="s">
        <v>35</v>
      </c>
      <c r="G31" s="2">
        <v>44970</v>
      </c>
      <c r="H31" s="3">
        <v>0.48055555555555557</v>
      </c>
      <c r="I31" s="3">
        <v>0.52361111111111114</v>
      </c>
      <c r="J31" t="s">
        <v>197</v>
      </c>
    </row>
    <row r="32" spans="1:11">
      <c r="A32" t="s">
        <v>15</v>
      </c>
      <c r="B32" t="s">
        <v>7</v>
      </c>
      <c r="C32" t="s">
        <v>16</v>
      </c>
      <c r="D32" t="s">
        <v>151</v>
      </c>
      <c r="E32" t="s">
        <v>150</v>
      </c>
      <c r="F32" s="9" t="s">
        <v>8</v>
      </c>
      <c r="G32" s="2">
        <v>44970</v>
      </c>
      <c r="H32" s="3">
        <v>0.48055555555555557</v>
      </c>
      <c r="I32" s="3">
        <v>0.52361111111111114</v>
      </c>
      <c r="J32" t="s">
        <v>197</v>
      </c>
    </row>
    <row r="33" spans="1:11">
      <c r="A33" t="s">
        <v>95</v>
      </c>
      <c r="B33" t="s">
        <v>62</v>
      </c>
      <c r="C33" t="s">
        <v>96</v>
      </c>
      <c r="D33" t="s">
        <v>150</v>
      </c>
      <c r="E33" t="s">
        <v>155</v>
      </c>
      <c r="F33" t="s">
        <v>35</v>
      </c>
      <c r="G33" s="2">
        <v>44972</v>
      </c>
      <c r="H33" s="3">
        <v>0.58194444444444449</v>
      </c>
      <c r="I33" s="3">
        <v>0.625</v>
      </c>
      <c r="J33" t="s">
        <v>197</v>
      </c>
    </row>
    <row r="34" spans="1:11">
      <c r="A34" t="s">
        <v>97</v>
      </c>
      <c r="B34" t="s">
        <v>62</v>
      </c>
      <c r="C34" t="s">
        <v>98</v>
      </c>
      <c r="D34" t="s">
        <v>150</v>
      </c>
      <c r="E34" t="s">
        <v>150</v>
      </c>
      <c r="F34" t="s">
        <v>35</v>
      </c>
      <c r="G34" s="2">
        <v>44972</v>
      </c>
      <c r="H34" s="3">
        <v>0.58194444444444449</v>
      </c>
      <c r="I34" s="3">
        <v>0.625</v>
      </c>
      <c r="J34" t="s">
        <v>197</v>
      </c>
    </row>
    <row r="35" spans="1:11">
      <c r="A35" t="s">
        <v>99</v>
      </c>
      <c r="B35" t="s">
        <v>62</v>
      </c>
      <c r="C35" t="s">
        <v>100</v>
      </c>
      <c r="D35" t="s">
        <v>151</v>
      </c>
      <c r="E35" t="s">
        <v>150</v>
      </c>
      <c r="F35" t="s">
        <v>35</v>
      </c>
      <c r="G35" s="2">
        <v>44972</v>
      </c>
      <c r="H35" s="3">
        <v>0.58194444444444449</v>
      </c>
      <c r="I35" s="3">
        <v>0.625</v>
      </c>
      <c r="J35" t="s">
        <v>197</v>
      </c>
    </row>
    <row r="36" spans="1:11">
      <c r="A36" t="s">
        <v>17</v>
      </c>
      <c r="B36" t="s">
        <v>7</v>
      </c>
      <c r="C36" t="s">
        <v>18</v>
      </c>
      <c r="D36" t="s">
        <v>150</v>
      </c>
      <c r="E36" t="s">
        <v>151</v>
      </c>
      <c r="F36" s="9" t="s">
        <v>8</v>
      </c>
      <c r="G36" s="2">
        <v>44991</v>
      </c>
      <c r="H36" s="3">
        <v>0.48402777777777778</v>
      </c>
      <c r="I36" s="3">
        <v>0.53333333333333333</v>
      </c>
      <c r="J36" t="s">
        <v>197</v>
      </c>
    </row>
    <row r="37" spans="1:11">
      <c r="A37" t="s">
        <v>58</v>
      </c>
      <c r="B37" t="s">
        <v>7</v>
      </c>
      <c r="C37" t="s">
        <v>59</v>
      </c>
      <c r="D37" t="s">
        <v>151</v>
      </c>
      <c r="E37" t="s">
        <v>150</v>
      </c>
      <c r="F37" s="9" t="s">
        <v>35</v>
      </c>
      <c r="G37" s="2">
        <v>44991</v>
      </c>
      <c r="H37" s="3">
        <v>0.48402777777777778</v>
      </c>
      <c r="I37" s="3">
        <v>0.53333333333333333</v>
      </c>
      <c r="J37" t="s">
        <v>197</v>
      </c>
    </row>
    <row r="38" spans="1:11">
      <c r="A38" t="s">
        <v>101</v>
      </c>
      <c r="B38" t="s">
        <v>62</v>
      </c>
      <c r="C38" t="s">
        <v>102</v>
      </c>
      <c r="D38" t="s">
        <v>151</v>
      </c>
      <c r="E38" t="s">
        <v>150</v>
      </c>
      <c r="F38" t="s">
        <v>35</v>
      </c>
      <c r="G38" s="2">
        <v>44993</v>
      </c>
      <c r="H38" s="3">
        <v>0.60138888888888886</v>
      </c>
      <c r="I38" s="3">
        <v>0.64930555555555558</v>
      </c>
      <c r="J38" t="s">
        <v>197</v>
      </c>
    </row>
    <row r="39" spans="1:11">
      <c r="A39" t="s">
        <v>65</v>
      </c>
      <c r="B39" t="s">
        <v>62</v>
      </c>
      <c r="C39" t="s">
        <v>66</v>
      </c>
      <c r="D39" t="s">
        <v>150</v>
      </c>
      <c r="E39" t="s">
        <v>151</v>
      </c>
      <c r="F39" t="s">
        <v>8</v>
      </c>
      <c r="G39" s="2">
        <v>44993</v>
      </c>
      <c r="H39" s="3">
        <v>0.60138888888888886</v>
      </c>
      <c r="I39" s="3">
        <v>0.64930555555555558</v>
      </c>
      <c r="J39" t="s">
        <v>197</v>
      </c>
    </row>
    <row r="40" spans="1:11">
      <c r="A40" s="12" t="s">
        <v>67</v>
      </c>
      <c r="B40" s="12" t="s">
        <v>62</v>
      </c>
      <c r="C40" s="12" t="s">
        <v>68</v>
      </c>
      <c r="D40" s="12" t="s">
        <v>151</v>
      </c>
      <c r="E40" s="12" t="s">
        <v>150</v>
      </c>
      <c r="F40" t="s">
        <v>8</v>
      </c>
      <c r="G40" s="2">
        <v>45007</v>
      </c>
      <c r="H40" s="3">
        <v>0.5541666666666667</v>
      </c>
      <c r="I40" s="3">
        <v>0.59722222222222221</v>
      </c>
      <c r="J40" t="s">
        <v>197</v>
      </c>
    </row>
    <row r="41" spans="1:11">
      <c r="A41" s="12" t="s">
        <v>69</v>
      </c>
      <c r="B41" s="12" t="s">
        <v>62</v>
      </c>
      <c r="C41" s="12" t="s">
        <v>70</v>
      </c>
      <c r="D41" s="12" t="s">
        <v>151</v>
      </c>
      <c r="E41" s="12" t="s">
        <v>150</v>
      </c>
      <c r="F41" t="s">
        <v>8</v>
      </c>
      <c r="G41" s="2">
        <v>45007</v>
      </c>
      <c r="H41" s="3">
        <v>0.5541666666666667</v>
      </c>
      <c r="I41" s="3">
        <v>0.59722222222222221</v>
      </c>
      <c r="J41" t="s">
        <v>197</v>
      </c>
    </row>
    <row r="42" spans="1:11">
      <c r="A42" s="12" t="s">
        <v>71</v>
      </c>
      <c r="B42" s="12" t="s">
        <v>62</v>
      </c>
      <c r="C42" s="12" t="s">
        <v>72</v>
      </c>
      <c r="D42" s="12" t="s">
        <v>150</v>
      </c>
      <c r="E42" s="12" t="s">
        <v>151</v>
      </c>
      <c r="F42" t="s">
        <v>8</v>
      </c>
      <c r="G42" s="2">
        <v>45007</v>
      </c>
      <c r="H42" s="3">
        <v>0.5541666666666667</v>
      </c>
      <c r="I42" s="3">
        <v>0.59722222222222221</v>
      </c>
      <c r="J42" t="s">
        <v>197</v>
      </c>
    </row>
    <row r="43" spans="1:11" s="5" customFormat="1">
      <c r="A43" s="5" t="s">
        <v>103</v>
      </c>
      <c r="B43" s="5" t="s">
        <v>62</v>
      </c>
      <c r="C43" s="5" t="s">
        <v>104</v>
      </c>
      <c r="D43" s="5" t="s">
        <v>151</v>
      </c>
      <c r="E43" s="5" t="s">
        <v>150</v>
      </c>
      <c r="F43" s="5" t="s">
        <v>121</v>
      </c>
      <c r="G43" s="5" t="s">
        <v>156</v>
      </c>
      <c r="H43" s="5" t="s">
        <v>156</v>
      </c>
      <c r="I43" s="5" t="s">
        <v>156</v>
      </c>
      <c r="J43"/>
      <c r="K43" s="5" t="s">
        <v>201</v>
      </c>
    </row>
    <row r="44" spans="1:11">
      <c r="A44" t="s">
        <v>73</v>
      </c>
      <c r="B44" t="s">
        <v>62</v>
      </c>
      <c r="C44" t="s">
        <v>74</v>
      </c>
      <c r="D44" t="s">
        <v>150</v>
      </c>
      <c r="E44" t="s">
        <v>151</v>
      </c>
      <c r="F44" t="s">
        <v>8</v>
      </c>
      <c r="G44" s="2">
        <v>45014</v>
      </c>
      <c r="H44" s="3">
        <v>0.58194444444444449</v>
      </c>
      <c r="I44" s="3">
        <v>0.625</v>
      </c>
      <c r="J44" t="s">
        <v>197</v>
      </c>
      <c r="K44" t="s">
        <v>202</v>
      </c>
    </row>
    <row r="45" spans="1:11">
      <c r="A45" t="s">
        <v>105</v>
      </c>
      <c r="B45" s="12" t="s">
        <v>62</v>
      </c>
      <c r="C45" s="12" t="s">
        <v>106</v>
      </c>
      <c r="D45" s="12" t="s">
        <v>155</v>
      </c>
      <c r="E45" s="12" t="s">
        <v>151</v>
      </c>
      <c r="F45" t="s">
        <v>35</v>
      </c>
      <c r="G45" s="2">
        <v>45028</v>
      </c>
      <c r="H45" s="3">
        <v>0.60277777777777775</v>
      </c>
      <c r="I45" s="3">
        <v>0.64513888888888882</v>
      </c>
      <c r="J45" t="s">
        <v>197</v>
      </c>
    </row>
    <row r="46" spans="1:11" s="21" customFormat="1">
      <c r="A46" s="21" t="s">
        <v>132</v>
      </c>
      <c r="B46" s="26" t="s">
        <v>62</v>
      </c>
      <c r="C46" s="26" t="s">
        <v>133</v>
      </c>
      <c r="D46" s="26" t="s">
        <v>151</v>
      </c>
      <c r="E46" s="26" t="s">
        <v>155</v>
      </c>
      <c r="F46" s="27" t="s">
        <v>118</v>
      </c>
      <c r="G46" s="28">
        <v>45028</v>
      </c>
      <c r="H46" s="29">
        <v>0.60277777777777775</v>
      </c>
      <c r="I46" s="29">
        <v>0.64513888888888882</v>
      </c>
      <c r="K46" s="21" t="s">
        <v>159</v>
      </c>
    </row>
    <row r="47" spans="1:11">
      <c r="A47" t="s">
        <v>107</v>
      </c>
      <c r="B47" s="12" t="s">
        <v>62</v>
      </c>
      <c r="C47" s="12" t="s">
        <v>108</v>
      </c>
      <c r="D47" s="12" t="s">
        <v>150</v>
      </c>
      <c r="E47" s="12" t="s">
        <v>150</v>
      </c>
      <c r="F47" t="s">
        <v>35</v>
      </c>
      <c r="G47" s="2">
        <v>45028</v>
      </c>
      <c r="H47" s="3">
        <v>0.60277777777777775</v>
      </c>
      <c r="I47" s="3">
        <v>0.64513888888888882</v>
      </c>
      <c r="J47" t="s">
        <v>197</v>
      </c>
    </row>
    <row r="48" spans="1:11">
      <c r="A48" t="s">
        <v>75</v>
      </c>
      <c r="B48" s="12" t="s">
        <v>62</v>
      </c>
      <c r="C48" t="s">
        <v>76</v>
      </c>
      <c r="D48" s="12" t="s">
        <v>155</v>
      </c>
      <c r="E48" s="12" t="s">
        <v>150</v>
      </c>
      <c r="F48" t="s">
        <v>8</v>
      </c>
      <c r="G48" s="2">
        <v>45035</v>
      </c>
      <c r="H48" s="3">
        <v>0.56874999999999998</v>
      </c>
      <c r="I48" s="3">
        <v>0.61111111111111105</v>
      </c>
      <c r="J48" t="s">
        <v>197</v>
      </c>
    </row>
    <row r="49" spans="1:11">
      <c r="A49" t="s">
        <v>109</v>
      </c>
      <c r="B49" s="12" t="s">
        <v>62</v>
      </c>
      <c r="C49" t="s">
        <v>110</v>
      </c>
      <c r="D49" s="12" t="s">
        <v>150</v>
      </c>
      <c r="E49" s="12" t="s">
        <v>151</v>
      </c>
      <c r="F49" t="s">
        <v>35</v>
      </c>
      <c r="G49" s="2">
        <v>45035</v>
      </c>
      <c r="H49" s="3">
        <v>0.56874999999999998</v>
      </c>
      <c r="I49" s="3">
        <v>0.61111111111111105</v>
      </c>
      <c r="J49" t="s">
        <v>197</v>
      </c>
    </row>
    <row r="50" spans="1:11">
      <c r="A50" t="s">
        <v>77</v>
      </c>
      <c r="B50" s="12" t="s">
        <v>62</v>
      </c>
      <c r="C50" t="s">
        <v>78</v>
      </c>
      <c r="D50" s="12" t="s">
        <v>150</v>
      </c>
      <c r="E50" s="12" t="s">
        <v>150</v>
      </c>
      <c r="F50" t="s">
        <v>8</v>
      </c>
      <c r="G50" s="2">
        <v>45035</v>
      </c>
      <c r="H50" s="3">
        <v>0.56874999999999998</v>
      </c>
      <c r="I50" s="3">
        <v>0.61111111111111105</v>
      </c>
      <c r="J50" t="s">
        <v>197</v>
      </c>
    </row>
    <row r="51" spans="1:11">
      <c r="A51" t="s">
        <v>111</v>
      </c>
      <c r="B51" s="12" t="s">
        <v>62</v>
      </c>
      <c r="C51" t="s">
        <v>112</v>
      </c>
      <c r="D51" s="12" t="s">
        <v>151</v>
      </c>
      <c r="E51" s="12" t="s">
        <v>150</v>
      </c>
      <c r="F51" t="s">
        <v>35</v>
      </c>
      <c r="G51" s="2">
        <v>45035</v>
      </c>
      <c r="H51" s="3">
        <v>0.56874999999999998</v>
      </c>
      <c r="I51" s="3">
        <v>0.61111111111111105</v>
      </c>
      <c r="J51" t="s">
        <v>197</v>
      </c>
    </row>
    <row r="52" spans="1:11">
      <c r="A52" t="s">
        <v>79</v>
      </c>
      <c r="B52" s="12" t="s">
        <v>62</v>
      </c>
      <c r="C52" t="s">
        <v>80</v>
      </c>
      <c r="D52" t="s">
        <v>151</v>
      </c>
      <c r="E52" t="s">
        <v>150</v>
      </c>
      <c r="F52" t="s">
        <v>8</v>
      </c>
      <c r="G52" s="2">
        <v>45042</v>
      </c>
      <c r="H52" s="3">
        <v>0.50347222222222221</v>
      </c>
      <c r="I52" s="3">
        <v>0.54722222222222217</v>
      </c>
      <c r="J52" t="s">
        <v>197</v>
      </c>
    </row>
    <row r="53" spans="1:11">
      <c r="A53" t="s">
        <v>113</v>
      </c>
      <c r="B53" s="12" t="s">
        <v>62</v>
      </c>
      <c r="C53" t="s">
        <v>114</v>
      </c>
      <c r="D53" t="s">
        <v>155</v>
      </c>
      <c r="E53" t="s">
        <v>151</v>
      </c>
      <c r="F53" t="s">
        <v>35</v>
      </c>
      <c r="G53" s="2">
        <v>45042</v>
      </c>
      <c r="H53" s="3">
        <v>0.50347222222222221</v>
      </c>
      <c r="I53" s="3">
        <v>0.54722222222222217</v>
      </c>
      <c r="J53" t="s">
        <v>197</v>
      </c>
    </row>
    <row r="54" spans="1:11">
      <c r="A54" s="5" t="s">
        <v>134</v>
      </c>
      <c r="B54" s="5" t="s">
        <v>62</v>
      </c>
      <c r="C54" s="5" t="s">
        <v>135</v>
      </c>
      <c r="D54" s="5" t="s">
        <v>151</v>
      </c>
      <c r="E54" s="5" t="s">
        <v>155</v>
      </c>
      <c r="F54" s="5" t="s">
        <v>118</v>
      </c>
    </row>
    <row r="55" spans="1:11">
      <c r="A55" s="5" t="s">
        <v>136</v>
      </c>
      <c r="B55" s="5" t="s">
        <v>62</v>
      </c>
      <c r="C55" s="5" t="s">
        <v>137</v>
      </c>
      <c r="D55" s="5"/>
      <c r="E55" s="5"/>
      <c r="F55" s="5" t="s">
        <v>121</v>
      </c>
    </row>
    <row r="56" spans="1:11">
      <c r="A56" s="5" t="s">
        <v>138</v>
      </c>
      <c r="B56" s="5" t="s">
        <v>62</v>
      </c>
      <c r="C56" s="5" t="s">
        <v>139</v>
      </c>
      <c r="D56" s="5" t="s">
        <v>151</v>
      </c>
      <c r="E56" s="5" t="s">
        <v>150</v>
      </c>
      <c r="F56" s="5" t="s">
        <v>118</v>
      </c>
    </row>
    <row r="57" spans="1:11">
      <c r="A57" s="20" t="s">
        <v>19</v>
      </c>
      <c r="B57" s="9" t="s">
        <v>7</v>
      </c>
      <c r="C57" s="9" t="s">
        <v>20</v>
      </c>
      <c r="D57" s="9" t="s">
        <v>150</v>
      </c>
      <c r="E57" s="9" t="s">
        <v>155</v>
      </c>
      <c r="F57" s="9" t="s">
        <v>8</v>
      </c>
      <c r="G57" s="2">
        <v>45152</v>
      </c>
      <c r="H57" s="3">
        <v>0.48888888888888887</v>
      </c>
      <c r="I57" s="3">
        <v>0.53194444444444444</v>
      </c>
      <c r="J57" t="s">
        <v>197</v>
      </c>
    </row>
    <row r="58" spans="1:11">
      <c r="A58" t="s">
        <v>81</v>
      </c>
      <c r="B58" t="s">
        <v>62</v>
      </c>
      <c r="C58" t="s">
        <v>82</v>
      </c>
      <c r="D58" t="s">
        <v>151</v>
      </c>
      <c r="E58" t="s">
        <v>150</v>
      </c>
      <c r="F58" t="s">
        <v>8</v>
      </c>
      <c r="G58" s="2">
        <v>45154</v>
      </c>
      <c r="H58" s="3">
        <v>0.57152777777777775</v>
      </c>
      <c r="I58" s="3">
        <v>0.61388888888888882</v>
      </c>
      <c r="J58" t="s">
        <v>197</v>
      </c>
    </row>
    <row r="59" spans="1:11">
      <c r="A59" t="s">
        <v>83</v>
      </c>
      <c r="B59" t="s">
        <v>62</v>
      </c>
      <c r="C59" t="s">
        <v>84</v>
      </c>
      <c r="D59" t="s">
        <v>151</v>
      </c>
      <c r="E59" t="s">
        <v>151</v>
      </c>
      <c r="F59" t="s">
        <v>8</v>
      </c>
      <c r="G59" s="2">
        <v>45154</v>
      </c>
      <c r="H59" s="3">
        <v>0.57152777777777775</v>
      </c>
      <c r="I59" s="3">
        <v>0.61388888888888882</v>
      </c>
      <c r="J59" t="s">
        <v>197</v>
      </c>
    </row>
    <row r="60" spans="1:11">
      <c r="A60" s="9" t="s">
        <v>21</v>
      </c>
      <c r="B60" s="9" t="s">
        <v>7</v>
      </c>
      <c r="C60" s="9" t="s">
        <v>22</v>
      </c>
      <c r="D60" s="9" t="s">
        <v>150</v>
      </c>
      <c r="E60" s="9" t="s">
        <v>151</v>
      </c>
      <c r="F60" s="9" t="s">
        <v>8</v>
      </c>
      <c r="G60" s="10">
        <v>45180</v>
      </c>
      <c r="H60" s="11">
        <v>0.57152777777777775</v>
      </c>
      <c r="I60" s="11">
        <v>0.61458333333333337</v>
      </c>
      <c r="J60" t="s">
        <v>197</v>
      </c>
      <c r="K60" t="s">
        <v>202</v>
      </c>
    </row>
    <row r="61" spans="1:11">
      <c r="A61" s="9" t="s">
        <v>23</v>
      </c>
      <c r="B61" s="9" t="s">
        <v>7</v>
      </c>
      <c r="C61" s="9" t="s">
        <v>24</v>
      </c>
      <c r="D61" s="9" t="s">
        <v>151</v>
      </c>
      <c r="E61" s="9" t="s">
        <v>150</v>
      </c>
      <c r="F61" s="9" t="s">
        <v>8</v>
      </c>
      <c r="G61" s="10">
        <v>45180</v>
      </c>
      <c r="H61" s="11">
        <v>0.57152777777777775</v>
      </c>
      <c r="I61" s="11">
        <v>0.61458333333333337</v>
      </c>
      <c r="J61" t="s">
        <v>197</v>
      </c>
      <c r="K61" t="s">
        <v>202</v>
      </c>
    </row>
    <row r="62" spans="1:11">
      <c r="A62" s="9" t="s">
        <v>25</v>
      </c>
      <c r="B62" s="9" t="s">
        <v>7</v>
      </c>
      <c r="C62" s="9" t="s">
        <v>26</v>
      </c>
      <c r="D62" s="9" t="s">
        <v>155</v>
      </c>
      <c r="E62" s="9" t="s">
        <v>150</v>
      </c>
      <c r="F62" s="9" t="s">
        <v>8</v>
      </c>
      <c r="G62" s="2">
        <v>45243</v>
      </c>
      <c r="H62" s="3">
        <v>0.50138888888888888</v>
      </c>
      <c r="I62" s="3">
        <v>0.54375000000000007</v>
      </c>
      <c r="J62" t="s">
        <v>197</v>
      </c>
    </row>
    <row r="63" spans="1:11">
      <c r="A63" s="9" t="s">
        <v>27</v>
      </c>
      <c r="B63" s="9" t="s">
        <v>7</v>
      </c>
      <c r="C63" s="9" t="s">
        <v>28</v>
      </c>
      <c r="D63" s="9" t="s">
        <v>151</v>
      </c>
      <c r="E63" s="9" t="s">
        <v>150</v>
      </c>
      <c r="F63" s="9" t="s">
        <v>8</v>
      </c>
      <c r="G63" s="2">
        <v>45243</v>
      </c>
      <c r="H63" s="3">
        <v>0.50138888888888888</v>
      </c>
      <c r="I63" s="3">
        <v>0.54375000000000007</v>
      </c>
      <c r="J63" t="s">
        <v>197</v>
      </c>
    </row>
    <row r="64" spans="1:11">
      <c r="A64" s="9" t="s">
        <v>29</v>
      </c>
      <c r="B64" s="9" t="s">
        <v>7</v>
      </c>
      <c r="C64" s="9" t="s">
        <v>30</v>
      </c>
      <c r="D64" s="9" t="s">
        <v>151</v>
      </c>
      <c r="E64" s="9" t="s">
        <v>150</v>
      </c>
      <c r="F64" s="9" t="s">
        <v>8</v>
      </c>
      <c r="G64" s="6">
        <v>45243</v>
      </c>
      <c r="H64" s="7">
        <v>0.50138888888888888</v>
      </c>
      <c r="I64" s="7">
        <v>0.54375000000000007</v>
      </c>
      <c r="K64" t="s">
        <v>203</v>
      </c>
    </row>
    <row r="65" spans="1:10">
      <c r="A65" s="9" t="s">
        <v>31</v>
      </c>
      <c r="B65" s="9" t="s">
        <v>7</v>
      </c>
      <c r="C65" s="9" t="s">
        <v>32</v>
      </c>
      <c r="D65" s="9" t="s">
        <v>155</v>
      </c>
      <c r="E65" s="9" t="s">
        <v>151</v>
      </c>
      <c r="F65" s="9" t="s">
        <v>8</v>
      </c>
      <c r="G65" s="2">
        <v>45243</v>
      </c>
      <c r="H65" s="3">
        <v>0.50138888888888888</v>
      </c>
      <c r="I65" s="3">
        <v>0.54375000000000007</v>
      </c>
      <c r="J65" t="s">
        <v>197</v>
      </c>
    </row>
    <row r="1048576" spans="9:9">
      <c r="I1048576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881B-5B34-C645-BBC5-DE1E3323120F}">
  <dimension ref="A1:N65"/>
  <sheetViews>
    <sheetView topLeftCell="D53" workbookViewId="0">
      <selection activeCell="J65" sqref="J65"/>
    </sheetView>
  </sheetViews>
  <sheetFormatPr defaultColWidth="11" defaultRowHeight="15.95"/>
  <cols>
    <col min="1" max="1" width="12.5" bestFit="1" customWidth="1"/>
    <col min="2" max="2" width="18" bestFit="1" customWidth="1"/>
    <col min="3" max="3" width="16.875" bestFit="1" customWidth="1"/>
    <col min="4" max="5" width="16.875" customWidth="1"/>
    <col min="6" max="6" width="21" bestFit="1" customWidth="1"/>
    <col min="8" max="8" width="21.875" bestFit="1" customWidth="1"/>
    <col min="9" max="9" width="19.125" bestFit="1" customWidth="1"/>
    <col min="10" max="10" width="15.375" customWidth="1"/>
  </cols>
  <sheetData>
    <row r="1" spans="1:14">
      <c r="A1" s="1" t="s">
        <v>140</v>
      </c>
      <c r="B1" s="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195</v>
      </c>
      <c r="I1" s="1" t="s">
        <v>204</v>
      </c>
      <c r="J1" s="1" t="s">
        <v>148</v>
      </c>
      <c r="K1" s="1" t="s">
        <v>149</v>
      </c>
    </row>
    <row r="2" spans="1:14">
      <c r="A2" t="s">
        <v>33</v>
      </c>
      <c r="B2" t="s">
        <v>7</v>
      </c>
      <c r="C2" t="s">
        <v>34</v>
      </c>
      <c r="D2" t="s">
        <v>150</v>
      </c>
      <c r="E2" t="s">
        <v>151</v>
      </c>
      <c r="F2" s="9" t="s">
        <v>35</v>
      </c>
      <c r="G2" s="2">
        <v>44887</v>
      </c>
      <c r="H2" s="3">
        <v>0.5625</v>
      </c>
      <c r="I2" s="3">
        <v>0.60625000000000007</v>
      </c>
      <c r="J2" t="s">
        <v>152</v>
      </c>
      <c r="L2" s="9" t="s">
        <v>153</v>
      </c>
      <c r="M2" s="9" t="s">
        <v>35</v>
      </c>
      <c r="N2" s="9" t="s">
        <v>8</v>
      </c>
    </row>
    <row r="3" spans="1:14">
      <c r="A3" t="s">
        <v>5</v>
      </c>
      <c r="B3" t="s">
        <v>7</v>
      </c>
      <c r="C3" t="s">
        <v>6</v>
      </c>
      <c r="D3" t="s">
        <v>151</v>
      </c>
      <c r="E3" t="s">
        <v>151</v>
      </c>
      <c r="F3" s="9" t="s">
        <v>8</v>
      </c>
      <c r="G3" s="2">
        <v>44887</v>
      </c>
      <c r="H3" s="3">
        <v>0.5625</v>
      </c>
      <c r="I3" s="3">
        <v>0.60625000000000007</v>
      </c>
      <c r="J3" t="s">
        <v>152</v>
      </c>
      <c r="L3" s="9" t="s">
        <v>7</v>
      </c>
      <c r="M3" s="9">
        <f>COUNTIFS(B2:B65,"F",F2:F65,"Het")</f>
        <v>13</v>
      </c>
      <c r="N3" s="9">
        <f>COUNTIFS(B2:B65,"F",F2:F65,"WT")</f>
        <v>13</v>
      </c>
    </row>
    <row r="4" spans="1:14">
      <c r="A4" t="s">
        <v>36</v>
      </c>
      <c r="B4" t="s">
        <v>7</v>
      </c>
      <c r="C4" t="s">
        <v>37</v>
      </c>
      <c r="D4" t="s">
        <v>154</v>
      </c>
      <c r="E4" t="s">
        <v>155</v>
      </c>
      <c r="F4" s="9" t="s">
        <v>35</v>
      </c>
      <c r="G4" s="2">
        <v>44887</v>
      </c>
      <c r="H4" s="3">
        <v>0.5625</v>
      </c>
      <c r="I4" s="3">
        <v>0.60625000000000007</v>
      </c>
      <c r="J4" t="s">
        <v>152</v>
      </c>
      <c r="L4" s="9" t="s">
        <v>62</v>
      </c>
      <c r="M4" s="9">
        <f>COUNTIFS(B2:B65,"M",F2:F65,"Het")</f>
        <v>14</v>
      </c>
      <c r="N4" s="9">
        <f>COUNTIFS(B2:B65,"M",F2:F65,"WT")</f>
        <v>12</v>
      </c>
    </row>
    <row r="5" spans="1:14">
      <c r="A5" t="s">
        <v>9</v>
      </c>
      <c r="B5" t="s">
        <v>7</v>
      </c>
      <c r="C5" t="s">
        <v>10</v>
      </c>
      <c r="D5" t="s">
        <v>151</v>
      </c>
      <c r="E5" t="s">
        <v>155</v>
      </c>
      <c r="F5" s="9" t="s">
        <v>8</v>
      </c>
      <c r="G5" s="2">
        <v>44887</v>
      </c>
      <c r="H5" s="3">
        <v>0.5625</v>
      </c>
      <c r="I5" s="3">
        <v>0.60625000000000007</v>
      </c>
      <c r="J5" t="s">
        <v>152</v>
      </c>
    </row>
    <row r="6" spans="1:14">
      <c r="A6" t="s">
        <v>38</v>
      </c>
      <c r="B6" t="s">
        <v>7</v>
      </c>
      <c r="C6" t="s">
        <v>39</v>
      </c>
      <c r="D6" t="s">
        <v>150</v>
      </c>
      <c r="E6" t="s">
        <v>151</v>
      </c>
      <c r="F6" s="9" t="s">
        <v>35</v>
      </c>
      <c r="G6" s="2">
        <v>44902</v>
      </c>
      <c r="H6" s="3">
        <v>0.47986111111111113</v>
      </c>
      <c r="I6" s="3">
        <v>0.5229166666666667</v>
      </c>
      <c r="J6" t="s">
        <v>152</v>
      </c>
    </row>
    <row r="7" spans="1:14">
      <c r="A7" t="s">
        <v>40</v>
      </c>
      <c r="B7" t="s">
        <v>7</v>
      </c>
      <c r="C7" t="s">
        <v>41</v>
      </c>
      <c r="D7" t="s">
        <v>151</v>
      </c>
      <c r="E7" t="s">
        <v>150</v>
      </c>
      <c r="F7" s="9" t="s">
        <v>35</v>
      </c>
      <c r="G7" s="2">
        <v>44902</v>
      </c>
      <c r="H7" s="3">
        <v>0.47986111111111113</v>
      </c>
      <c r="I7" s="3">
        <v>0.5229166666666667</v>
      </c>
      <c r="J7" t="s">
        <v>152</v>
      </c>
    </row>
    <row r="8" spans="1:14">
      <c r="A8" t="s">
        <v>42</v>
      </c>
      <c r="B8" t="s">
        <v>7</v>
      </c>
      <c r="C8" t="s">
        <v>43</v>
      </c>
      <c r="D8" t="s">
        <v>150</v>
      </c>
      <c r="E8" t="s">
        <v>151</v>
      </c>
      <c r="F8" s="9" t="s">
        <v>35</v>
      </c>
      <c r="G8" s="2">
        <v>44902</v>
      </c>
      <c r="H8" s="3">
        <v>0.47986111111111113</v>
      </c>
      <c r="I8" s="3">
        <v>0.5229166666666667</v>
      </c>
      <c r="J8" t="s">
        <v>152</v>
      </c>
    </row>
    <row r="9" spans="1:14">
      <c r="A9" t="s">
        <v>11</v>
      </c>
      <c r="B9" t="s">
        <v>7</v>
      </c>
      <c r="C9" t="s">
        <v>12</v>
      </c>
      <c r="D9" t="s">
        <v>151</v>
      </c>
      <c r="E9" t="s">
        <v>150</v>
      </c>
      <c r="F9" s="9" t="s">
        <v>8</v>
      </c>
      <c r="G9" s="2">
        <v>44902</v>
      </c>
      <c r="H9" s="3">
        <v>0.47986111111111113</v>
      </c>
      <c r="I9" s="3">
        <v>0.5229166666666667</v>
      </c>
      <c r="J9" t="s">
        <v>152</v>
      </c>
    </row>
    <row r="10" spans="1:14" s="5" customFormat="1">
      <c r="A10" s="5" t="s">
        <v>116</v>
      </c>
      <c r="B10" s="5" t="s">
        <v>62</v>
      </c>
      <c r="C10" s="5" t="s">
        <v>117</v>
      </c>
      <c r="D10" s="5" t="s">
        <v>151</v>
      </c>
      <c r="E10" s="5" t="s">
        <v>150</v>
      </c>
      <c r="F10" s="5" t="s">
        <v>118</v>
      </c>
      <c r="G10" s="6">
        <v>44904</v>
      </c>
      <c r="H10" s="7">
        <v>0.52708333333333335</v>
      </c>
      <c r="I10" s="7">
        <v>6.9444444444444434E-2</v>
      </c>
      <c r="J10" s="5" t="s">
        <v>156</v>
      </c>
      <c r="K10" s="5" t="s">
        <v>199</v>
      </c>
    </row>
    <row r="11" spans="1:14" s="5" customFormat="1">
      <c r="A11" s="5" t="s">
        <v>119</v>
      </c>
      <c r="B11" s="5" t="s">
        <v>62</v>
      </c>
      <c r="C11" s="5" t="s">
        <v>120</v>
      </c>
      <c r="D11" s="5" t="s">
        <v>151</v>
      </c>
      <c r="E11" s="5" t="s">
        <v>150</v>
      </c>
      <c r="F11" s="5" t="s">
        <v>121</v>
      </c>
      <c r="G11" s="6">
        <v>44904</v>
      </c>
      <c r="H11" s="7">
        <v>0.52708333333333335</v>
      </c>
      <c r="I11" s="7">
        <v>6.9444444444444434E-2</v>
      </c>
      <c r="J11" s="5" t="s">
        <v>156</v>
      </c>
      <c r="K11" s="5" t="s">
        <v>199</v>
      </c>
    </row>
    <row r="12" spans="1:14" s="5" customFormat="1">
      <c r="A12" s="5" t="s">
        <v>122</v>
      </c>
      <c r="B12" s="5" t="s">
        <v>62</v>
      </c>
      <c r="C12" s="5" t="s">
        <v>123</v>
      </c>
      <c r="D12" s="5" t="s">
        <v>150</v>
      </c>
      <c r="E12" s="5" t="s">
        <v>151</v>
      </c>
      <c r="F12" s="5" t="s">
        <v>121</v>
      </c>
      <c r="G12" s="6">
        <v>44904</v>
      </c>
      <c r="H12" s="7">
        <v>0.52708333333333335</v>
      </c>
      <c r="I12" s="7">
        <v>6.9444444444444434E-2</v>
      </c>
      <c r="J12" s="5" t="s">
        <v>156</v>
      </c>
      <c r="K12" s="5" t="s">
        <v>199</v>
      </c>
    </row>
    <row r="13" spans="1:14" s="5" customFormat="1">
      <c r="A13" s="5" t="s">
        <v>124</v>
      </c>
      <c r="B13" s="5" t="s">
        <v>62</v>
      </c>
      <c r="C13" s="5" t="s">
        <v>125</v>
      </c>
      <c r="D13" s="5" t="s">
        <v>155</v>
      </c>
      <c r="E13" s="5" t="s">
        <v>151</v>
      </c>
      <c r="F13" s="5" t="s">
        <v>121</v>
      </c>
      <c r="G13" s="5" t="s">
        <v>156</v>
      </c>
      <c r="H13" s="5" t="s">
        <v>156</v>
      </c>
      <c r="I13" s="5" t="s">
        <v>156</v>
      </c>
      <c r="J13" s="5" t="s">
        <v>156</v>
      </c>
      <c r="K13" s="5" t="s">
        <v>199</v>
      </c>
    </row>
    <row r="14" spans="1:14" s="5" customFormat="1">
      <c r="A14" s="5" t="s">
        <v>126</v>
      </c>
      <c r="B14" s="5" t="s">
        <v>7</v>
      </c>
      <c r="C14" s="5" t="s">
        <v>127</v>
      </c>
      <c r="D14" s="5" t="s">
        <v>150</v>
      </c>
      <c r="E14" s="5" t="s">
        <v>151</v>
      </c>
      <c r="F14" s="5" t="s">
        <v>118</v>
      </c>
      <c r="G14" s="6">
        <v>44937</v>
      </c>
      <c r="H14" s="7">
        <v>0.50208333333333333</v>
      </c>
      <c r="I14" s="7">
        <v>0.54583333333333328</v>
      </c>
      <c r="J14" s="5" t="s">
        <v>156</v>
      </c>
      <c r="K14" s="5" t="s">
        <v>199</v>
      </c>
    </row>
    <row r="15" spans="1:14" s="5" customFormat="1">
      <c r="A15" s="5" t="s">
        <v>128</v>
      </c>
      <c r="B15" s="5" t="s">
        <v>7</v>
      </c>
      <c r="C15" s="5" t="s">
        <v>129</v>
      </c>
      <c r="D15" s="5" t="s">
        <v>150</v>
      </c>
      <c r="E15" s="5" t="s">
        <v>151</v>
      </c>
      <c r="F15" s="5" t="s">
        <v>121</v>
      </c>
      <c r="G15" s="6">
        <v>44937</v>
      </c>
      <c r="H15" s="7">
        <v>0.50208333333333333</v>
      </c>
      <c r="I15" s="7">
        <v>0.54583333333333328</v>
      </c>
      <c r="J15" s="5" t="s">
        <v>156</v>
      </c>
      <c r="K15" s="5" t="s">
        <v>199</v>
      </c>
    </row>
    <row r="16" spans="1:14">
      <c r="A16" t="s">
        <v>44</v>
      </c>
      <c r="B16" t="s">
        <v>7</v>
      </c>
      <c r="C16" t="s">
        <v>45</v>
      </c>
      <c r="D16" t="s">
        <v>151</v>
      </c>
      <c r="E16" t="s">
        <v>150</v>
      </c>
      <c r="F16" s="9" t="s">
        <v>35</v>
      </c>
      <c r="G16" s="2">
        <v>44937</v>
      </c>
      <c r="H16" s="3">
        <v>0.50208333333333333</v>
      </c>
      <c r="I16" s="3">
        <v>0.54583333333333328</v>
      </c>
      <c r="J16" s="17" t="s">
        <v>152</v>
      </c>
    </row>
    <row r="17" spans="1:11">
      <c r="A17" t="s">
        <v>13</v>
      </c>
      <c r="B17" t="s">
        <v>7</v>
      </c>
      <c r="C17" t="s">
        <v>14</v>
      </c>
      <c r="D17" t="s">
        <v>151</v>
      </c>
      <c r="E17" t="s">
        <v>150</v>
      </c>
      <c r="F17" s="9" t="s">
        <v>8</v>
      </c>
      <c r="G17" s="2">
        <v>44937</v>
      </c>
      <c r="H17" s="3">
        <v>0.50208333333333333</v>
      </c>
      <c r="I17" s="3">
        <v>0.54583333333333328</v>
      </c>
      <c r="J17" s="17" t="s">
        <v>152</v>
      </c>
    </row>
    <row r="18" spans="1:11">
      <c r="A18" t="s">
        <v>85</v>
      </c>
      <c r="B18" t="s">
        <v>62</v>
      </c>
      <c r="C18" t="s">
        <v>86</v>
      </c>
      <c r="D18" t="s">
        <v>151</v>
      </c>
      <c r="E18" t="s">
        <v>150</v>
      </c>
      <c r="F18" t="s">
        <v>35</v>
      </c>
      <c r="G18" s="2">
        <v>44939</v>
      </c>
      <c r="H18" s="3">
        <v>0.53263888888888888</v>
      </c>
      <c r="I18" s="3">
        <v>0.5756944444444444</v>
      </c>
      <c r="J18" s="17" t="s">
        <v>152</v>
      </c>
    </row>
    <row r="19" spans="1:11">
      <c r="A19" t="s">
        <v>60</v>
      </c>
      <c r="B19" t="s">
        <v>62</v>
      </c>
      <c r="C19" t="s">
        <v>61</v>
      </c>
      <c r="D19" t="s">
        <v>150</v>
      </c>
      <c r="E19" t="s">
        <v>151</v>
      </c>
      <c r="F19" t="s">
        <v>8</v>
      </c>
      <c r="G19" s="2">
        <v>44939</v>
      </c>
      <c r="H19" s="3">
        <v>0.53263888888888888</v>
      </c>
      <c r="I19" s="3">
        <v>0.5756944444444444</v>
      </c>
      <c r="J19" s="17" t="s">
        <v>152</v>
      </c>
    </row>
    <row r="20" spans="1:11">
      <c r="A20" t="s">
        <v>63</v>
      </c>
      <c r="B20" t="s">
        <v>62</v>
      </c>
      <c r="C20" t="s">
        <v>64</v>
      </c>
      <c r="D20" t="s">
        <v>151</v>
      </c>
      <c r="E20" t="s">
        <v>150</v>
      </c>
      <c r="F20" t="s">
        <v>8</v>
      </c>
      <c r="G20" s="2">
        <v>44939</v>
      </c>
      <c r="H20" s="3">
        <v>0.53263888888888888</v>
      </c>
      <c r="I20" s="3">
        <v>0.5756944444444444</v>
      </c>
      <c r="J20" s="17" t="s">
        <v>152</v>
      </c>
    </row>
    <row r="21" spans="1:11" s="5" customFormat="1">
      <c r="A21" s="5" t="s">
        <v>130</v>
      </c>
      <c r="B21" s="5" t="s">
        <v>62</v>
      </c>
      <c r="C21" s="5" t="s">
        <v>131</v>
      </c>
      <c r="D21" s="5" t="s">
        <v>151</v>
      </c>
      <c r="E21" s="5" t="s">
        <v>150</v>
      </c>
      <c r="F21" s="5" t="s">
        <v>121</v>
      </c>
      <c r="G21" s="5" t="s">
        <v>156</v>
      </c>
      <c r="H21" s="5" t="s">
        <v>156</v>
      </c>
      <c r="I21" s="5" t="s">
        <v>156</v>
      </c>
      <c r="J21" s="5" t="s">
        <v>156</v>
      </c>
      <c r="K21" s="5" t="s">
        <v>200</v>
      </c>
    </row>
    <row r="22" spans="1:11">
      <c r="A22" t="s">
        <v>46</v>
      </c>
      <c r="B22" t="s">
        <v>7</v>
      </c>
      <c r="C22" t="s">
        <v>47</v>
      </c>
      <c r="D22" t="s">
        <v>150</v>
      </c>
      <c r="E22" t="s">
        <v>151</v>
      </c>
      <c r="F22" s="9" t="s">
        <v>35</v>
      </c>
      <c r="G22" s="2">
        <v>44958</v>
      </c>
      <c r="H22" s="3">
        <v>0.56736111111111109</v>
      </c>
      <c r="I22" s="3">
        <v>0.6118055555555556</v>
      </c>
      <c r="J22" s="17" t="s">
        <v>152</v>
      </c>
    </row>
    <row r="23" spans="1:11">
      <c r="A23" t="s">
        <v>48</v>
      </c>
      <c r="B23" t="s">
        <v>7</v>
      </c>
      <c r="C23" t="s">
        <v>49</v>
      </c>
      <c r="D23" t="s">
        <v>150</v>
      </c>
      <c r="E23" t="s">
        <v>151</v>
      </c>
      <c r="F23" s="9" t="s">
        <v>35</v>
      </c>
      <c r="G23" s="2">
        <v>44958</v>
      </c>
      <c r="H23" s="3">
        <v>0.56736111111111109</v>
      </c>
      <c r="I23" s="3">
        <v>0.6118055555555556</v>
      </c>
      <c r="J23" s="17" t="s">
        <v>152</v>
      </c>
    </row>
    <row r="24" spans="1:11">
      <c r="A24" t="s">
        <v>50</v>
      </c>
      <c r="B24" t="s">
        <v>7</v>
      </c>
      <c r="C24" t="s">
        <v>51</v>
      </c>
      <c r="D24" t="s">
        <v>151</v>
      </c>
      <c r="E24" t="s">
        <v>150</v>
      </c>
      <c r="F24" s="9" t="s">
        <v>35</v>
      </c>
      <c r="G24" s="2">
        <v>44958</v>
      </c>
      <c r="H24" s="3">
        <v>0.56736111111111109</v>
      </c>
      <c r="I24" s="3">
        <v>0.6118055555555556</v>
      </c>
      <c r="J24" s="17" t="s">
        <v>152</v>
      </c>
    </row>
    <row r="25" spans="1:11">
      <c r="A25" t="s">
        <v>87</v>
      </c>
      <c r="B25" t="s">
        <v>62</v>
      </c>
      <c r="C25" t="s">
        <v>88</v>
      </c>
      <c r="D25" t="s">
        <v>151</v>
      </c>
      <c r="E25" t="s">
        <v>150</v>
      </c>
      <c r="F25" t="s">
        <v>35</v>
      </c>
      <c r="G25" s="2">
        <v>44960</v>
      </c>
      <c r="H25" s="3">
        <v>0.56527777777777777</v>
      </c>
      <c r="I25" s="3">
        <v>0.60902777777777783</v>
      </c>
      <c r="J25" s="17" t="s">
        <v>152</v>
      </c>
    </row>
    <row r="26" spans="1:11">
      <c r="A26" t="s">
        <v>89</v>
      </c>
      <c r="B26" t="s">
        <v>62</v>
      </c>
      <c r="C26" t="s">
        <v>90</v>
      </c>
      <c r="D26" t="s">
        <v>151</v>
      </c>
      <c r="E26" t="s">
        <v>151</v>
      </c>
      <c r="F26" t="s">
        <v>35</v>
      </c>
      <c r="G26" s="2">
        <v>44960</v>
      </c>
      <c r="H26" s="3">
        <v>0.56527777777777777</v>
      </c>
      <c r="I26" s="3">
        <v>0.60902777777777783</v>
      </c>
      <c r="J26" s="17" t="s">
        <v>152</v>
      </c>
    </row>
    <row r="27" spans="1:11">
      <c r="A27" t="s">
        <v>91</v>
      </c>
      <c r="B27" t="s">
        <v>62</v>
      </c>
      <c r="C27" t="s">
        <v>92</v>
      </c>
      <c r="D27" t="s">
        <v>150</v>
      </c>
      <c r="E27" t="s">
        <v>151</v>
      </c>
      <c r="F27" t="s">
        <v>35</v>
      </c>
      <c r="G27" s="2">
        <v>44960</v>
      </c>
      <c r="H27" s="3">
        <v>0.56527777777777777</v>
      </c>
      <c r="I27" s="3">
        <v>0.60902777777777783</v>
      </c>
      <c r="J27" s="17" t="s">
        <v>152</v>
      </c>
    </row>
    <row r="28" spans="1:11">
      <c r="A28" t="s">
        <v>93</v>
      </c>
      <c r="B28" t="s">
        <v>62</v>
      </c>
      <c r="C28" t="s">
        <v>94</v>
      </c>
      <c r="D28" t="s">
        <v>150</v>
      </c>
      <c r="E28" t="s">
        <v>151</v>
      </c>
      <c r="F28" t="s">
        <v>35</v>
      </c>
      <c r="G28" s="2">
        <v>44960</v>
      </c>
      <c r="H28" s="3">
        <v>0.56527777777777777</v>
      </c>
      <c r="I28" s="3">
        <v>0.60902777777777783</v>
      </c>
      <c r="J28" s="17" t="s">
        <v>152</v>
      </c>
    </row>
    <row r="29" spans="1:11">
      <c r="A29" t="s">
        <v>52</v>
      </c>
      <c r="B29" t="s">
        <v>7</v>
      </c>
      <c r="C29" t="s">
        <v>53</v>
      </c>
      <c r="D29" t="s">
        <v>150</v>
      </c>
      <c r="E29" t="s">
        <v>151</v>
      </c>
      <c r="F29" s="9" t="s">
        <v>35</v>
      </c>
      <c r="G29" s="2">
        <v>44972</v>
      </c>
      <c r="H29" s="3">
        <v>0.51527777777777783</v>
      </c>
      <c r="I29" s="3">
        <v>0.55972222222222223</v>
      </c>
      <c r="J29" s="17" t="s">
        <v>152</v>
      </c>
    </row>
    <row r="30" spans="1:11">
      <c r="A30" t="s">
        <v>54</v>
      </c>
      <c r="B30" t="s">
        <v>7</v>
      </c>
      <c r="C30" t="s">
        <v>55</v>
      </c>
      <c r="D30" t="s">
        <v>150</v>
      </c>
      <c r="E30" t="s">
        <v>151</v>
      </c>
      <c r="F30" s="9" t="s">
        <v>35</v>
      </c>
      <c r="G30" s="2">
        <v>44972</v>
      </c>
      <c r="H30" s="3">
        <v>0.51527777777777783</v>
      </c>
      <c r="I30" s="3">
        <v>0.55972222222222223</v>
      </c>
      <c r="J30" s="17" t="s">
        <v>152</v>
      </c>
    </row>
    <row r="31" spans="1:11">
      <c r="A31" t="s">
        <v>56</v>
      </c>
      <c r="B31" t="s">
        <v>7</v>
      </c>
      <c r="C31" t="s">
        <v>57</v>
      </c>
      <c r="D31" t="s">
        <v>150</v>
      </c>
      <c r="E31" t="s">
        <v>151</v>
      </c>
      <c r="F31" s="9" t="s">
        <v>35</v>
      </c>
      <c r="G31" s="2">
        <v>44972</v>
      </c>
      <c r="H31" s="3">
        <v>0.51527777777777783</v>
      </c>
      <c r="I31" s="3">
        <v>0.55972222222222223</v>
      </c>
      <c r="J31" s="17" t="s">
        <v>152</v>
      </c>
    </row>
    <row r="32" spans="1:11">
      <c r="A32" t="s">
        <v>15</v>
      </c>
      <c r="B32" t="s">
        <v>7</v>
      </c>
      <c r="C32" t="s">
        <v>16</v>
      </c>
      <c r="D32" t="s">
        <v>151</v>
      </c>
      <c r="E32" t="s">
        <v>150</v>
      </c>
      <c r="F32" s="9" t="s">
        <v>8</v>
      </c>
      <c r="G32" s="2">
        <v>44972</v>
      </c>
      <c r="H32" s="3">
        <v>0.51527777777777783</v>
      </c>
      <c r="I32" s="3">
        <v>0.55972222222222223</v>
      </c>
      <c r="J32" s="17" t="s">
        <v>152</v>
      </c>
    </row>
    <row r="33" spans="1:14">
      <c r="A33" t="s">
        <v>95</v>
      </c>
      <c r="B33" t="s">
        <v>62</v>
      </c>
      <c r="C33" t="s">
        <v>96</v>
      </c>
      <c r="D33" t="s">
        <v>150</v>
      </c>
      <c r="E33" t="s">
        <v>155</v>
      </c>
      <c r="F33" t="s">
        <v>35</v>
      </c>
      <c r="G33" s="2">
        <v>44974</v>
      </c>
      <c r="H33" s="3">
        <v>0.56597222222222221</v>
      </c>
      <c r="I33" s="3">
        <v>0.61041666666666672</v>
      </c>
      <c r="J33" s="17" t="s">
        <v>152</v>
      </c>
    </row>
    <row r="34" spans="1:14">
      <c r="A34" t="s">
        <v>97</v>
      </c>
      <c r="B34" t="s">
        <v>62</v>
      </c>
      <c r="C34" t="s">
        <v>98</v>
      </c>
      <c r="D34" t="s">
        <v>150</v>
      </c>
      <c r="E34" t="s">
        <v>150</v>
      </c>
      <c r="F34" t="s">
        <v>35</v>
      </c>
      <c r="G34" s="2">
        <v>44974</v>
      </c>
      <c r="H34" s="3">
        <v>0.56597222222222221</v>
      </c>
      <c r="I34" s="3">
        <v>0.61041666666666672</v>
      </c>
      <c r="J34" s="17" t="s">
        <v>152</v>
      </c>
    </row>
    <row r="35" spans="1:14">
      <c r="A35" t="s">
        <v>99</v>
      </c>
      <c r="B35" t="s">
        <v>62</v>
      </c>
      <c r="C35" t="s">
        <v>100</v>
      </c>
      <c r="D35" t="s">
        <v>151</v>
      </c>
      <c r="E35" t="s">
        <v>150</v>
      </c>
      <c r="F35" t="s">
        <v>35</v>
      </c>
      <c r="G35" s="2">
        <v>44974</v>
      </c>
      <c r="H35" s="3">
        <v>0.56597222222222221</v>
      </c>
      <c r="I35" s="3">
        <v>0.61041666666666672</v>
      </c>
      <c r="J35" s="17" t="s">
        <v>152</v>
      </c>
    </row>
    <row r="36" spans="1:14">
      <c r="A36" t="s">
        <v>17</v>
      </c>
      <c r="B36" t="s">
        <v>7</v>
      </c>
      <c r="C36" t="s">
        <v>18</v>
      </c>
      <c r="D36" t="s">
        <v>150</v>
      </c>
      <c r="E36" t="s">
        <v>151</v>
      </c>
      <c r="F36" s="9" t="s">
        <v>8</v>
      </c>
      <c r="G36" s="2">
        <v>44993</v>
      </c>
      <c r="H36" s="3">
        <v>0.53819444444444442</v>
      </c>
      <c r="I36" s="3">
        <v>0.58402777777777781</v>
      </c>
      <c r="J36" s="17" t="s">
        <v>152</v>
      </c>
    </row>
    <row r="37" spans="1:14">
      <c r="A37" t="s">
        <v>58</v>
      </c>
      <c r="B37" t="s">
        <v>7</v>
      </c>
      <c r="C37" t="s">
        <v>59</v>
      </c>
      <c r="D37" t="s">
        <v>151</v>
      </c>
      <c r="E37" t="s">
        <v>150</v>
      </c>
      <c r="F37" s="9" t="s">
        <v>35</v>
      </c>
      <c r="G37" s="2">
        <v>44993</v>
      </c>
      <c r="H37" s="3">
        <v>0.53819444444444442</v>
      </c>
      <c r="I37" s="3">
        <v>0.58402777777777781</v>
      </c>
      <c r="J37" s="17" t="s">
        <v>152</v>
      </c>
    </row>
    <row r="38" spans="1:14">
      <c r="A38" t="s">
        <v>101</v>
      </c>
      <c r="B38" t="s">
        <v>62</v>
      </c>
      <c r="C38" t="s">
        <v>102</v>
      </c>
      <c r="D38" t="s">
        <v>151</v>
      </c>
      <c r="E38" t="s">
        <v>150</v>
      </c>
      <c r="F38" t="s">
        <v>35</v>
      </c>
      <c r="G38" s="2">
        <v>44995</v>
      </c>
      <c r="H38" s="3">
        <v>0.5708333333333333</v>
      </c>
      <c r="I38" s="3">
        <v>0.61388888888888882</v>
      </c>
      <c r="J38" s="17" t="s">
        <v>152</v>
      </c>
    </row>
    <row r="39" spans="1:14">
      <c r="A39" t="s">
        <v>65</v>
      </c>
      <c r="B39" t="s">
        <v>62</v>
      </c>
      <c r="C39" t="s">
        <v>66</v>
      </c>
      <c r="D39" t="s">
        <v>150</v>
      </c>
      <c r="E39" t="s">
        <v>151</v>
      </c>
      <c r="F39" t="s">
        <v>8</v>
      </c>
      <c r="G39" s="2">
        <v>44995</v>
      </c>
      <c r="H39" s="3">
        <v>0.5708333333333333</v>
      </c>
      <c r="I39" s="3">
        <v>0.61388888888888882</v>
      </c>
      <c r="J39" s="17" t="s">
        <v>152</v>
      </c>
    </row>
    <row r="40" spans="1:14">
      <c r="A40" s="12" t="s">
        <v>67</v>
      </c>
      <c r="B40" s="12" t="s">
        <v>62</v>
      </c>
      <c r="C40" s="12" t="s">
        <v>68</v>
      </c>
      <c r="D40" s="12" t="s">
        <v>151</v>
      </c>
      <c r="E40" s="12" t="s">
        <v>150</v>
      </c>
      <c r="F40" t="s">
        <v>8</v>
      </c>
      <c r="G40" s="2">
        <v>45009</v>
      </c>
      <c r="H40" s="3">
        <v>0.5541666666666667</v>
      </c>
      <c r="I40" s="3">
        <v>0.59722222222222221</v>
      </c>
      <c r="J40" s="17" t="s">
        <v>152</v>
      </c>
    </row>
    <row r="41" spans="1:14">
      <c r="A41" s="12" t="s">
        <v>69</v>
      </c>
      <c r="B41" s="12" t="s">
        <v>62</v>
      </c>
      <c r="C41" s="12" t="s">
        <v>70</v>
      </c>
      <c r="D41" s="12" t="s">
        <v>151</v>
      </c>
      <c r="E41" s="12" t="s">
        <v>150</v>
      </c>
      <c r="F41" t="s">
        <v>8</v>
      </c>
      <c r="G41" s="2">
        <v>45009</v>
      </c>
      <c r="H41" s="3">
        <v>0.5541666666666667</v>
      </c>
      <c r="I41" s="3">
        <v>0.59722222222222221</v>
      </c>
      <c r="J41" s="17" t="s">
        <v>152</v>
      </c>
    </row>
    <row r="42" spans="1:14">
      <c r="A42" s="12" t="s">
        <v>71</v>
      </c>
      <c r="B42" s="12" t="s">
        <v>62</v>
      </c>
      <c r="C42" s="12" t="s">
        <v>72</v>
      </c>
      <c r="D42" s="12" t="s">
        <v>150</v>
      </c>
      <c r="E42" s="12" t="s">
        <v>151</v>
      </c>
      <c r="F42" t="s">
        <v>8</v>
      </c>
      <c r="G42" s="2">
        <v>45009</v>
      </c>
      <c r="H42" s="3">
        <v>0.5541666666666667</v>
      </c>
      <c r="I42" s="3">
        <v>0.59722222222222221</v>
      </c>
      <c r="J42" s="17" t="s">
        <v>152</v>
      </c>
    </row>
    <row r="43" spans="1:14" s="5" customFormat="1">
      <c r="A43" s="5" t="s">
        <v>103</v>
      </c>
      <c r="B43" s="5" t="s">
        <v>62</v>
      </c>
      <c r="C43" s="5" t="s">
        <v>104</v>
      </c>
      <c r="D43" s="5" t="s">
        <v>151</v>
      </c>
      <c r="E43" s="5" t="s">
        <v>150</v>
      </c>
      <c r="F43" s="5" t="s">
        <v>121</v>
      </c>
      <c r="G43" s="5" t="s">
        <v>156</v>
      </c>
      <c r="H43" s="5" t="s">
        <v>156</v>
      </c>
      <c r="I43" s="5" t="s">
        <v>156</v>
      </c>
      <c r="J43" s="17" t="s">
        <v>152</v>
      </c>
      <c r="N43"/>
    </row>
    <row r="44" spans="1:14">
      <c r="A44" t="s">
        <v>73</v>
      </c>
      <c r="B44" t="s">
        <v>62</v>
      </c>
      <c r="C44" t="s">
        <v>74</v>
      </c>
      <c r="D44" t="s">
        <v>150</v>
      </c>
      <c r="E44" t="s">
        <v>151</v>
      </c>
      <c r="F44" t="s">
        <v>8</v>
      </c>
      <c r="G44" s="2">
        <v>45016</v>
      </c>
      <c r="H44" s="3">
        <v>0.55694444444444446</v>
      </c>
      <c r="I44" s="3">
        <v>0.59930555555555554</v>
      </c>
      <c r="J44" s="17" t="s">
        <v>152</v>
      </c>
    </row>
    <row r="45" spans="1:14">
      <c r="A45" t="s">
        <v>105</v>
      </c>
      <c r="B45" s="12" t="s">
        <v>62</v>
      </c>
      <c r="C45" s="12" t="s">
        <v>106</v>
      </c>
      <c r="D45" s="12" t="s">
        <v>155</v>
      </c>
      <c r="E45" s="12" t="s">
        <v>151</v>
      </c>
      <c r="F45" t="s">
        <v>35</v>
      </c>
      <c r="G45" s="2">
        <v>45030</v>
      </c>
      <c r="H45" s="3">
        <v>0.59166666666666667</v>
      </c>
      <c r="I45" s="3">
        <v>0.63472222222222219</v>
      </c>
      <c r="J45" s="17" t="s">
        <v>152</v>
      </c>
    </row>
    <row r="46" spans="1:14" s="21" customFormat="1">
      <c r="A46" s="21" t="s">
        <v>132</v>
      </c>
      <c r="B46" s="21" t="s">
        <v>62</v>
      </c>
      <c r="C46" s="21" t="s">
        <v>133</v>
      </c>
      <c r="D46" s="21" t="s">
        <v>151</v>
      </c>
      <c r="E46" s="21" t="s">
        <v>155</v>
      </c>
      <c r="F46" s="21" t="s">
        <v>118</v>
      </c>
      <c r="G46" s="28">
        <v>45030</v>
      </c>
      <c r="H46" s="29">
        <v>0.59166666666666667</v>
      </c>
      <c r="I46" s="29">
        <v>0.63472222222222219</v>
      </c>
      <c r="K46" s="21" t="s">
        <v>159</v>
      </c>
    </row>
    <row r="47" spans="1:14">
      <c r="A47" t="s">
        <v>107</v>
      </c>
      <c r="B47" s="12" t="s">
        <v>62</v>
      </c>
      <c r="C47" s="12" t="s">
        <v>108</v>
      </c>
      <c r="D47" s="12" t="s">
        <v>150</v>
      </c>
      <c r="E47" s="12" t="s">
        <v>150</v>
      </c>
      <c r="F47" t="s">
        <v>35</v>
      </c>
      <c r="G47" s="2">
        <v>45030</v>
      </c>
      <c r="H47" s="3">
        <v>0.59166666666666667</v>
      </c>
      <c r="I47" s="3">
        <v>0.63472222222222219</v>
      </c>
      <c r="J47" s="17" t="s">
        <v>152</v>
      </c>
    </row>
    <row r="48" spans="1:14">
      <c r="A48" t="s">
        <v>75</v>
      </c>
      <c r="B48" s="12" t="s">
        <v>62</v>
      </c>
      <c r="C48" t="s">
        <v>76</v>
      </c>
      <c r="D48" s="12" t="s">
        <v>155</v>
      </c>
      <c r="E48" s="12" t="s">
        <v>150</v>
      </c>
      <c r="F48" t="s">
        <v>8</v>
      </c>
      <c r="G48" s="2">
        <v>45037</v>
      </c>
      <c r="H48" s="3">
        <v>0.58402777777777781</v>
      </c>
      <c r="I48" s="3">
        <v>0.62638888888888888</v>
      </c>
      <c r="J48" s="17" t="s">
        <v>152</v>
      </c>
    </row>
    <row r="49" spans="1:11">
      <c r="A49" t="s">
        <v>109</v>
      </c>
      <c r="B49" s="12" t="s">
        <v>62</v>
      </c>
      <c r="C49" t="s">
        <v>110</v>
      </c>
      <c r="D49" s="12" t="s">
        <v>150</v>
      </c>
      <c r="E49" s="12" t="s">
        <v>151</v>
      </c>
      <c r="F49" t="s">
        <v>35</v>
      </c>
      <c r="G49" s="2">
        <v>45037</v>
      </c>
      <c r="H49" s="3">
        <v>0.58402777777777781</v>
      </c>
      <c r="I49" s="3">
        <v>0.62638888888888888</v>
      </c>
      <c r="J49" s="17" t="s">
        <v>152</v>
      </c>
    </row>
    <row r="50" spans="1:11">
      <c r="A50" t="s">
        <v>77</v>
      </c>
      <c r="B50" s="12" t="s">
        <v>62</v>
      </c>
      <c r="C50" t="s">
        <v>78</v>
      </c>
      <c r="D50" s="12" t="s">
        <v>150</v>
      </c>
      <c r="E50" s="12" t="s">
        <v>150</v>
      </c>
      <c r="F50" t="s">
        <v>8</v>
      </c>
      <c r="G50" s="2">
        <v>45037</v>
      </c>
      <c r="H50" s="3">
        <v>0.58402777777777781</v>
      </c>
      <c r="I50" s="3">
        <v>0.62638888888888888</v>
      </c>
      <c r="J50" s="17" t="s">
        <v>152</v>
      </c>
    </row>
    <row r="51" spans="1:11">
      <c r="A51" t="s">
        <v>111</v>
      </c>
      <c r="B51" s="12" t="s">
        <v>62</v>
      </c>
      <c r="C51" t="s">
        <v>112</v>
      </c>
      <c r="D51" s="12" t="s">
        <v>151</v>
      </c>
      <c r="E51" s="12" t="s">
        <v>150</v>
      </c>
      <c r="F51" t="s">
        <v>35</v>
      </c>
      <c r="G51" s="2">
        <v>45037</v>
      </c>
      <c r="H51" s="3">
        <v>0.58402777777777781</v>
      </c>
      <c r="I51" s="3">
        <v>0.62638888888888888</v>
      </c>
      <c r="J51" s="17" t="s">
        <v>152</v>
      </c>
    </row>
    <row r="52" spans="1:11">
      <c r="A52" t="s">
        <v>79</v>
      </c>
      <c r="B52" s="12" t="s">
        <v>62</v>
      </c>
      <c r="C52" t="s">
        <v>80</v>
      </c>
      <c r="D52" t="s">
        <v>151</v>
      </c>
      <c r="E52" t="s">
        <v>150</v>
      </c>
      <c r="F52" t="s">
        <v>8</v>
      </c>
      <c r="G52" s="2">
        <v>45044</v>
      </c>
      <c r="H52" s="3">
        <v>0.50624999999999998</v>
      </c>
      <c r="I52" s="3">
        <v>0.5493055555555556</v>
      </c>
      <c r="J52" s="17" t="s">
        <v>152</v>
      </c>
      <c r="K52" t="s">
        <v>205</v>
      </c>
    </row>
    <row r="53" spans="1:11">
      <c r="A53" t="s">
        <v>113</v>
      </c>
      <c r="B53" s="12" t="s">
        <v>62</v>
      </c>
      <c r="C53" t="s">
        <v>114</v>
      </c>
      <c r="D53" t="s">
        <v>155</v>
      </c>
      <c r="E53" t="s">
        <v>151</v>
      </c>
      <c r="F53" t="s">
        <v>35</v>
      </c>
      <c r="G53" s="2">
        <v>45044</v>
      </c>
      <c r="H53" s="3">
        <v>0.50624999999999998</v>
      </c>
      <c r="I53" s="3">
        <v>0.5493055555555556</v>
      </c>
      <c r="J53" s="17" t="s">
        <v>152</v>
      </c>
      <c r="K53" t="s">
        <v>205</v>
      </c>
    </row>
    <row r="54" spans="1:11">
      <c r="A54" s="5" t="s">
        <v>134</v>
      </c>
      <c r="B54" s="5" t="s">
        <v>62</v>
      </c>
      <c r="C54" s="5" t="s">
        <v>135</v>
      </c>
      <c r="D54" s="5" t="s">
        <v>151</v>
      </c>
      <c r="E54" s="5" t="s">
        <v>155</v>
      </c>
      <c r="F54" s="5" t="s">
        <v>118</v>
      </c>
      <c r="G54" s="5" t="s">
        <v>156</v>
      </c>
      <c r="H54" s="5" t="s">
        <v>156</v>
      </c>
      <c r="I54" s="5" t="s">
        <v>156</v>
      </c>
      <c r="J54" s="5" t="s">
        <v>156</v>
      </c>
    </row>
    <row r="55" spans="1:11">
      <c r="A55" s="5" t="s">
        <v>136</v>
      </c>
      <c r="B55" s="5" t="s">
        <v>62</v>
      </c>
      <c r="C55" s="5" t="s">
        <v>137</v>
      </c>
      <c r="D55" s="5"/>
      <c r="E55" s="5"/>
      <c r="F55" s="5" t="s">
        <v>121</v>
      </c>
      <c r="G55" s="5" t="s">
        <v>156</v>
      </c>
      <c r="H55" s="5" t="s">
        <v>156</v>
      </c>
      <c r="I55" s="5" t="s">
        <v>156</v>
      </c>
      <c r="J55" s="5" t="s">
        <v>156</v>
      </c>
    </row>
    <row r="56" spans="1:11">
      <c r="A56" s="5" t="s">
        <v>138</v>
      </c>
      <c r="B56" s="5" t="s">
        <v>62</v>
      </c>
      <c r="C56" s="5" t="s">
        <v>139</v>
      </c>
      <c r="D56" s="5" t="s">
        <v>151</v>
      </c>
      <c r="E56" s="5" t="s">
        <v>150</v>
      </c>
      <c r="F56" s="5" t="s">
        <v>118</v>
      </c>
      <c r="G56" s="5" t="s">
        <v>156</v>
      </c>
      <c r="H56" s="5" t="s">
        <v>156</v>
      </c>
      <c r="I56" s="5" t="s">
        <v>156</v>
      </c>
      <c r="J56" s="5" t="s">
        <v>156</v>
      </c>
    </row>
    <row r="57" spans="1:11">
      <c r="A57" s="20" t="s">
        <v>19</v>
      </c>
      <c r="B57" s="9" t="s">
        <v>7</v>
      </c>
      <c r="C57" s="9" t="s">
        <v>20</v>
      </c>
      <c r="D57" s="9" t="s">
        <v>150</v>
      </c>
      <c r="E57" s="9" t="s">
        <v>155</v>
      </c>
      <c r="F57" s="9" t="s">
        <v>8</v>
      </c>
      <c r="G57" s="2">
        <v>45154</v>
      </c>
      <c r="H57" s="3">
        <v>0.51250000000000007</v>
      </c>
      <c r="I57" s="3">
        <v>0.55486111111111114</v>
      </c>
      <c r="J57" s="17" t="s">
        <v>152</v>
      </c>
    </row>
    <row r="58" spans="1:11">
      <c r="A58" t="s">
        <v>81</v>
      </c>
      <c r="B58" t="s">
        <v>62</v>
      </c>
      <c r="C58" t="s">
        <v>82</v>
      </c>
      <c r="D58" t="s">
        <v>151</v>
      </c>
      <c r="E58" t="s">
        <v>150</v>
      </c>
      <c r="F58" t="s">
        <v>8</v>
      </c>
      <c r="G58" s="2">
        <v>45156</v>
      </c>
      <c r="H58" s="3">
        <v>0.57638888888888895</v>
      </c>
      <c r="I58" s="3">
        <v>0.61875000000000002</v>
      </c>
      <c r="J58" s="17" t="s">
        <v>152</v>
      </c>
    </row>
    <row r="59" spans="1:11">
      <c r="A59" t="s">
        <v>83</v>
      </c>
      <c r="B59" t="s">
        <v>62</v>
      </c>
      <c r="C59" t="s">
        <v>84</v>
      </c>
      <c r="D59" t="s">
        <v>151</v>
      </c>
      <c r="E59" t="s">
        <v>151</v>
      </c>
      <c r="F59" t="s">
        <v>8</v>
      </c>
      <c r="G59" s="2">
        <v>45156</v>
      </c>
      <c r="H59" s="3">
        <v>0.57638888888888895</v>
      </c>
      <c r="I59" s="3">
        <v>0.61875000000000002</v>
      </c>
      <c r="J59" s="17" t="s">
        <v>152</v>
      </c>
    </row>
    <row r="60" spans="1:11">
      <c r="A60" s="9" t="s">
        <v>21</v>
      </c>
      <c r="B60" s="9" t="s">
        <v>7</v>
      </c>
      <c r="C60" s="9" t="s">
        <v>22</v>
      </c>
      <c r="D60" s="9" t="s">
        <v>150</v>
      </c>
      <c r="E60" s="9" t="s">
        <v>151</v>
      </c>
      <c r="F60" s="9" t="s">
        <v>8</v>
      </c>
      <c r="G60" s="2">
        <v>45182</v>
      </c>
      <c r="H60" s="3">
        <v>0.5541666666666667</v>
      </c>
      <c r="I60" s="3">
        <v>0.60069444444444442</v>
      </c>
      <c r="J60" s="17"/>
      <c r="K60" t="s">
        <v>206</v>
      </c>
    </row>
    <row r="61" spans="1:11">
      <c r="A61" s="9" t="s">
        <v>23</v>
      </c>
      <c r="B61" s="9" t="s">
        <v>7</v>
      </c>
      <c r="C61" s="9" t="s">
        <v>24</v>
      </c>
      <c r="D61" s="9" t="s">
        <v>151</v>
      </c>
      <c r="E61" s="9" t="s">
        <v>150</v>
      </c>
      <c r="F61" s="9" t="s">
        <v>8</v>
      </c>
      <c r="G61" s="2">
        <v>45182</v>
      </c>
      <c r="H61" s="3">
        <v>0.5541666666666667</v>
      </c>
      <c r="I61" s="3">
        <v>0.60069444444444442</v>
      </c>
      <c r="J61" s="17"/>
      <c r="K61" t="s">
        <v>207</v>
      </c>
    </row>
    <row r="62" spans="1:11">
      <c r="A62" s="9" t="s">
        <v>25</v>
      </c>
      <c r="B62" s="9" t="s">
        <v>7</v>
      </c>
      <c r="C62" s="9" t="s">
        <v>26</v>
      </c>
      <c r="D62" s="9" t="s">
        <v>155</v>
      </c>
      <c r="E62" s="9" t="s">
        <v>150</v>
      </c>
      <c r="F62" s="9" t="s">
        <v>8</v>
      </c>
      <c r="G62" s="2">
        <v>45245</v>
      </c>
      <c r="H62" s="3">
        <v>0.51666666666666672</v>
      </c>
      <c r="I62" s="3">
        <v>0.55972222222222223</v>
      </c>
      <c r="J62" s="17" t="s">
        <v>152</v>
      </c>
    </row>
    <row r="63" spans="1:11">
      <c r="A63" s="9" t="s">
        <v>27</v>
      </c>
      <c r="B63" s="9" t="s">
        <v>7</v>
      </c>
      <c r="C63" s="9" t="s">
        <v>28</v>
      </c>
      <c r="D63" s="9" t="s">
        <v>151</v>
      </c>
      <c r="E63" s="9" t="s">
        <v>150</v>
      </c>
      <c r="F63" s="9" t="s">
        <v>8</v>
      </c>
      <c r="G63" s="2">
        <v>45245</v>
      </c>
      <c r="H63" s="3">
        <v>0.51666666666666672</v>
      </c>
      <c r="I63" s="3">
        <v>0.55972222222222223</v>
      </c>
      <c r="J63" s="17" t="s">
        <v>152</v>
      </c>
    </row>
    <row r="64" spans="1:11">
      <c r="A64" s="9" t="s">
        <v>29</v>
      </c>
      <c r="B64" s="9" t="s">
        <v>7</v>
      </c>
      <c r="C64" s="9" t="s">
        <v>30</v>
      </c>
      <c r="D64" s="9" t="s">
        <v>151</v>
      </c>
      <c r="E64" s="9" t="s">
        <v>150</v>
      </c>
      <c r="F64" s="9" t="s">
        <v>8</v>
      </c>
      <c r="G64" s="2">
        <v>45245</v>
      </c>
      <c r="H64" s="3">
        <v>0.51666666666666672</v>
      </c>
      <c r="I64" s="3">
        <v>0.55972222222222223</v>
      </c>
      <c r="J64" s="17" t="s">
        <v>152</v>
      </c>
    </row>
    <row r="65" spans="1:10">
      <c r="A65" s="9" t="s">
        <v>31</v>
      </c>
      <c r="B65" s="9" t="s">
        <v>7</v>
      </c>
      <c r="C65" s="9" t="s">
        <v>32</v>
      </c>
      <c r="D65" s="9" t="s">
        <v>155</v>
      </c>
      <c r="E65" s="9" t="s">
        <v>151</v>
      </c>
      <c r="F65" s="9" t="s">
        <v>8</v>
      </c>
      <c r="G65" s="2">
        <v>45245</v>
      </c>
      <c r="H65" s="3">
        <v>0.51666666666666672</v>
      </c>
      <c r="I65" s="3">
        <v>0.55972222222222223</v>
      </c>
      <c r="J65" s="17" t="s">
        <v>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911B-3A55-1B40-961A-33D3EA04FBA4}">
  <dimension ref="A1:N38"/>
  <sheetViews>
    <sheetView workbookViewId="0">
      <selection activeCell="L38" sqref="L38"/>
    </sheetView>
  </sheetViews>
  <sheetFormatPr defaultColWidth="11" defaultRowHeight="15.95"/>
  <cols>
    <col min="1" max="1" width="9.875" bestFit="1" customWidth="1"/>
    <col min="2" max="2" width="14.625" bestFit="1" customWidth="1"/>
    <col min="3" max="3" width="14.875" bestFit="1" customWidth="1"/>
    <col min="4" max="4" width="13" bestFit="1" customWidth="1"/>
    <col min="5" max="5" width="21" bestFit="1" customWidth="1"/>
    <col min="6" max="6" width="10.5" bestFit="1" customWidth="1"/>
    <col min="7" max="7" width="9.625" bestFit="1" customWidth="1"/>
    <col min="8" max="8" width="8.875" bestFit="1" customWidth="1"/>
    <col min="9" max="9" width="12.125" bestFit="1" customWidth="1"/>
    <col min="10" max="10" width="17.125" bestFit="1" customWidth="1"/>
    <col min="11" max="11" width="23.125" bestFit="1" customWidth="1"/>
    <col min="12" max="12" width="18.125" bestFit="1" customWidth="1"/>
    <col min="13" max="13" width="24.125" bestFit="1" customWidth="1"/>
    <col min="14" max="14" width="53.5" bestFit="1" customWidth="1"/>
  </cols>
  <sheetData>
    <row r="1" spans="1:14" s="1" customFormat="1">
      <c r="A1" s="1" t="s">
        <v>140</v>
      </c>
      <c r="B1" s="1" t="s">
        <v>142</v>
      </c>
      <c r="C1" s="1" t="s">
        <v>143</v>
      </c>
      <c r="D1" s="1" t="s">
        <v>144</v>
      </c>
      <c r="E1" s="1" t="s">
        <v>145</v>
      </c>
      <c r="F1" s="1" t="s">
        <v>146</v>
      </c>
      <c r="G1" s="1" t="s">
        <v>208</v>
      </c>
      <c r="H1" s="1" t="s">
        <v>209</v>
      </c>
      <c r="I1" s="1" t="s">
        <v>173</v>
      </c>
      <c r="J1" s="1" t="s">
        <v>174</v>
      </c>
      <c r="K1" s="1" t="s">
        <v>175</v>
      </c>
      <c r="L1" s="1" t="s">
        <v>176</v>
      </c>
      <c r="M1" s="1" t="s">
        <v>177</v>
      </c>
      <c r="N1" s="1" t="s">
        <v>149</v>
      </c>
    </row>
    <row r="2" spans="1:14">
      <c r="A2" t="s">
        <v>210</v>
      </c>
      <c r="B2" t="s">
        <v>211</v>
      </c>
      <c r="C2" t="s">
        <v>151</v>
      </c>
      <c r="D2" t="s">
        <v>150</v>
      </c>
      <c r="E2" t="s">
        <v>35</v>
      </c>
      <c r="F2" s="2">
        <v>45022</v>
      </c>
      <c r="G2" s="3">
        <v>0.36458333333333331</v>
      </c>
      <c r="H2" s="3">
        <v>0.62083333333333335</v>
      </c>
      <c r="I2">
        <v>1</v>
      </c>
      <c r="J2" t="s">
        <v>184</v>
      </c>
      <c r="K2" t="s">
        <v>179</v>
      </c>
      <c r="L2" t="s">
        <v>185</v>
      </c>
      <c r="M2" t="s">
        <v>181</v>
      </c>
    </row>
    <row r="3" spans="1:14">
      <c r="A3" t="s">
        <v>212</v>
      </c>
      <c r="B3" t="s">
        <v>213</v>
      </c>
      <c r="C3" t="s">
        <v>151</v>
      </c>
      <c r="D3" t="s">
        <v>150</v>
      </c>
      <c r="E3" t="s">
        <v>8</v>
      </c>
      <c r="F3" s="2">
        <v>45022</v>
      </c>
      <c r="G3" s="3">
        <v>0.36458333333333331</v>
      </c>
      <c r="H3" s="3">
        <v>0.62083333333333335</v>
      </c>
      <c r="I3">
        <v>2</v>
      </c>
      <c r="J3" t="s">
        <v>185</v>
      </c>
      <c r="K3" t="s">
        <v>181</v>
      </c>
      <c r="L3" t="s">
        <v>184</v>
      </c>
      <c r="M3" t="s">
        <v>179</v>
      </c>
    </row>
    <row r="4" spans="1:14">
      <c r="A4" t="s">
        <v>214</v>
      </c>
      <c r="B4" t="s">
        <v>215</v>
      </c>
      <c r="C4" t="s">
        <v>150</v>
      </c>
      <c r="D4" t="s">
        <v>151</v>
      </c>
      <c r="E4" t="s">
        <v>8</v>
      </c>
      <c r="F4" s="2">
        <v>45022</v>
      </c>
      <c r="G4" s="3">
        <v>0.36458333333333331</v>
      </c>
      <c r="H4" s="3">
        <v>0.62083333333333335</v>
      </c>
      <c r="I4">
        <v>3</v>
      </c>
      <c r="J4" t="s">
        <v>184</v>
      </c>
      <c r="K4" t="s">
        <v>181</v>
      </c>
      <c r="L4" t="s">
        <v>185</v>
      </c>
      <c r="M4" t="s">
        <v>179</v>
      </c>
    </row>
    <row r="5" spans="1:14">
      <c r="A5" t="s">
        <v>216</v>
      </c>
      <c r="B5" t="s">
        <v>217</v>
      </c>
      <c r="C5" t="s">
        <v>150</v>
      </c>
      <c r="D5" t="s">
        <v>151</v>
      </c>
      <c r="E5" t="s">
        <v>8</v>
      </c>
      <c r="F5" s="2">
        <v>45022</v>
      </c>
      <c r="G5" s="3">
        <v>0.36458333333333331</v>
      </c>
      <c r="H5" s="3">
        <v>0.62083333333333335</v>
      </c>
      <c r="I5">
        <v>4</v>
      </c>
      <c r="J5" t="s">
        <v>185</v>
      </c>
      <c r="K5" t="s">
        <v>179</v>
      </c>
      <c r="L5" t="s">
        <v>184</v>
      </c>
      <c r="M5" t="s">
        <v>181</v>
      </c>
    </row>
    <row r="6" spans="1:14">
      <c r="A6" t="s">
        <v>218</v>
      </c>
      <c r="B6" t="s">
        <v>219</v>
      </c>
      <c r="C6" t="s">
        <v>151</v>
      </c>
      <c r="D6" t="s">
        <v>150</v>
      </c>
      <c r="E6" t="s">
        <v>8</v>
      </c>
      <c r="F6" s="2">
        <v>45027</v>
      </c>
      <c r="G6" s="3">
        <v>0.35625000000000001</v>
      </c>
      <c r="H6" s="3">
        <v>0.60833333333333328</v>
      </c>
      <c r="I6">
        <v>1</v>
      </c>
      <c r="J6" t="s">
        <v>185</v>
      </c>
      <c r="K6" t="s">
        <v>179</v>
      </c>
      <c r="L6" t="s">
        <v>184</v>
      </c>
      <c r="M6" t="s">
        <v>181</v>
      </c>
    </row>
    <row r="7" spans="1:14">
      <c r="A7" t="s">
        <v>220</v>
      </c>
      <c r="B7" t="s">
        <v>221</v>
      </c>
      <c r="C7" t="s">
        <v>151</v>
      </c>
      <c r="D7" t="s">
        <v>150</v>
      </c>
      <c r="E7" t="s">
        <v>8</v>
      </c>
      <c r="F7" s="2">
        <v>45027</v>
      </c>
      <c r="G7" s="3">
        <v>0.35625000000000001</v>
      </c>
      <c r="H7" s="3">
        <v>0.60833333333333328</v>
      </c>
      <c r="I7">
        <v>2</v>
      </c>
      <c r="J7" t="s">
        <v>184</v>
      </c>
      <c r="K7" t="s">
        <v>181</v>
      </c>
      <c r="L7" t="s">
        <v>185</v>
      </c>
      <c r="M7" t="s">
        <v>179</v>
      </c>
    </row>
    <row r="8" spans="1:14">
      <c r="A8" t="s">
        <v>222</v>
      </c>
      <c r="B8" t="s">
        <v>223</v>
      </c>
      <c r="C8" t="s">
        <v>151</v>
      </c>
      <c r="D8" t="s">
        <v>150</v>
      </c>
      <c r="E8" t="s">
        <v>35</v>
      </c>
      <c r="F8" s="2">
        <v>45027</v>
      </c>
      <c r="G8" s="3">
        <v>0.35625000000000001</v>
      </c>
      <c r="H8" s="3">
        <v>0.60833333333333328</v>
      </c>
      <c r="I8">
        <v>3</v>
      </c>
      <c r="J8" t="s">
        <v>185</v>
      </c>
      <c r="K8" t="s">
        <v>181</v>
      </c>
      <c r="L8" t="s">
        <v>184</v>
      </c>
      <c r="M8" t="s">
        <v>179</v>
      </c>
    </row>
    <row r="9" spans="1:14">
      <c r="A9" t="s">
        <v>224</v>
      </c>
      <c r="B9" t="s">
        <v>225</v>
      </c>
      <c r="C9" t="s">
        <v>150</v>
      </c>
      <c r="D9" t="s">
        <v>151</v>
      </c>
      <c r="E9" t="s">
        <v>35</v>
      </c>
      <c r="F9" s="2">
        <v>45027</v>
      </c>
      <c r="G9" s="3">
        <v>0.35625000000000001</v>
      </c>
      <c r="H9" s="3">
        <v>0.60833333333333328</v>
      </c>
      <c r="I9">
        <v>4</v>
      </c>
      <c r="J9" t="s">
        <v>185</v>
      </c>
      <c r="K9" t="s">
        <v>179</v>
      </c>
      <c r="L9" t="s">
        <v>184</v>
      </c>
      <c r="M9" t="s">
        <v>181</v>
      </c>
    </row>
    <row r="10" spans="1:14">
      <c r="A10" t="s">
        <v>226</v>
      </c>
      <c r="B10" t="s">
        <v>227</v>
      </c>
      <c r="C10" t="s">
        <v>151</v>
      </c>
      <c r="D10" t="s">
        <v>228</v>
      </c>
      <c r="E10" t="s">
        <v>8</v>
      </c>
      <c r="F10" s="2">
        <v>45041</v>
      </c>
      <c r="G10" s="3">
        <v>0.36041666666666666</v>
      </c>
      <c r="H10" s="3">
        <v>0.61875000000000002</v>
      </c>
      <c r="I10">
        <v>1</v>
      </c>
      <c r="J10" t="s">
        <v>185</v>
      </c>
      <c r="K10" t="s">
        <v>181</v>
      </c>
      <c r="L10" t="s">
        <v>184</v>
      </c>
      <c r="M10" t="s">
        <v>179</v>
      </c>
    </row>
    <row r="11" spans="1:14">
      <c r="A11" t="s">
        <v>229</v>
      </c>
      <c r="B11" t="s">
        <v>230</v>
      </c>
      <c r="C11" t="s">
        <v>151</v>
      </c>
      <c r="D11" t="s">
        <v>155</v>
      </c>
      <c r="E11" t="s">
        <v>8</v>
      </c>
      <c r="F11" s="2">
        <v>45041</v>
      </c>
      <c r="G11" s="3">
        <v>0.36041666666666666</v>
      </c>
      <c r="H11" s="3">
        <v>0.61875000000000002</v>
      </c>
      <c r="I11">
        <v>3</v>
      </c>
      <c r="J11" t="s">
        <v>184</v>
      </c>
      <c r="K11" t="s">
        <v>179</v>
      </c>
      <c r="L11" t="s">
        <v>185</v>
      </c>
      <c r="M11" t="s">
        <v>181</v>
      </c>
    </row>
    <row r="12" spans="1:14">
      <c r="A12" t="s">
        <v>231</v>
      </c>
      <c r="B12" t="s">
        <v>232</v>
      </c>
      <c r="C12" t="s">
        <v>150</v>
      </c>
      <c r="D12" t="s">
        <v>151</v>
      </c>
      <c r="E12" t="s">
        <v>35</v>
      </c>
      <c r="F12" s="2">
        <v>45041</v>
      </c>
      <c r="G12" s="3">
        <v>0.36041666666666666</v>
      </c>
      <c r="H12" s="3">
        <v>0.61875000000000002</v>
      </c>
      <c r="I12">
        <v>4</v>
      </c>
      <c r="J12" t="s">
        <v>185</v>
      </c>
      <c r="K12" t="s">
        <v>190</v>
      </c>
      <c r="L12" t="s">
        <v>184</v>
      </c>
      <c r="M12" t="s">
        <v>181</v>
      </c>
    </row>
    <row r="13" spans="1:14">
      <c r="A13" t="s">
        <v>233</v>
      </c>
      <c r="B13" t="s">
        <v>234</v>
      </c>
      <c r="C13" t="s">
        <v>151</v>
      </c>
      <c r="D13" t="s">
        <v>150</v>
      </c>
      <c r="E13" t="s">
        <v>35</v>
      </c>
      <c r="F13" s="2">
        <v>45048</v>
      </c>
      <c r="G13" s="3">
        <v>0.35555555555555557</v>
      </c>
      <c r="H13" s="3">
        <v>0.60833333333333328</v>
      </c>
      <c r="I13">
        <v>1</v>
      </c>
      <c r="J13" t="s">
        <v>184</v>
      </c>
      <c r="K13" t="s">
        <v>179</v>
      </c>
      <c r="L13" t="s">
        <v>185</v>
      </c>
      <c r="M13" t="s">
        <v>181</v>
      </c>
    </row>
    <row r="14" spans="1:14">
      <c r="A14" t="s">
        <v>235</v>
      </c>
      <c r="B14" t="s">
        <v>236</v>
      </c>
      <c r="C14" t="s">
        <v>151</v>
      </c>
      <c r="D14" t="s">
        <v>151</v>
      </c>
      <c r="E14" t="s">
        <v>8</v>
      </c>
      <c r="F14" s="2">
        <v>45048</v>
      </c>
      <c r="G14" s="3">
        <v>0.35555555555555557</v>
      </c>
      <c r="H14" s="3">
        <v>0.60833333333333328</v>
      </c>
      <c r="I14">
        <v>2</v>
      </c>
      <c r="J14" t="s">
        <v>185</v>
      </c>
      <c r="K14" t="s">
        <v>181</v>
      </c>
      <c r="L14" t="s">
        <v>184</v>
      </c>
      <c r="M14" t="s">
        <v>179</v>
      </c>
    </row>
    <row r="15" spans="1:14">
      <c r="A15" t="s">
        <v>237</v>
      </c>
      <c r="B15" t="s">
        <v>238</v>
      </c>
      <c r="C15" t="s">
        <v>150</v>
      </c>
      <c r="D15" t="s">
        <v>151</v>
      </c>
      <c r="E15" t="s">
        <v>8</v>
      </c>
      <c r="F15" s="2">
        <v>45048</v>
      </c>
      <c r="G15" s="3">
        <v>0.35555555555555557</v>
      </c>
      <c r="H15" s="3">
        <v>0.60833333333333328</v>
      </c>
      <c r="I15">
        <v>3</v>
      </c>
      <c r="J15" t="s">
        <v>185</v>
      </c>
      <c r="K15" t="s">
        <v>181</v>
      </c>
      <c r="L15" t="s">
        <v>184</v>
      </c>
      <c r="M15" t="s">
        <v>179</v>
      </c>
    </row>
    <row r="16" spans="1:14">
      <c r="A16" t="s">
        <v>239</v>
      </c>
      <c r="B16" t="s">
        <v>240</v>
      </c>
      <c r="C16" t="s">
        <v>150</v>
      </c>
      <c r="D16" t="s">
        <v>151</v>
      </c>
      <c r="E16" t="s">
        <v>8</v>
      </c>
      <c r="F16" s="2">
        <v>45048</v>
      </c>
      <c r="G16" s="3">
        <v>0.35555555555555557</v>
      </c>
      <c r="H16" s="3">
        <v>0.60833333333333328</v>
      </c>
      <c r="I16">
        <v>4</v>
      </c>
      <c r="J16" t="s">
        <v>184</v>
      </c>
      <c r="K16" t="s">
        <v>179</v>
      </c>
      <c r="L16" t="s">
        <v>185</v>
      </c>
      <c r="M16" t="s">
        <v>181</v>
      </c>
    </row>
    <row r="17" spans="1:14">
      <c r="A17" t="s">
        <v>241</v>
      </c>
      <c r="B17" t="s">
        <v>242</v>
      </c>
      <c r="C17" t="s">
        <v>151</v>
      </c>
      <c r="D17" t="s">
        <v>150</v>
      </c>
      <c r="E17" t="s">
        <v>35</v>
      </c>
      <c r="F17" s="2">
        <v>45062</v>
      </c>
      <c r="G17" s="3">
        <v>0.35486111111111113</v>
      </c>
      <c r="H17" s="3">
        <v>0.6069444444444444</v>
      </c>
      <c r="I17">
        <v>1</v>
      </c>
      <c r="J17" t="s">
        <v>185</v>
      </c>
      <c r="K17" t="s">
        <v>181</v>
      </c>
      <c r="L17" t="s">
        <v>184</v>
      </c>
      <c r="M17" t="s">
        <v>179</v>
      </c>
    </row>
    <row r="18" spans="1:14">
      <c r="A18" t="s">
        <v>243</v>
      </c>
      <c r="B18" t="s">
        <v>244</v>
      </c>
      <c r="C18" t="s">
        <v>150</v>
      </c>
      <c r="D18" t="s">
        <v>151</v>
      </c>
      <c r="E18" t="s">
        <v>8</v>
      </c>
      <c r="F18" s="2">
        <v>45062</v>
      </c>
      <c r="G18" s="3">
        <v>0.35486111111111113</v>
      </c>
      <c r="H18" s="3">
        <v>0.6069444444444444</v>
      </c>
      <c r="I18">
        <v>2</v>
      </c>
      <c r="J18" t="s">
        <v>184</v>
      </c>
      <c r="K18" t="s">
        <v>179</v>
      </c>
      <c r="L18" t="s">
        <v>185</v>
      </c>
      <c r="M18" t="s">
        <v>181</v>
      </c>
    </row>
    <row r="19" spans="1:14">
      <c r="A19" t="s">
        <v>245</v>
      </c>
      <c r="B19" t="s">
        <v>246</v>
      </c>
      <c r="C19" t="s">
        <v>155</v>
      </c>
      <c r="D19" t="s">
        <v>150</v>
      </c>
      <c r="E19" t="s">
        <v>8</v>
      </c>
      <c r="F19" s="2">
        <v>45062</v>
      </c>
      <c r="G19" s="3">
        <v>0.35486111111111113</v>
      </c>
      <c r="H19" s="3">
        <v>0.6069444444444444</v>
      </c>
      <c r="I19">
        <v>3</v>
      </c>
      <c r="J19" t="s">
        <v>185</v>
      </c>
      <c r="K19" t="s">
        <v>181</v>
      </c>
      <c r="L19" t="s">
        <v>184</v>
      </c>
      <c r="M19" t="s">
        <v>179</v>
      </c>
    </row>
    <row r="20" spans="1:14" s="5" customFormat="1">
      <c r="A20" s="5" t="s">
        <v>247</v>
      </c>
      <c r="B20" s="5" t="s">
        <v>248</v>
      </c>
      <c r="C20" s="5" t="s">
        <v>151</v>
      </c>
      <c r="D20" s="5" t="s">
        <v>150</v>
      </c>
      <c r="F20" s="6">
        <v>45083</v>
      </c>
      <c r="G20" s="7">
        <v>0.35625000000000001</v>
      </c>
      <c r="H20" s="5" t="s">
        <v>156</v>
      </c>
      <c r="I20" s="5" t="s">
        <v>156</v>
      </c>
      <c r="J20" s="5" t="s">
        <v>156</v>
      </c>
      <c r="K20" s="5" t="s">
        <v>156</v>
      </c>
      <c r="L20" s="5" t="s">
        <v>156</v>
      </c>
      <c r="M20" s="5" t="s">
        <v>156</v>
      </c>
      <c r="N20" s="5" t="s">
        <v>249</v>
      </c>
    </row>
    <row r="21" spans="1:14">
      <c r="A21" t="s">
        <v>250</v>
      </c>
      <c r="B21" t="s">
        <v>251</v>
      </c>
      <c r="C21" t="s">
        <v>150</v>
      </c>
      <c r="D21" t="s">
        <v>151</v>
      </c>
      <c r="E21" t="s">
        <v>8</v>
      </c>
      <c r="F21" s="2">
        <v>45083</v>
      </c>
      <c r="G21" s="3">
        <v>0.35625000000000001</v>
      </c>
      <c r="H21" s="3">
        <v>0.60763888888888895</v>
      </c>
      <c r="I21">
        <v>1</v>
      </c>
      <c r="J21" t="s">
        <v>185</v>
      </c>
      <c r="K21" t="s">
        <v>179</v>
      </c>
      <c r="L21" t="s">
        <v>184</v>
      </c>
      <c r="M21" t="s">
        <v>181</v>
      </c>
    </row>
    <row r="22" spans="1:14">
      <c r="A22" t="s">
        <v>252</v>
      </c>
      <c r="B22" t="s">
        <v>253</v>
      </c>
      <c r="C22" t="s">
        <v>151</v>
      </c>
      <c r="D22" t="s">
        <v>155</v>
      </c>
      <c r="E22" t="s">
        <v>35</v>
      </c>
      <c r="F22" s="2">
        <v>45083</v>
      </c>
      <c r="G22" s="3">
        <v>0.35625000000000001</v>
      </c>
      <c r="H22" s="3">
        <v>0.60763888888888895</v>
      </c>
      <c r="I22">
        <v>2</v>
      </c>
      <c r="J22" t="s">
        <v>184</v>
      </c>
      <c r="K22" t="s">
        <v>181</v>
      </c>
      <c r="L22" t="s">
        <v>185</v>
      </c>
      <c r="M22" t="s">
        <v>179</v>
      </c>
    </row>
    <row r="23" spans="1:14">
      <c r="A23" t="s">
        <v>254</v>
      </c>
      <c r="B23" t="s">
        <v>255</v>
      </c>
      <c r="C23" t="s">
        <v>150</v>
      </c>
      <c r="D23" t="s">
        <v>151</v>
      </c>
      <c r="E23" t="s">
        <v>35</v>
      </c>
      <c r="F23" s="2">
        <v>45097</v>
      </c>
      <c r="G23" s="3">
        <v>0.3520833333333333</v>
      </c>
      <c r="H23" s="3">
        <v>0.60277777777777775</v>
      </c>
      <c r="I23">
        <v>1</v>
      </c>
      <c r="J23" t="s">
        <v>185</v>
      </c>
      <c r="K23" t="s">
        <v>179</v>
      </c>
      <c r="L23" t="s">
        <v>184</v>
      </c>
      <c r="M23" t="s">
        <v>181</v>
      </c>
    </row>
    <row r="24" spans="1:14">
      <c r="A24" t="s">
        <v>256</v>
      </c>
      <c r="B24" t="s">
        <v>257</v>
      </c>
      <c r="C24" t="s">
        <v>151</v>
      </c>
      <c r="D24" t="s">
        <v>150</v>
      </c>
      <c r="E24" t="s">
        <v>8</v>
      </c>
      <c r="F24" s="2">
        <v>45097</v>
      </c>
      <c r="G24" s="3">
        <v>0.3520833333333333</v>
      </c>
      <c r="H24" s="3">
        <v>0.60277777777777775</v>
      </c>
      <c r="I24">
        <v>2</v>
      </c>
      <c r="J24" t="s">
        <v>184</v>
      </c>
      <c r="K24" t="s">
        <v>181</v>
      </c>
      <c r="L24" t="s">
        <v>185</v>
      </c>
      <c r="M24" t="s">
        <v>179</v>
      </c>
    </row>
    <row r="25" spans="1:14">
      <c r="A25" t="s">
        <v>258</v>
      </c>
      <c r="B25" t="s">
        <v>259</v>
      </c>
      <c r="C25" t="s">
        <v>151</v>
      </c>
      <c r="D25" t="s">
        <v>150</v>
      </c>
      <c r="E25" t="s">
        <v>35</v>
      </c>
      <c r="F25" s="2">
        <v>45132</v>
      </c>
      <c r="G25" s="3">
        <v>0.36319444444444443</v>
      </c>
      <c r="H25" s="3">
        <v>0.61319444444444449</v>
      </c>
      <c r="I25">
        <v>1</v>
      </c>
      <c r="J25" t="s">
        <v>185</v>
      </c>
      <c r="K25" t="s">
        <v>179</v>
      </c>
      <c r="L25" t="s">
        <v>184</v>
      </c>
      <c r="M25" t="s">
        <v>181</v>
      </c>
    </row>
    <row r="26" spans="1:14">
      <c r="A26" t="s">
        <v>260</v>
      </c>
      <c r="B26" t="s">
        <v>261</v>
      </c>
      <c r="C26" t="s">
        <v>151</v>
      </c>
      <c r="D26" t="s">
        <v>150</v>
      </c>
      <c r="E26" t="s">
        <v>35</v>
      </c>
      <c r="F26" s="2">
        <v>45146</v>
      </c>
      <c r="G26" s="3">
        <v>0.36249999999999999</v>
      </c>
      <c r="H26" s="3">
        <v>0.61388888888888882</v>
      </c>
      <c r="I26">
        <v>1</v>
      </c>
      <c r="J26" t="s">
        <v>184</v>
      </c>
      <c r="K26" t="s">
        <v>181</v>
      </c>
      <c r="L26" t="s">
        <v>185</v>
      </c>
      <c r="M26" t="s">
        <v>179</v>
      </c>
    </row>
    <row r="27" spans="1:14">
      <c r="A27" t="s">
        <v>262</v>
      </c>
      <c r="B27" t="s">
        <v>263</v>
      </c>
      <c r="C27" t="s">
        <v>151</v>
      </c>
      <c r="D27" t="s">
        <v>150</v>
      </c>
      <c r="E27" t="s">
        <v>35</v>
      </c>
      <c r="F27" s="2">
        <v>45146</v>
      </c>
      <c r="G27" s="3">
        <v>0.36249999999999999</v>
      </c>
      <c r="H27" s="3">
        <v>0.61388888888888882</v>
      </c>
      <c r="I27">
        <v>2</v>
      </c>
      <c r="J27" t="s">
        <v>185</v>
      </c>
      <c r="K27" t="s">
        <v>179</v>
      </c>
      <c r="L27" t="s">
        <v>184</v>
      </c>
      <c r="M27" t="s">
        <v>181</v>
      </c>
    </row>
    <row r="28" spans="1:14">
      <c r="A28" t="s">
        <v>264</v>
      </c>
      <c r="B28" t="s">
        <v>265</v>
      </c>
      <c r="C28" t="s">
        <v>151</v>
      </c>
      <c r="D28" t="s">
        <v>155</v>
      </c>
      <c r="E28" t="s">
        <v>35</v>
      </c>
      <c r="F28" s="2">
        <v>45146</v>
      </c>
      <c r="G28" s="3">
        <v>0.36249999999999999</v>
      </c>
      <c r="H28" s="3">
        <v>0.61388888888888882</v>
      </c>
      <c r="I28">
        <v>3</v>
      </c>
      <c r="J28" t="s">
        <v>185</v>
      </c>
      <c r="K28" t="s">
        <v>179</v>
      </c>
      <c r="L28" t="s">
        <v>184</v>
      </c>
      <c r="M28" t="s">
        <v>181</v>
      </c>
    </row>
    <row r="36" spans="8:9">
      <c r="H36" t="s">
        <v>153</v>
      </c>
    </row>
    <row r="37" spans="8:9">
      <c r="H37" t="s">
        <v>35</v>
      </c>
      <c r="I37">
        <f>COUNTIF(E2:E37,"Het")</f>
        <v>12</v>
      </c>
    </row>
    <row r="38" spans="8:9">
      <c r="H38" t="s">
        <v>8</v>
      </c>
      <c r="I38">
        <f>COUNTIF(E2:E45,"WT")</f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9118-D54E-A442-A0BB-59D8E1120B1C}">
  <dimension ref="A1:Q20"/>
  <sheetViews>
    <sheetView workbookViewId="0">
      <selection activeCell="A15" sqref="A15"/>
    </sheetView>
  </sheetViews>
  <sheetFormatPr defaultColWidth="11" defaultRowHeight="15.95"/>
  <cols>
    <col min="1" max="1" width="15.625" bestFit="1" customWidth="1"/>
    <col min="2" max="2" width="15.875" bestFit="1" customWidth="1"/>
    <col min="3" max="3" width="14.625" bestFit="1" customWidth="1"/>
    <col min="4" max="4" width="14.875" bestFit="1" customWidth="1"/>
    <col min="5" max="5" width="16.875" bestFit="1" customWidth="1"/>
    <col min="6" max="6" width="21" bestFit="1" customWidth="1"/>
    <col min="7" max="7" width="21" customWidth="1"/>
    <col min="8" max="8" width="21" bestFit="1" customWidth="1"/>
    <col min="9" max="9" width="10.5" bestFit="1" customWidth="1"/>
    <col min="10" max="10" width="10.625" bestFit="1" customWidth="1"/>
    <col min="11" max="11" width="10.625" style="44" customWidth="1"/>
    <col min="12" max="12" width="7.875" customWidth="1"/>
    <col min="13" max="13" width="58.5" customWidth="1"/>
  </cols>
  <sheetData>
    <row r="1" spans="1:17">
      <c r="A1" s="1" t="s">
        <v>140</v>
      </c>
      <c r="B1" s="1" t="s">
        <v>141</v>
      </c>
      <c r="C1" s="1" t="s">
        <v>142</v>
      </c>
      <c r="D1" s="1" t="s">
        <v>143</v>
      </c>
      <c r="E1" s="1" t="s">
        <v>266</v>
      </c>
      <c r="F1" s="1" t="s">
        <v>267</v>
      </c>
      <c r="G1" s="1" t="s">
        <v>268</v>
      </c>
      <c r="H1" s="1" t="s">
        <v>145</v>
      </c>
      <c r="I1" s="1" t="s">
        <v>146</v>
      </c>
      <c r="J1" s="1" t="s">
        <v>147</v>
      </c>
      <c r="K1" s="1" t="s">
        <v>269</v>
      </c>
      <c r="L1" s="1" t="s">
        <v>148</v>
      </c>
      <c r="M1" s="1" t="s">
        <v>149</v>
      </c>
    </row>
    <row r="2" spans="1:17">
      <c r="A2" t="s">
        <v>270</v>
      </c>
      <c r="B2" t="s">
        <v>62</v>
      </c>
      <c r="C2" t="s">
        <v>271</v>
      </c>
      <c r="D2" t="s">
        <v>150</v>
      </c>
      <c r="E2" s="2">
        <v>45184</v>
      </c>
      <c r="F2" t="s">
        <v>272</v>
      </c>
      <c r="G2" s="2">
        <v>45184</v>
      </c>
      <c r="H2" t="s">
        <v>35</v>
      </c>
      <c r="I2" s="2">
        <v>45205</v>
      </c>
      <c r="J2" s="3">
        <v>0.56388888888888888</v>
      </c>
      <c r="K2" s="44" t="str">
        <f>"P" &amp; DATEDIF(E2,I2,"d")</f>
        <v>P21</v>
      </c>
      <c r="O2" s="9" t="s">
        <v>153</v>
      </c>
      <c r="P2" s="9" t="s">
        <v>35</v>
      </c>
      <c r="Q2" s="9" t="s">
        <v>8</v>
      </c>
    </row>
    <row r="3" spans="1:17">
      <c r="A3" t="s">
        <v>273</v>
      </c>
      <c r="B3" t="s">
        <v>7</v>
      </c>
      <c r="C3" t="s">
        <v>274</v>
      </c>
      <c r="D3" t="s">
        <v>151</v>
      </c>
      <c r="E3" s="2">
        <v>45184</v>
      </c>
      <c r="F3" t="s">
        <v>272</v>
      </c>
      <c r="G3" s="2">
        <v>45184</v>
      </c>
      <c r="H3" t="s">
        <v>8</v>
      </c>
      <c r="I3" s="2">
        <v>45205</v>
      </c>
      <c r="J3" s="3">
        <v>0.56388888888888888</v>
      </c>
      <c r="K3" s="44" t="str">
        <f t="shared" ref="K3:K11" si="0">"P" &amp; DATEDIF(E3,I3,"d")</f>
        <v>P21</v>
      </c>
      <c r="O3" s="9" t="s">
        <v>7</v>
      </c>
      <c r="P3" s="9">
        <f>COUNTIFS(B2:B70,"F",H2:H70,"Het")</f>
        <v>2</v>
      </c>
      <c r="Q3" s="9">
        <f>COUNTIFS(B2:B70,"F",H2:H70,"WT")</f>
        <v>3</v>
      </c>
    </row>
    <row r="4" spans="1:17">
      <c r="A4" t="s">
        <v>275</v>
      </c>
      <c r="B4" t="s">
        <v>7</v>
      </c>
      <c r="C4" t="s">
        <v>276</v>
      </c>
      <c r="D4" t="s">
        <v>151</v>
      </c>
      <c r="E4" s="2">
        <v>45184</v>
      </c>
      <c r="F4" t="s">
        <v>272</v>
      </c>
      <c r="G4" s="2">
        <v>45184</v>
      </c>
      <c r="H4" t="s">
        <v>35</v>
      </c>
      <c r="I4" s="2">
        <v>45205</v>
      </c>
      <c r="J4" s="3">
        <v>0.56388888888888888</v>
      </c>
      <c r="K4" s="44" t="str">
        <f t="shared" si="0"/>
        <v>P21</v>
      </c>
      <c r="O4" s="9" t="s">
        <v>62</v>
      </c>
      <c r="P4" s="9">
        <f>COUNTIFS(B2:B70,"M",H2:H70,"Het")</f>
        <v>2</v>
      </c>
      <c r="Q4" s="9">
        <f>COUNTIFS(B2:B70,"M",H2:H70,"WT")</f>
        <v>3</v>
      </c>
    </row>
    <row r="5" spans="1:17">
      <c r="A5" t="s">
        <v>277</v>
      </c>
      <c r="B5" t="s">
        <v>62</v>
      </c>
      <c r="C5" t="s">
        <v>278</v>
      </c>
      <c r="D5" t="s">
        <v>151</v>
      </c>
      <c r="E5" s="2">
        <v>45184</v>
      </c>
      <c r="F5" t="s">
        <v>272</v>
      </c>
      <c r="G5" s="2">
        <v>45184</v>
      </c>
      <c r="H5" t="s">
        <v>8</v>
      </c>
      <c r="I5" s="2">
        <v>45205</v>
      </c>
      <c r="J5" s="3">
        <v>0.58958333333333335</v>
      </c>
      <c r="K5" s="44" t="str">
        <f t="shared" si="0"/>
        <v>P21</v>
      </c>
    </row>
    <row r="6" spans="1:17">
      <c r="A6" t="s">
        <v>279</v>
      </c>
      <c r="B6" t="s">
        <v>7</v>
      </c>
      <c r="C6" t="s">
        <v>280</v>
      </c>
      <c r="D6" t="s">
        <v>150</v>
      </c>
      <c r="E6" s="2">
        <v>45184</v>
      </c>
      <c r="F6" t="s">
        <v>272</v>
      </c>
      <c r="G6" s="2">
        <v>45184</v>
      </c>
      <c r="H6" t="s">
        <v>8</v>
      </c>
      <c r="I6" s="2">
        <v>45205</v>
      </c>
      <c r="J6" s="3">
        <v>0.58958333333333335</v>
      </c>
      <c r="K6" s="44" t="str">
        <f t="shared" si="0"/>
        <v>P21</v>
      </c>
    </row>
    <row r="7" spans="1:17">
      <c r="A7" t="s">
        <v>281</v>
      </c>
      <c r="B7" t="s">
        <v>62</v>
      </c>
      <c r="C7" t="s">
        <v>282</v>
      </c>
      <c r="D7" t="s">
        <v>150</v>
      </c>
      <c r="E7" s="2">
        <v>45194</v>
      </c>
      <c r="F7" t="s">
        <v>283</v>
      </c>
      <c r="G7" s="2">
        <v>45194</v>
      </c>
      <c r="H7" t="s">
        <v>8</v>
      </c>
      <c r="I7" s="2">
        <v>45215</v>
      </c>
      <c r="J7" s="3">
        <v>0.55763888888888891</v>
      </c>
      <c r="K7" s="44" t="str">
        <f t="shared" si="0"/>
        <v>P21</v>
      </c>
    </row>
    <row r="8" spans="1:17">
      <c r="A8" t="s">
        <v>284</v>
      </c>
      <c r="B8" t="s">
        <v>62</v>
      </c>
      <c r="C8" t="s">
        <v>285</v>
      </c>
      <c r="D8" t="s">
        <v>150</v>
      </c>
      <c r="E8" s="2">
        <v>45194</v>
      </c>
      <c r="F8" t="s">
        <v>283</v>
      </c>
      <c r="G8" s="2">
        <v>45194</v>
      </c>
      <c r="H8" t="s">
        <v>8</v>
      </c>
      <c r="I8" s="2">
        <v>45215</v>
      </c>
      <c r="J8" s="3">
        <v>0.55763888888888891</v>
      </c>
      <c r="K8" s="44" t="str">
        <f t="shared" si="0"/>
        <v>P21</v>
      </c>
    </row>
    <row r="9" spans="1:17">
      <c r="A9" t="s">
        <v>286</v>
      </c>
      <c r="B9" t="s">
        <v>62</v>
      </c>
      <c r="C9" t="s">
        <v>287</v>
      </c>
      <c r="D9" t="s">
        <v>150</v>
      </c>
      <c r="E9" s="2">
        <v>45194</v>
      </c>
      <c r="F9" t="s">
        <v>283</v>
      </c>
      <c r="G9" s="2">
        <v>45194</v>
      </c>
      <c r="H9" t="s">
        <v>35</v>
      </c>
      <c r="I9" s="2">
        <v>45215</v>
      </c>
      <c r="J9" s="3">
        <v>0.55763888888888891</v>
      </c>
      <c r="K9" s="44" t="str">
        <f t="shared" si="0"/>
        <v>P21</v>
      </c>
    </row>
    <row r="10" spans="1:17">
      <c r="A10" t="s">
        <v>288</v>
      </c>
      <c r="B10" t="s">
        <v>7</v>
      </c>
      <c r="C10" t="s">
        <v>289</v>
      </c>
      <c r="D10" t="s">
        <v>290</v>
      </c>
      <c r="E10" s="2">
        <v>45194</v>
      </c>
      <c r="F10" t="s">
        <v>283</v>
      </c>
      <c r="G10" s="2">
        <v>45194</v>
      </c>
      <c r="H10" t="s">
        <v>8</v>
      </c>
      <c r="I10" s="2">
        <v>45215</v>
      </c>
      <c r="J10" s="3">
        <v>0.58402777777777781</v>
      </c>
      <c r="K10" s="44" t="str">
        <f t="shared" si="0"/>
        <v>P21</v>
      </c>
    </row>
    <row r="11" spans="1:17">
      <c r="A11" t="s">
        <v>291</v>
      </c>
      <c r="B11" t="s">
        <v>7</v>
      </c>
      <c r="C11" t="s">
        <v>292</v>
      </c>
      <c r="D11" t="s">
        <v>150</v>
      </c>
      <c r="E11" s="2">
        <v>45194</v>
      </c>
      <c r="F11" t="s">
        <v>283</v>
      </c>
      <c r="G11" s="2">
        <v>45194</v>
      </c>
      <c r="H11" t="s">
        <v>35</v>
      </c>
      <c r="I11" s="2">
        <v>45215</v>
      </c>
      <c r="J11" s="3">
        <v>0.58402777777777781</v>
      </c>
      <c r="K11" s="44" t="str">
        <f t="shared" si="0"/>
        <v>P21</v>
      </c>
    </row>
    <row r="12" spans="1:17">
      <c r="A12" t="s">
        <v>293</v>
      </c>
      <c r="E12" s="2"/>
      <c r="I12" s="2"/>
    </row>
    <row r="13" spans="1:17">
      <c r="A13" t="s">
        <v>294</v>
      </c>
    </row>
    <row r="14" spans="1:17">
      <c r="A14" t="s">
        <v>295</v>
      </c>
    </row>
    <row r="20" spans="11:11">
      <c r="K20" s="45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0A139-C9F5-874C-BAC1-AEABA6E10F2F}">
  <dimension ref="A1:H25"/>
  <sheetViews>
    <sheetView workbookViewId="0">
      <selection activeCell="B27" sqref="B27"/>
    </sheetView>
  </sheetViews>
  <sheetFormatPr defaultColWidth="11" defaultRowHeight="15.95"/>
  <sheetData>
    <row r="1" spans="1:7" s="1" customFormat="1">
      <c r="A1" s="39" t="s">
        <v>1</v>
      </c>
      <c r="B1" s="39" t="s">
        <v>2</v>
      </c>
      <c r="C1" s="39" t="s">
        <v>3</v>
      </c>
      <c r="D1" s="39" t="s">
        <v>296</v>
      </c>
      <c r="E1" s="39" t="s">
        <v>297</v>
      </c>
      <c r="F1" s="39" t="s">
        <v>298</v>
      </c>
      <c r="G1" s="39" t="s">
        <v>299</v>
      </c>
    </row>
    <row r="2" spans="1:7">
      <c r="A2" s="40" t="s">
        <v>300</v>
      </c>
      <c r="B2" s="35" t="s">
        <v>7</v>
      </c>
      <c r="C2" s="35" t="s">
        <v>8</v>
      </c>
      <c r="D2" s="35"/>
      <c r="E2" s="35"/>
      <c r="F2" s="35"/>
      <c r="G2" s="35"/>
    </row>
    <row r="3" spans="1:7">
      <c r="A3" s="40" t="s">
        <v>274</v>
      </c>
      <c r="B3" s="35" t="s">
        <v>7</v>
      </c>
      <c r="C3" s="35" t="s">
        <v>8</v>
      </c>
      <c r="D3" s="35"/>
      <c r="E3" s="35"/>
      <c r="F3" s="35"/>
      <c r="G3" s="35"/>
    </row>
    <row r="4" spans="1:7">
      <c r="A4" s="35" t="s">
        <v>280</v>
      </c>
      <c r="B4" s="35" t="s">
        <v>7</v>
      </c>
      <c r="C4" s="35" t="s">
        <v>8</v>
      </c>
      <c r="D4" s="35"/>
      <c r="E4" s="35"/>
      <c r="F4" s="35"/>
      <c r="G4" s="35"/>
    </row>
    <row r="5" spans="1:7">
      <c r="A5" s="40" t="s">
        <v>301</v>
      </c>
      <c r="B5" s="35" t="s">
        <v>7</v>
      </c>
      <c r="C5" s="35" t="s">
        <v>8</v>
      </c>
      <c r="D5" s="35"/>
      <c r="E5" s="35"/>
      <c r="F5" s="35"/>
      <c r="G5" s="35"/>
    </row>
    <row r="6" spans="1:7">
      <c r="A6" s="41" t="s">
        <v>302</v>
      </c>
      <c r="B6" s="36" t="s">
        <v>7</v>
      </c>
      <c r="C6" s="36" t="s">
        <v>35</v>
      </c>
      <c r="D6" s="36"/>
      <c r="E6" s="36"/>
      <c r="F6" s="36"/>
      <c r="G6" s="36"/>
    </row>
    <row r="7" spans="1:7">
      <c r="A7" s="36" t="s">
        <v>303</v>
      </c>
      <c r="B7" s="36" t="s">
        <v>7</v>
      </c>
      <c r="C7" s="36" t="s">
        <v>35</v>
      </c>
      <c r="D7" s="36"/>
      <c r="E7" s="36"/>
      <c r="F7" s="36"/>
      <c r="G7" s="36"/>
    </row>
    <row r="8" spans="1:7">
      <c r="A8" s="41" t="s">
        <v>276</v>
      </c>
      <c r="B8" s="36" t="s">
        <v>7</v>
      </c>
      <c r="C8" s="36" t="s">
        <v>35</v>
      </c>
      <c r="D8" s="36"/>
      <c r="E8" s="36"/>
      <c r="F8" s="36"/>
      <c r="G8" s="36"/>
    </row>
    <row r="9" spans="1:7">
      <c r="A9" s="41" t="s">
        <v>304</v>
      </c>
      <c r="B9" s="36" t="s">
        <v>7</v>
      </c>
      <c r="C9" s="36" t="s">
        <v>35</v>
      </c>
      <c r="D9" s="36"/>
      <c r="E9" s="36"/>
      <c r="F9" s="36"/>
      <c r="G9" s="36"/>
    </row>
    <row r="10" spans="1:7">
      <c r="A10" s="42" t="s">
        <v>305</v>
      </c>
      <c r="B10" s="37" t="s">
        <v>62</v>
      </c>
      <c r="C10" s="37" t="s">
        <v>8</v>
      </c>
      <c r="D10" s="37"/>
      <c r="E10" s="37"/>
      <c r="F10" s="37"/>
      <c r="G10" s="37"/>
    </row>
    <row r="11" spans="1:7">
      <c r="A11" s="42" t="s">
        <v>278</v>
      </c>
      <c r="B11" s="37" t="s">
        <v>62</v>
      </c>
      <c r="C11" s="37" t="s">
        <v>8</v>
      </c>
      <c r="D11" s="37"/>
      <c r="E11" s="37"/>
      <c r="F11" s="37"/>
      <c r="G11" s="37"/>
    </row>
    <row r="12" spans="1:7">
      <c r="A12" s="42" t="s">
        <v>306</v>
      </c>
      <c r="B12" s="37" t="s">
        <v>62</v>
      </c>
      <c r="C12" s="37" t="s">
        <v>8</v>
      </c>
      <c r="D12" s="37"/>
      <c r="E12" s="37"/>
      <c r="F12" s="37"/>
      <c r="G12" s="37"/>
    </row>
    <row r="13" spans="1:7">
      <c r="A13" s="37" t="s">
        <v>307</v>
      </c>
      <c r="B13" s="37" t="s">
        <v>62</v>
      </c>
      <c r="C13" s="37" t="s">
        <v>8</v>
      </c>
      <c r="D13" s="37"/>
      <c r="E13" s="37"/>
      <c r="F13" s="37"/>
      <c r="G13" s="37"/>
    </row>
    <row r="14" spans="1:7">
      <c r="A14" s="43" t="s">
        <v>308</v>
      </c>
      <c r="B14" s="38" t="s">
        <v>62</v>
      </c>
      <c r="C14" s="38" t="s">
        <v>35</v>
      </c>
      <c r="D14" s="38"/>
      <c r="E14" s="38"/>
      <c r="F14" s="38"/>
      <c r="G14" s="38"/>
    </row>
    <row r="15" spans="1:7">
      <c r="A15" s="38" t="s">
        <v>309</v>
      </c>
      <c r="B15" s="38" t="s">
        <v>62</v>
      </c>
      <c r="C15" s="38" t="s">
        <v>35</v>
      </c>
      <c r="D15" s="38"/>
      <c r="E15" s="38"/>
      <c r="F15" s="38"/>
      <c r="G15" s="38"/>
    </row>
    <row r="16" spans="1:7">
      <c r="A16" s="43" t="s">
        <v>271</v>
      </c>
      <c r="B16" s="38" t="s">
        <v>62</v>
      </c>
      <c r="C16" s="38" t="s">
        <v>35</v>
      </c>
      <c r="D16" s="38"/>
      <c r="E16" s="38"/>
      <c r="F16" s="38"/>
      <c r="G16" s="38"/>
    </row>
    <row r="17" spans="1:8">
      <c r="A17" s="43" t="s">
        <v>310</v>
      </c>
      <c r="B17" s="38" t="s">
        <v>62</v>
      </c>
      <c r="C17" s="38" t="s">
        <v>35</v>
      </c>
      <c r="D17" s="38"/>
      <c r="E17" s="38"/>
      <c r="F17" s="38"/>
      <c r="G17" s="38"/>
    </row>
    <row r="18" spans="1:8">
      <c r="A18" s="38" t="s">
        <v>311</v>
      </c>
      <c r="B18" s="38" t="s">
        <v>62</v>
      </c>
      <c r="C18" s="38" t="s">
        <v>35</v>
      </c>
      <c r="D18" s="38"/>
      <c r="E18" s="38"/>
      <c r="F18" s="38"/>
      <c r="G18" s="38"/>
    </row>
    <row r="19" spans="1:8">
      <c r="A19" s="38" t="s">
        <v>312</v>
      </c>
      <c r="B19" s="38" t="s">
        <v>62</v>
      </c>
      <c r="C19" s="38" t="s">
        <v>35</v>
      </c>
      <c r="D19" s="38"/>
      <c r="E19" s="38"/>
      <c r="F19" s="38"/>
      <c r="G19" s="38"/>
    </row>
    <row r="23" spans="1:8">
      <c r="G23" t="s">
        <v>8</v>
      </c>
      <c r="H23" t="s">
        <v>35</v>
      </c>
    </row>
    <row r="24" spans="1:8">
      <c r="F24" t="s">
        <v>313</v>
      </c>
      <c r="G24">
        <f>COUNTIFS(B2:B19,"F",C2:C19,"WT")</f>
        <v>4</v>
      </c>
      <c r="H24">
        <f>COUNTIFS(B2:B19, "F", C2:C19, "Het")</f>
        <v>4</v>
      </c>
    </row>
    <row r="25" spans="1:8">
      <c r="F25" t="s">
        <v>314</v>
      </c>
      <c r="G25">
        <f>COUNTIFS(B2:B19, "M", C2:C19, "WT")</f>
        <v>4</v>
      </c>
      <c r="H25">
        <f>COUNTIFS(B2:B19, "M", C2:C19, "Het")</f>
        <v>6</v>
      </c>
    </row>
  </sheetData>
  <sortState xmlns:xlrd2="http://schemas.microsoft.com/office/spreadsheetml/2017/richdata2" ref="A2:H19">
    <sortCondition sortBy="cellColor" ref="A2:A19" dxfId="3"/>
    <sortCondition sortBy="cellColor" ref="A2:A19" dxfId="2"/>
    <sortCondition sortBy="cellColor" ref="A2:A19" dxfId="1"/>
    <sortCondition sortBy="cellColor" ref="A2:A19" dxfId="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Williams, Gina</dc:creator>
  <cp:keywords/>
  <dc:description/>
  <cp:lastModifiedBy>Joshua Steighner</cp:lastModifiedBy>
  <cp:revision/>
  <dcterms:created xsi:type="dcterms:W3CDTF">2022-12-07T18:19:27Z</dcterms:created>
  <dcterms:modified xsi:type="dcterms:W3CDTF">2024-02-22T00:39:59Z</dcterms:modified>
  <cp:category/>
  <cp:contentStatus/>
</cp:coreProperties>
</file>