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300" windowWidth="19440" windowHeight="7455" tabRatio="729" firstSheet="1" activeTab="2"/>
  </bookViews>
  <sheets>
    <sheet name="Kangatang" sheetId="15" state="veryHidden" r:id="rId1"/>
    <sheet name="Thông tin chung" sheetId="8" r:id="rId2"/>
    <sheet name="Vat tu RS " sheetId="14" r:id="rId3"/>
    <sheet name="Tài liệu mô tả thêm" sheetId="9" r:id="rId4"/>
    <sheet name="bao-cao-driver test " sheetId="11" r:id="rId5"/>
    <sheet name="Đơn giá" sheetId="12" r:id="rId6"/>
  </sheets>
  <calcPr calcId="145621"/>
</workbook>
</file>

<file path=xl/calcChain.xml><?xml version="1.0" encoding="utf-8"?>
<calcChain xmlns="http://schemas.openxmlformats.org/spreadsheetml/2006/main">
  <c r="F11" i="12" l="1"/>
  <c r="A18" i="8" l="1"/>
  <c r="A20" i="8" s="1"/>
  <c r="A23" i="8" s="1"/>
  <c r="A25" i="8" s="1"/>
  <c r="A26" i="8" s="1"/>
  <c r="A27" i="8" s="1"/>
  <c r="A28" i="8" s="1"/>
  <c r="I4" i="12" l="1"/>
  <c r="I5" i="12" l="1"/>
  <c r="I6" i="12" s="1"/>
</calcChain>
</file>

<file path=xl/sharedStrings.xml><?xml version="1.0" encoding="utf-8"?>
<sst xmlns="http://schemas.openxmlformats.org/spreadsheetml/2006/main" count="213" uniqueCount="132">
  <si>
    <t>Ghi chú</t>
  </si>
  <si>
    <t>Tên vật tư</t>
  </si>
  <si>
    <t>cái</t>
  </si>
  <si>
    <t>STT</t>
  </si>
  <si>
    <t>Địa điểm lắp đặt</t>
  </si>
  <si>
    <t>Đơn vị tính</t>
  </si>
  <si>
    <t>Đơn vị cấp</t>
  </si>
  <si>
    <t>Chú thích</t>
  </si>
  <si>
    <t xml:space="preserve">Ghi chú: </t>
  </si>
  <si>
    <t>bộ</t>
  </si>
  <si>
    <t>Tên phương án:</t>
  </si>
  <si>
    <t>Duyệt báo cáo:</t>
  </si>
  <si>
    <t>Phương án</t>
  </si>
  <si>
    <t>Địa điểm triển khai</t>
  </si>
  <si>
    <t>khá</t>
  </si>
  <si>
    <t>Thiết bị NSN</t>
  </si>
  <si>
    <t>Số PAKH được giải quyết dự kiến</t>
  </si>
  <si>
    <t>Lập báo cáo PA:</t>
  </si>
  <si>
    <t>Hiệu quả về lưu lương (dự kiến)</t>
  </si>
  <si>
    <t>Hiệu quả về vùng phủ (dự kiến)</t>
  </si>
  <si>
    <t>RF (Height, Azimuth, Titl)</t>
  </si>
  <si>
    <t>Tọa độ Anten 01 phát sóng</t>
  </si>
  <si>
    <t>Tọa độ Anten 02 phát sóng</t>
  </si>
  <si>
    <t>Ghi Chú</t>
  </si>
  <si>
    <t>Dịch vụ hỗ trợ</t>
  </si>
  <si>
    <t>Thông tin báo cáo</t>
  </si>
  <si>
    <t>Nội dung</t>
  </si>
  <si>
    <t>Thông tin về Chủ nhà/ chủ CSHT</t>
  </si>
  <si>
    <t>Thông tin về phục vụ khách hàng VIP</t>
  </si>
  <si>
    <t>Hiệu quả tối ưu thiết bị</t>
  </si>
  <si>
    <t>Thông tin phối hợp với Net1</t>
  </si>
  <si>
    <t xml:space="preserve">Thông tin phối hợp KTM
</t>
  </si>
  <si>
    <t>Thông tin phối hợp với TTVT</t>
  </si>
  <si>
    <t>Chi phí thuê CSHT</t>
  </si>
  <si>
    <t>Thông tin về các thuê bao thông thường (ghi tối đa 3 thuê bao)</t>
  </si>
  <si>
    <t>Lưu ý: Chữ in nghiêng là số liệu phòng KTVT cần  bổ sung vào trong khi lập phương án</t>
  </si>
  <si>
    <t>Các nội dung khác cần bổ sung lưu ý</t>
  </si>
  <si>
    <t>Số lượng</t>
  </si>
  <si>
    <t>Báo cáo tổng hợp đề xuất vật tư, thiết bị triển khai phương án</t>
  </si>
  <si>
    <t>Tổng hợp các nội dung đề xuất phương án triển khai lắp đặt Remote Sector</t>
  </si>
  <si>
    <t>Remote Sector</t>
  </si>
  <si>
    <t xml:space="preserve">Tên trạm gốc </t>
  </si>
  <si>
    <t>3. Chất lượng tín hiệu RSRQ và nhiễu SINR đều kém ở khu vực này:</t>
  </si>
  <si>
    <t>3G/4G</t>
  </si>
  <si>
    <t>2. Mức thu RSRP 4G: Khu vực này có mức thu RSRP yếu và kém</t>
  </si>
  <si>
    <t>4. Mức thu tín hiệu RSCP 3G: nói chung ở khu vực này là yếu và kém</t>
  </si>
  <si>
    <t>Giá thuê mặt bằng RS</t>
  </si>
  <si>
    <t>Căn cứ VB số: 5755/VNPT-HNi-ĐT ngày 09/08/2019 V/v: Triển khai lắp đặt thiết bị REMOTE SECTOR trên địa bàn VNPT Hà Nội</t>
  </si>
  <si>
    <t>Đơn giá thuê tối đa (chưa bao gồm thuế VAT 10%)</t>
  </si>
  <si>
    <t>Nội dung thuê</t>
  </si>
  <si>
    <t>Đơn giá</t>
  </si>
  <si>
    <t>SL</t>
  </si>
  <si>
    <t>Thành tiền (chưa bao gồm thuế)</t>
  </si>
  <si>
    <t>Thuê vị trí lắp đặt thiết bị đã có sẵn cột anten (cột anten có độ cao tối thiểu 2m, đã có sẵn gá treo lắp anten)</t>
  </si>
  <si>
    <t>1.800.000 VNĐ/tháng/vị trí</t>
  </si>
  <si>
    <t>Đối với trường hợp lắp đặt từ 02 vị trí trở lện tại cùng một mặt bằng/tòa nhà: Giá thuê từ vị trí thứ 2 trở đi giảm 300.000VNĐ/tháng/ 01 vị trí.</t>
  </si>
  <si>
    <t>Thuê vị trí lắp đặt thiết bị đã có sẵn cột anten</t>
  </si>
  <si>
    <t>Thuê mặt bằng (VNPT Hà Nội tự thi hoàn thiện cột anten hoặc/và gia cố vị trí treo lắp thiết bị)</t>
  </si>
  <si>
    <t>800.000 VNĐ/tháng/vị trí</t>
  </si>
  <si>
    <t>Tiền điện tiêu thụ (tính cho 01 thiết bị RRU Nokia của Remote Sector)</t>
  </si>
  <si>
    <t>Tiền điện tiêu thụ (tính cho 01 thiết bị RRU của Remote Sector)</t>
  </si>
  <si>
    <t>Cộng:</t>
  </si>
  <si>
    <t>01 RRU NOKIA</t>
  </si>
  <si>
    <t>500.000VNĐ/tháng/01 thiết bị</t>
  </si>
  <si>
    <t>01 RRU HUAWEI</t>
  </si>
  <si>
    <t>450.000VNĐ/tháng/01 thiết bị</t>
  </si>
  <si>
    <t>Một số vấn đề cần lưu ý:</t>
  </si>
  <si>
    <t xml:space="preserve">-         Ưu tiên việc sử dụng mặt bằng của đơn vị đang cung cấp CSHT Inbuilding (IBS) cho VNPT Hà Nội, đối với các trường hợp vị trí dự kiến cần lắp đặt REMOTE SECTOR trùng với vị trí tòa nhà nếu có </t>
  </si>
  <si>
    <t>-         Đối với các trường hợp thuê mặt bằng trực tiếp của chủ sở hữu mặt bằng/tòa nhà: Ưu tiên đàm phán ký kết hợp đồng thuê theo hình thức trọn gói (đã bao gồm tiền điện) để thuận tiện cho việc quản lý, thanh toán với chủ nhà. Trường hợp chủ nhà không đồng ý giá tiền điện trọn gói, đơn vị thi công lắp đặt lắp đặt công tơ phụ để làm cơ sở thanh toán tiền điện theo công suất thực tế phát sinh tại trạm, giá điện áp dụng tối đa không vượt mức giá cao nhất trên hoá đơn điện lực của chủ nhà.</t>
  </si>
  <si>
    <t>-        Thời gian thuê: Từ 1 đến tối đa không quá 2 năm, tùy theo điều kiện thực tế tại mỗi vị trí, khu vực đặt trạm</t>
  </si>
  <si>
    <t>Bằng chữ: Hai triệu tám trăm nghìn đồng chẵn.</t>
  </si>
  <si>
    <t>Đơn giá thuê mặt bằng lắp đặt 01 Remote sector - trọn gói (đã bao gồm tiền điện cho 02 thiết bị 3G/4G)</t>
  </si>
  <si>
    <t>5. Chất lượng tín hiệu Ec/No 3G: ở mức trung bình và kém do không có trạm 3G nào phục vụ chính ở đây sau khi hủy trạm HBG030M</t>
  </si>
  <si>
    <t>Khu vực sóng kém, vùng lõm</t>
  </si>
  <si>
    <t>Tổ KTVT6- Phòng Hạ Tầng - TTĐHTT</t>
  </si>
  <si>
    <t>SFP 1310 1G</t>
  </si>
  <si>
    <t>1. Indoor có mức thu sóng rất kém do đây là khu dân cư đông đúc nhà cao tầng</t>
  </si>
  <si>
    <t>Khu vực nhiều mã PAKH, dân cư tập trung đông KH đề nghị ngụy trang bằng bạt phủ kín anten</t>
  </si>
  <si>
    <t>Dây nhảy quang SC-LC</t>
  </si>
  <si>
    <t>Dây nhảy quang LC-LC</t>
  </si>
  <si>
    <t>Bộ chuyển đổi AC/DC  kèm phụ kiện (CB, dây AC…) cấp cho 2 khối RRH (350W/thiết bị)</t>
  </si>
  <si>
    <t xml:space="preserve"> ĐHTT</t>
  </si>
  <si>
    <t>Theo hướng dẫn của VNPT Hà Nội, chủ nhà tự trả tiền điện và nhận mức chi hỗ trợ của VNPT Hà Nội theo quy định.</t>
  </si>
  <si>
    <t>m2</t>
  </si>
  <si>
    <t>Sợi</t>
  </si>
  <si>
    <t>A. Linh đội phó đội VT Hà Đông- TTVT7. ĐT-0912994688</t>
  </si>
  <si>
    <t xml:space="preserve">Host-Hà-Đông-HDG_HNI
</t>
  </si>
  <si>
    <t xml:space="preserve">Triển khai RMS 3G/4G trạm gốc tại Trạm Host-Hà-Đông-HDG_HNI
</t>
  </si>
  <si>
    <t>Host Hà Đông</t>
  </si>
  <si>
    <t>TTVT 7</t>
  </si>
  <si>
    <t>Trạm gốc (nếu có): BD-Ha-Dong-HDG_HNI</t>
  </si>
  <si>
    <t>BD-Ha-Dong-HDG_HNI</t>
  </si>
  <si>
    <t>Aptomat 32A(dùng cho SM)</t>
  </si>
  <si>
    <t>Cái</t>
  </si>
  <si>
    <t>Aptomat 16A(dùng cho RRH)</t>
  </si>
  <si>
    <t>SFP 1310 10G</t>
  </si>
  <si>
    <t>Net1</t>
  </si>
  <si>
    <t>Bộ</t>
  </si>
  <si>
    <t>OVP</t>
  </si>
  <si>
    <t>Antenna loại 4 port 1710-2690MHz</t>
  </si>
  <si>
    <t>cùm cho antenna</t>
  </si>
  <si>
    <t>1 Ống Boom loại 3m</t>
  </si>
  <si>
    <t>Chiếc</t>
  </si>
  <si>
    <t xml:space="preserve">Gá đua cố định ống boom vào cột </t>
  </si>
  <si>
    <t>Jumper outdoor (kèm chụp cao su chống nước) cho 4G: 1 đầu connector 4.3 và đầu connector còn lại là 7/16</t>
  </si>
  <si>
    <t>Jumper outdoor (kèm chụp cao su chống nước) cho 2G, 3G: 1 đầu connector 4.3 và đầu connector còn lại là 7/16</t>
  </si>
  <si>
    <t xml:space="preserve"> ASIA</t>
  </si>
  <si>
    <t>Card</t>
  </si>
  <si>
    <t xml:space="preserve"> ABIA</t>
  </si>
  <si>
    <t>Cáp điện cho FSMF M16 (sợi đen)</t>
  </si>
  <si>
    <t>Mét</t>
  </si>
  <si>
    <t>Cáp điện cho FSMF M16 (sợi xanh)</t>
  </si>
  <si>
    <t>Cáp điện cho RRH 2x6mm</t>
  </si>
  <si>
    <t>Dây tiếp đất cho SM và RRH</t>
  </si>
  <si>
    <t>Băng dính điện</t>
  </si>
  <si>
    <t>Cuộn</t>
  </si>
  <si>
    <t>ĐHTT</t>
  </si>
  <si>
    <t>Cao su non</t>
  </si>
  <si>
    <t xml:space="preserve">Lạt nhựa 30cm </t>
  </si>
  <si>
    <t>Vít bắn vào rack thiết bị</t>
  </si>
  <si>
    <t>Đầu cốt M16</t>
  </si>
  <si>
    <t>Ngụy trang bằng Lưới đen</t>
  </si>
  <si>
    <t xml:space="preserve"> AMIA</t>
  </si>
  <si>
    <t>SN17, Ngõ 74, Mậu Lương, Phường Kiến Hưng, Quận Hà Đông</t>
  </si>
  <si>
    <t>20.9572 105.78555</t>
  </si>
  <si>
    <t>(12m, 90, 0)</t>
  </si>
  <si>
    <t>(12m, 180, 0)</t>
  </si>
  <si>
    <t xml:space="preserve">Chủ nhà: Phạm Vũ Huy, SĐT 0946097779 địa chỉ SN17, Ngõ 74, Mậu Lương, Phường Kiến Hưng, Quận Hà Đông
Đồng ý lắp đặt 02 Remote Sector trên nóc tầng 5
</t>
  </si>
  <si>
    <t>Triển khai 2 Remote Sector tại SN17, Ngõ 74, Mậu Lương, Phường Kiến Hưng, Quận Hà Đông</t>
  </si>
  <si>
    <r>
      <t>Địa điểm thiết bị:</t>
    </r>
    <r>
      <rPr>
        <b/>
        <i/>
        <sz val="13"/>
        <color theme="1"/>
        <rFont val="Times New Roman"/>
        <family val="1"/>
      </rPr>
      <t xml:space="preserve">  SN17, Ngõ 74, Mậu Lương, Phường Kiến Hưng, Quận Hà Đông.</t>
    </r>
  </si>
  <si>
    <t>khối AHEGA</t>
  </si>
  <si>
    <t>cùm AHEGA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</si>
</sst>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000"/>
  </numFmts>
  <fonts count="32">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3"/>
      <color theme="1"/>
      <name val="Times New Roman"/>
      <family val="1"/>
    </font>
    <font>
      <sz val="13"/>
      <color theme="1"/>
      <name val="Times New Roman"/>
      <family val="1"/>
    </font>
    <font>
      <sz val="13"/>
      <color rgb="FF000000"/>
      <name val="Times New Roman"/>
      <family val="1"/>
    </font>
    <font>
      <i/>
      <sz val="13"/>
      <color theme="1"/>
      <name val="Times New Roman"/>
      <family val="1"/>
    </font>
    <font>
      <sz val="13"/>
      <color theme="5" tint="0.39997558519241921"/>
      <name val="Times New Roman"/>
      <family val="1"/>
    </font>
    <font>
      <sz val="12"/>
      <name val="宋体"/>
      <family val="3"/>
      <charset val="134"/>
    </font>
    <font>
      <sz val="12"/>
      <name val="宋体"/>
      <charset val="134"/>
    </font>
    <font>
      <sz val="10"/>
      <name val="FrutigerNext LT Regular"/>
      <family val="2"/>
    </font>
    <font>
      <sz val="12"/>
      <name val="VNI-Times"/>
    </font>
    <font>
      <sz val="10"/>
      <name val="Arial"/>
      <family val="2"/>
    </font>
    <font>
      <b/>
      <i/>
      <sz val="13"/>
      <color theme="1"/>
      <name val="Times New Roman"/>
      <family val="1"/>
    </font>
    <font>
      <b/>
      <i/>
      <sz val="13"/>
      <color rgb="FFFF0000"/>
      <name val="Times New Roman"/>
      <family val="1"/>
    </font>
    <font>
      <sz val="13"/>
      <name val="Times New Roman"/>
      <family val="1"/>
    </font>
    <font>
      <i/>
      <sz val="13"/>
      <name val="Times New Roman"/>
      <family val="1"/>
    </font>
    <font>
      <b/>
      <sz val="15"/>
      <color theme="1"/>
      <name val="Times New Roman"/>
      <family val="1"/>
    </font>
    <font>
      <sz val="14"/>
      <color rgb="FF000000"/>
      <name val="Arial"/>
      <family val="2"/>
    </font>
    <font>
      <sz val="11"/>
      <color rgb="FF000000"/>
      <name val="Calibri"/>
      <family val="2"/>
    </font>
    <font>
      <sz val="11"/>
      <color rgb="FF000000"/>
      <name val="Calibri"/>
      <family val="2"/>
    </font>
    <font>
      <b/>
      <sz val="14"/>
      <color rgb="FFFF0000"/>
      <name val="Calibri"/>
      <family val="2"/>
    </font>
    <font>
      <sz val="10"/>
      <color rgb="FF000000"/>
      <name val="Calibri"/>
      <family val="2"/>
    </font>
    <font>
      <b/>
      <sz val="10"/>
      <color theme="3"/>
      <name val="Calibri"/>
      <family val="2"/>
    </font>
    <font>
      <i/>
      <sz val="10"/>
      <color rgb="FF000000"/>
      <name val="Calibri"/>
      <family val="2"/>
    </font>
    <font>
      <b/>
      <sz val="10"/>
      <color rgb="FF000000"/>
      <name val="Calibri"/>
      <family val="2"/>
    </font>
    <font>
      <b/>
      <i/>
      <u/>
      <sz val="10"/>
      <color rgb="FF000000"/>
      <name val="Calibri"/>
      <family val="2"/>
    </font>
    <font>
      <sz val="11"/>
      <color rgb="FF000000"/>
      <name val="Calibri"/>
      <family val="2"/>
    </font>
    <font>
      <sz val="11"/>
      <color rgb="FF000000"/>
      <name val="Calibri"/>
    </font>
  </fonts>
  <fills count="8">
    <fill>
      <patternFill patternType="none"/>
    </fill>
    <fill>
      <patternFill patternType="gray125"/>
    </fill>
    <fill>
      <patternFill patternType="none"/>
    </fill>
    <fill>
      <patternFill patternType="solid">
        <fgColor rgb="FFFFFF00"/>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dotted">
        <color auto="1"/>
      </right>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s>
  <cellStyleXfs count="20">
    <xf numFmtId="0" fontId="0" fillId="0" borderId="0"/>
    <xf numFmtId="0" fontId="5" fillId="2" borderId="0"/>
    <xf numFmtId="0" fontId="4" fillId="2" borderId="0"/>
    <xf numFmtId="0" fontId="3" fillId="2" borderId="0"/>
    <xf numFmtId="0" fontId="11" fillId="2" borderId="0"/>
    <xf numFmtId="0" fontId="13" fillId="2" borderId="0"/>
    <xf numFmtId="0" fontId="12" fillId="2" borderId="0"/>
    <xf numFmtId="0" fontId="2" fillId="2" borderId="0"/>
    <xf numFmtId="0" fontId="5" fillId="2" borderId="0"/>
    <xf numFmtId="0" fontId="2" fillId="2" borderId="0"/>
    <xf numFmtId="0" fontId="5" fillId="2" borderId="0"/>
    <xf numFmtId="43" fontId="14" fillId="2" borderId="0" applyFont="0" applyFill="0" applyBorder="0" applyAlignment="0" applyProtection="0"/>
    <xf numFmtId="0" fontId="2" fillId="2" borderId="0"/>
    <xf numFmtId="0" fontId="15" fillId="2" borderId="0"/>
    <xf numFmtId="0" fontId="1" fillId="2" borderId="0"/>
    <xf numFmtId="0" fontId="1" fillId="2" borderId="0"/>
    <xf numFmtId="0" fontId="1" fillId="2" borderId="0"/>
    <xf numFmtId="0" fontId="23" fillId="2" borderId="0"/>
    <xf numFmtId="0" fontId="30" fillId="2" borderId="0"/>
    <xf numFmtId="0" fontId="31" fillId="2" borderId="0"/>
  </cellStyleXfs>
  <cellXfs count="80">
    <xf numFmtId="0" fontId="0" fillId="2" borderId="0" xfId="0" applyFill="1"/>
    <xf numFmtId="0" fontId="0" fillId="2" borderId="0" xfId="0" applyFill="1"/>
    <xf numFmtId="0" fontId="7" fillId="2" borderId="0" xfId="3" applyFont="1"/>
    <xf numFmtId="0" fontId="8" fillId="2" borderId="0" xfId="0" applyFont="1" applyFill="1"/>
    <xf numFmtId="0" fontId="6" fillId="2" borderId="0" xfId="3" applyFont="1"/>
    <xf numFmtId="0" fontId="9" fillId="2" borderId="0" xfId="3" applyFont="1"/>
    <xf numFmtId="0" fontId="7" fillId="2" borderId="1" xfId="3" applyFont="1" applyBorder="1" applyAlignment="1">
      <alignment horizontal="left" vertical="center" wrapText="1"/>
    </xf>
    <xf numFmtId="0" fontId="6" fillId="3" borderId="1" xfId="3" applyFont="1" applyFill="1" applyBorder="1" applyAlignment="1">
      <alignment horizontal="center" vertical="center" wrapText="1"/>
    </xf>
    <xf numFmtId="0" fontId="7" fillId="2" borderId="1" xfId="3" applyFont="1" applyBorder="1" applyAlignment="1">
      <alignment horizontal="center" vertical="center" wrapText="1"/>
    </xf>
    <xf numFmtId="0" fontId="6" fillId="2" borderId="1" xfId="3" applyFont="1" applyBorder="1" applyAlignment="1">
      <alignment horizontal="left" vertical="center" wrapText="1"/>
    </xf>
    <xf numFmtId="0" fontId="10" fillId="2" borderId="1" xfId="3" applyFont="1" applyBorder="1" applyAlignment="1">
      <alignment horizontal="left" vertical="center" wrapText="1"/>
    </xf>
    <xf numFmtId="0" fontId="9" fillId="2" borderId="1" xfId="3" applyFont="1" applyBorder="1" applyAlignment="1">
      <alignment horizontal="left" vertical="center" wrapText="1"/>
    </xf>
    <xf numFmtId="0" fontId="7" fillId="0" borderId="1" xfId="3" applyFont="1" applyFill="1" applyBorder="1" applyAlignment="1">
      <alignment horizontal="left" vertical="center" wrapText="1"/>
    </xf>
    <xf numFmtId="164" fontId="9" fillId="2" borderId="1" xfId="0" applyNumberFormat="1" applyFont="1" applyFill="1" applyBorder="1" applyAlignment="1">
      <alignment horizontal="left" vertical="center" wrapText="1"/>
    </xf>
    <xf numFmtId="0" fontId="9" fillId="0" borderId="1" xfId="3" applyFont="1" applyFill="1" applyBorder="1" applyAlignment="1">
      <alignment horizontal="left" vertical="center" wrapText="1"/>
    </xf>
    <xf numFmtId="0" fontId="9" fillId="2" borderId="0" xfId="3" applyFont="1" applyAlignment="1">
      <alignment vertical="center"/>
    </xf>
    <xf numFmtId="0" fontId="7" fillId="2" borderId="0" xfId="3" applyFont="1" applyAlignment="1">
      <alignment horizontal="left"/>
    </xf>
    <xf numFmtId="0" fontId="9" fillId="2" borderId="0" xfId="3" applyFont="1" applyAlignment="1">
      <alignment horizontal="left"/>
    </xf>
    <xf numFmtId="0" fontId="8" fillId="2" borderId="1" xfId="0" applyFont="1" applyFill="1" applyBorder="1"/>
    <xf numFmtId="0" fontId="17" fillId="2" borderId="1" xfId="3" applyFont="1" applyBorder="1" applyAlignment="1">
      <alignment horizontal="left" vertical="center" wrapText="1"/>
    </xf>
    <xf numFmtId="0" fontId="21" fillId="2" borderId="0" xfId="0" applyFont="1" applyFill="1"/>
    <xf numFmtId="0" fontId="22" fillId="2" borderId="0" xfId="0" applyFont="1" applyFill="1"/>
    <xf numFmtId="0" fontId="24" fillId="2" borderId="0" xfId="17" applyFont="1" applyFill="1"/>
    <xf numFmtId="0" fontId="25" fillId="2" borderId="0" xfId="17" applyFont="1" applyFill="1"/>
    <xf numFmtId="0" fontId="27" fillId="2" borderId="0" xfId="17" applyFont="1" applyFill="1"/>
    <xf numFmtId="0" fontId="28" fillId="6" borderId="1" xfId="17" applyFont="1" applyFill="1" applyBorder="1" applyAlignment="1">
      <alignment horizontal="center" vertical="center" wrapText="1"/>
    </xf>
    <xf numFmtId="0" fontId="28" fillId="7" borderId="4" xfId="17" applyFont="1" applyFill="1" applyBorder="1" applyAlignment="1">
      <alignment horizontal="center" vertical="center"/>
    </xf>
    <xf numFmtId="0" fontId="28" fillId="7" borderId="4" xfId="17" applyFont="1" applyFill="1" applyBorder="1" applyAlignment="1">
      <alignment horizontal="center" vertical="center" wrapText="1"/>
    </xf>
    <xf numFmtId="0" fontId="25" fillId="2" borderId="1" xfId="17" applyFont="1" applyFill="1" applyBorder="1" applyAlignment="1">
      <alignment horizontal="center" vertical="center" wrapText="1"/>
    </xf>
    <xf numFmtId="0" fontId="25" fillId="2" borderId="1" xfId="17" applyFont="1" applyFill="1" applyBorder="1" applyAlignment="1">
      <alignment vertical="center" wrapText="1"/>
    </xf>
    <xf numFmtId="0" fontId="25" fillId="2" borderId="4" xfId="17" applyFont="1" applyFill="1" applyBorder="1" applyAlignment="1">
      <alignment vertical="center" wrapText="1"/>
    </xf>
    <xf numFmtId="3" fontId="25" fillId="2" borderId="4" xfId="17" applyNumberFormat="1" applyFont="1" applyFill="1" applyBorder="1" applyAlignment="1">
      <alignment vertical="center"/>
    </xf>
    <xf numFmtId="3" fontId="25" fillId="2" borderId="4" xfId="17" applyNumberFormat="1" applyFont="1" applyFill="1" applyBorder="1" applyAlignment="1">
      <alignment horizontal="center" vertical="center"/>
    </xf>
    <xf numFmtId="0" fontId="28" fillId="2" borderId="4" xfId="17" applyFont="1" applyFill="1" applyBorder="1" applyAlignment="1">
      <alignment horizontal="left" vertical="center"/>
    </xf>
    <xf numFmtId="3" fontId="28" fillId="2" borderId="4" xfId="17" applyNumberFormat="1" applyFont="1" applyFill="1" applyBorder="1" applyAlignment="1">
      <alignment vertical="center"/>
    </xf>
    <xf numFmtId="0" fontId="29" fillId="2" borderId="0" xfId="17" applyFont="1" applyFill="1"/>
    <xf numFmtId="0" fontId="27" fillId="2" borderId="0" xfId="17" quotePrefix="1" applyFont="1" applyFill="1"/>
    <xf numFmtId="0" fontId="8" fillId="2" borderId="0" xfId="0" applyFont="1" applyFill="1" applyAlignment="1">
      <alignment horizontal="left" vertical="center" wrapText="1"/>
    </xf>
    <xf numFmtId="0" fontId="7" fillId="2" borderId="0" xfId="18" applyFont="1" applyFill="1" applyAlignment="1">
      <alignment vertical="center" wrapText="1"/>
    </xf>
    <xf numFmtId="0" fontId="6" fillId="2" borderId="0" xfId="18" applyFont="1" applyFill="1" applyBorder="1" applyAlignment="1">
      <alignment horizontal="center" vertical="center" wrapText="1"/>
    </xf>
    <xf numFmtId="0" fontId="16" fillId="2" borderId="0" xfId="18" applyFont="1" applyFill="1" applyBorder="1" applyAlignment="1">
      <alignment horizontal="center" vertical="center" wrapText="1"/>
    </xf>
    <xf numFmtId="0" fontId="6" fillId="2" borderId="2" xfId="18" applyFont="1" applyBorder="1" applyAlignment="1">
      <alignment horizontal="left" vertical="center" wrapText="1"/>
    </xf>
    <xf numFmtId="0" fontId="6" fillId="2" borderId="2" xfId="18" applyFont="1" applyBorder="1" applyAlignment="1">
      <alignment horizontal="center" vertical="center" wrapText="1"/>
    </xf>
    <xf numFmtId="0" fontId="16" fillId="2" borderId="2" xfId="18" applyFont="1" applyBorder="1" applyAlignment="1">
      <alignment horizontal="center" vertical="center" wrapText="1"/>
    </xf>
    <xf numFmtId="0" fontId="6" fillId="4" borderId="1" xfId="18" applyFont="1" applyFill="1" applyBorder="1" applyAlignment="1">
      <alignment horizontal="center" vertical="center" wrapText="1"/>
    </xf>
    <xf numFmtId="0" fontId="16" fillId="4" borderId="1" xfId="18" applyFont="1" applyFill="1" applyBorder="1" applyAlignment="1">
      <alignment horizontal="center" vertical="center" wrapText="1"/>
    </xf>
    <xf numFmtId="0" fontId="18" fillId="5" borderId="1" xfId="18" applyFont="1" applyFill="1" applyBorder="1" applyAlignment="1">
      <alignment horizontal="center" vertical="center" wrapText="1"/>
    </xf>
    <xf numFmtId="0" fontId="19" fillId="5" borderId="1" xfId="18" applyFont="1" applyFill="1" applyBorder="1" applyAlignment="1">
      <alignment horizontal="center" vertical="center" wrapText="1"/>
    </xf>
    <xf numFmtId="0" fontId="19" fillId="2" borderId="1" xfId="18" applyFont="1" applyBorder="1" applyAlignment="1">
      <alignment horizontal="center" vertical="center" wrapText="1"/>
    </xf>
    <xf numFmtId="0" fontId="9" fillId="2" borderId="1" xfId="18" applyFont="1" applyFill="1" applyBorder="1" applyAlignment="1">
      <alignment horizontal="center" vertical="center" wrapText="1"/>
    </xf>
    <xf numFmtId="0" fontId="7" fillId="2" borderId="0" xfId="18" applyFont="1" applyFill="1" applyAlignment="1">
      <alignment horizontal="center" vertical="center" wrapText="1"/>
    </xf>
    <xf numFmtId="0" fontId="9" fillId="2" borderId="0" xfId="18" applyFont="1" applyFill="1" applyAlignment="1">
      <alignment horizontal="center" vertical="center" wrapText="1"/>
    </xf>
    <xf numFmtId="0" fontId="19" fillId="5"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9"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1" xfId="19" applyFont="1" applyFill="1" applyBorder="1" applyAlignment="1">
      <alignment vertical="center" wrapText="1"/>
    </xf>
    <xf numFmtId="0" fontId="19" fillId="2" borderId="1" xfId="19" applyFont="1" applyFill="1" applyBorder="1" applyAlignment="1">
      <alignment horizontal="center" vertical="center" wrapText="1"/>
    </xf>
    <xf numFmtId="0" fontId="19" fillId="2" borderId="1" xfId="0" applyFont="1" applyFill="1" applyBorder="1" applyAlignment="1">
      <alignment horizontal="left" vertical="center" wrapText="1"/>
    </xf>
    <xf numFmtId="0" fontId="6" fillId="2" borderId="0" xfId="3" applyFont="1" applyAlignment="1">
      <alignment horizontal="left" vertical="center"/>
    </xf>
    <xf numFmtId="0" fontId="9" fillId="2" borderId="0" xfId="3" applyFont="1" applyAlignment="1">
      <alignment horizontal="left"/>
    </xf>
    <xf numFmtId="0" fontId="7" fillId="2" borderId="0" xfId="3" applyFont="1" applyAlignment="1">
      <alignment horizontal="left"/>
    </xf>
    <xf numFmtId="0" fontId="6" fillId="2" borderId="0" xfId="3" applyFont="1" applyAlignment="1">
      <alignment horizontal="center"/>
    </xf>
    <xf numFmtId="0" fontId="9" fillId="2" borderId="0" xfId="3" applyFont="1" applyAlignment="1">
      <alignment horizontal="left" vertical="center" wrapText="1"/>
    </xf>
    <xf numFmtId="0" fontId="0" fillId="2" borderId="0" xfId="0" applyFill="1" applyAlignment="1">
      <alignment vertical="center"/>
    </xf>
    <xf numFmtId="0" fontId="20" fillId="2" borderId="0" xfId="18" applyFont="1" applyFill="1" applyBorder="1" applyAlignment="1">
      <alignment horizontal="center" vertical="center" wrapText="1"/>
    </xf>
    <xf numFmtId="0" fontId="16" fillId="2" borderId="0" xfId="18" applyFont="1" applyBorder="1" applyAlignment="1">
      <alignment horizontal="left" vertical="center" wrapText="1"/>
    </xf>
    <xf numFmtId="0" fontId="6" fillId="2" borderId="0" xfId="18" applyFont="1" applyBorder="1" applyAlignment="1">
      <alignment horizontal="left" vertical="center" wrapText="1"/>
    </xf>
    <xf numFmtId="0" fontId="8" fillId="2" borderId="0" xfId="0" applyFont="1" applyFill="1" applyAlignment="1">
      <alignment horizontal="left" wrapText="1"/>
    </xf>
    <xf numFmtId="0" fontId="22"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center"/>
    </xf>
    <xf numFmtId="0" fontId="22" fillId="2" borderId="0" xfId="0" applyFont="1" applyFill="1" applyAlignment="1">
      <alignment horizontal="left"/>
    </xf>
    <xf numFmtId="0" fontId="26" fillId="2" borderId="0" xfId="17" applyFont="1" applyFill="1" applyBorder="1" applyAlignment="1">
      <alignment horizontal="left" vertical="center" wrapText="1"/>
    </xf>
    <xf numFmtId="0" fontId="26" fillId="2" borderId="3" xfId="17" applyFont="1" applyFill="1" applyBorder="1" applyAlignment="1">
      <alignment horizontal="left" vertical="center" wrapText="1"/>
    </xf>
    <xf numFmtId="0" fontId="27" fillId="2" borderId="5" xfId="17" applyFont="1" applyFill="1" applyBorder="1" applyAlignment="1">
      <alignment horizontal="left" vertical="center"/>
    </xf>
    <xf numFmtId="0" fontId="27" fillId="2" borderId="6" xfId="17" applyFont="1" applyFill="1" applyBorder="1" applyAlignment="1">
      <alignment horizontal="left" vertical="center"/>
    </xf>
    <xf numFmtId="0" fontId="27" fillId="2" borderId="7" xfId="17" applyFont="1" applyFill="1" applyBorder="1" applyAlignment="1">
      <alignment horizontal="left" vertical="center"/>
    </xf>
    <xf numFmtId="0" fontId="27" fillId="2" borderId="0" xfId="17" applyFont="1" applyFill="1" applyAlignment="1">
      <alignment horizontal="left" wrapText="1"/>
    </xf>
  </cellXfs>
  <cellStyles count="20">
    <cellStyle name="0,0_x000d__x000a_NA_x000d__x000a_" xfId="4"/>
    <cellStyle name="Comma 2 2" xfId="11"/>
    <cellStyle name="Normal" xfId="0" builtinId="0"/>
    <cellStyle name="Normal 2" xfId="1"/>
    <cellStyle name="Normal 2 2" xfId="7"/>
    <cellStyle name="Normal 2 2 2" xfId="9"/>
    <cellStyle name="Normal 2 2 2 2" xfId="15"/>
    <cellStyle name="Normal 2 2 3" xfId="14"/>
    <cellStyle name="Normal 2 3" xfId="8"/>
    <cellStyle name="Normal 2 4" xfId="6"/>
    <cellStyle name="Normal 3" xfId="2"/>
    <cellStyle name="Normal 3 2" xfId="12"/>
    <cellStyle name="Normal 3 3" xfId="16"/>
    <cellStyle name="Normal 4" xfId="3"/>
    <cellStyle name="Normal 4 2" xfId="10"/>
    <cellStyle name="Normal 5" xfId="13"/>
    <cellStyle name="Normal 6" xfId="17"/>
    <cellStyle name="Normal 7" xfId="18"/>
    <cellStyle name="Normal 8" xfId="19"/>
    <cellStyle name="常规_sheet"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123825</xdr:rowOff>
    </xdr:from>
    <xdr:to>
      <xdr:col>5</xdr:col>
      <xdr:colOff>228671</xdr:colOff>
      <xdr:row>34</xdr:row>
      <xdr:rowOff>78105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47750"/>
          <a:ext cx="3181421" cy="5859780"/>
        </a:xfrm>
        <a:prstGeom prst="rect">
          <a:avLst/>
        </a:prstGeom>
      </xdr:spPr>
    </xdr:pic>
    <xdr:clientData/>
  </xdr:twoCellAnchor>
  <xdr:twoCellAnchor editAs="oneCell">
    <xdr:from>
      <xdr:col>6</xdr:col>
      <xdr:colOff>152401</xdr:colOff>
      <xdr:row>3</xdr:row>
      <xdr:rowOff>85725</xdr:rowOff>
    </xdr:from>
    <xdr:to>
      <xdr:col>11</xdr:col>
      <xdr:colOff>476110</xdr:colOff>
      <xdr:row>34</xdr:row>
      <xdr:rowOff>131445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95701" y="1009650"/>
          <a:ext cx="3276459" cy="5951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0"/>
  <sheetViews>
    <sheetView topLeftCell="A19" zoomScale="85" zoomScaleNormal="85" workbookViewId="0">
      <selection activeCell="C20" sqref="C20"/>
    </sheetView>
  </sheetViews>
  <sheetFormatPr defaultColWidth="9.140625" defaultRowHeight="16.5"/>
  <cols>
    <col min="1" max="1" width="5.42578125" style="3" bestFit="1" customWidth="1"/>
    <col min="2" max="2" width="36.5703125" style="3" customWidth="1"/>
    <col min="3" max="3" width="77.7109375" style="3" customWidth="1"/>
    <col min="4" max="4" width="64.7109375" style="3" customWidth="1"/>
    <col min="5" max="16384" width="9.140625" style="3"/>
  </cols>
  <sheetData>
    <row r="1" spans="1:4">
      <c r="A1" s="2"/>
      <c r="B1" s="17"/>
      <c r="C1" s="16"/>
      <c r="D1" s="16"/>
    </row>
    <row r="2" spans="1:4">
      <c r="A2" s="63" t="s">
        <v>39</v>
      </c>
      <c r="B2" s="63"/>
      <c r="C2" s="63"/>
      <c r="D2" s="63"/>
    </row>
    <row r="4" spans="1:4" ht="30" customHeight="1">
      <c r="A4" s="60" t="s">
        <v>10</v>
      </c>
      <c r="B4" s="60"/>
      <c r="C4" s="64" t="s">
        <v>87</v>
      </c>
      <c r="D4" s="65"/>
    </row>
    <row r="5" spans="1:4">
      <c r="A5" s="60" t="s">
        <v>17</v>
      </c>
      <c r="B5" s="60"/>
      <c r="C5" s="15" t="s">
        <v>74</v>
      </c>
      <c r="D5" s="15"/>
    </row>
    <row r="6" spans="1:4">
      <c r="A6" s="60" t="s">
        <v>11</v>
      </c>
      <c r="B6" s="60"/>
      <c r="C6" s="15"/>
      <c r="D6" s="15"/>
    </row>
    <row r="7" spans="1:4">
      <c r="A7" s="2"/>
      <c r="B7" s="4"/>
      <c r="C7" s="5"/>
      <c r="D7" s="5"/>
    </row>
    <row r="8" spans="1:4">
      <c r="A8" s="7" t="s">
        <v>3</v>
      </c>
      <c r="B8" s="7" t="s">
        <v>25</v>
      </c>
      <c r="C8" s="7" t="s">
        <v>26</v>
      </c>
      <c r="D8" s="7" t="s">
        <v>23</v>
      </c>
    </row>
    <row r="9" spans="1:4" ht="17.25">
      <c r="A9" s="8">
        <v>1</v>
      </c>
      <c r="B9" s="9" t="s">
        <v>12</v>
      </c>
      <c r="C9" s="19" t="s">
        <v>40</v>
      </c>
      <c r="D9" s="9"/>
    </row>
    <row r="10" spans="1:4" ht="33">
      <c r="A10" s="8">
        <v>2</v>
      </c>
      <c r="B10" s="9" t="s">
        <v>41</v>
      </c>
      <c r="C10" s="11" t="s">
        <v>86</v>
      </c>
      <c r="D10" s="6" t="s">
        <v>91</v>
      </c>
    </row>
    <row r="11" spans="1:4">
      <c r="A11" s="8">
        <v>3</v>
      </c>
      <c r="B11" s="6" t="s">
        <v>13</v>
      </c>
      <c r="C11" s="11" t="s">
        <v>123</v>
      </c>
      <c r="D11" s="6"/>
    </row>
    <row r="12" spans="1:4">
      <c r="A12" s="8">
        <v>4</v>
      </c>
      <c r="B12" s="6" t="s">
        <v>21</v>
      </c>
      <c r="C12" s="13" t="s">
        <v>124</v>
      </c>
      <c r="D12" s="6"/>
    </row>
    <row r="13" spans="1:4">
      <c r="A13" s="8">
        <v>5</v>
      </c>
      <c r="B13" s="6" t="s">
        <v>20</v>
      </c>
      <c r="C13" s="13" t="s">
        <v>125</v>
      </c>
      <c r="D13" s="6"/>
    </row>
    <row r="14" spans="1:4">
      <c r="A14" s="8">
        <v>6</v>
      </c>
      <c r="B14" s="6" t="s">
        <v>22</v>
      </c>
      <c r="C14" s="13" t="s">
        <v>124</v>
      </c>
      <c r="D14" s="6"/>
    </row>
    <row r="15" spans="1:4">
      <c r="A15" s="8">
        <v>7</v>
      </c>
      <c r="B15" s="6" t="s">
        <v>20</v>
      </c>
      <c r="C15" s="13" t="s">
        <v>126</v>
      </c>
      <c r="D15" s="6"/>
    </row>
    <row r="16" spans="1:4">
      <c r="A16" s="8">
        <v>8</v>
      </c>
      <c r="B16" s="6" t="s">
        <v>24</v>
      </c>
      <c r="C16" s="13" t="s">
        <v>43</v>
      </c>
      <c r="D16" s="6" t="s">
        <v>15</v>
      </c>
    </row>
    <row r="17" spans="1:4">
      <c r="A17" s="8">
        <v>9</v>
      </c>
      <c r="B17" s="6" t="s">
        <v>30</v>
      </c>
      <c r="C17" s="11"/>
      <c r="D17" s="6"/>
    </row>
    <row r="18" spans="1:4" ht="33">
      <c r="A18" s="8">
        <f t="shared" ref="A18:A28" si="0">A17+1</f>
        <v>10</v>
      </c>
      <c r="B18" s="6" t="s">
        <v>31</v>
      </c>
      <c r="C18" s="11"/>
      <c r="D18" s="6"/>
    </row>
    <row r="19" spans="1:4">
      <c r="A19" s="8">
        <v>11</v>
      </c>
      <c r="B19" s="6" t="s">
        <v>32</v>
      </c>
      <c r="C19" s="11" t="s">
        <v>85</v>
      </c>
      <c r="D19" s="6"/>
    </row>
    <row r="20" spans="1:4" ht="84.75" customHeight="1">
      <c r="A20" s="8">
        <f t="shared" si="0"/>
        <v>12</v>
      </c>
      <c r="B20" s="6" t="s">
        <v>27</v>
      </c>
      <c r="C20" s="37" t="s">
        <v>127</v>
      </c>
      <c r="D20" s="11"/>
    </row>
    <row r="21" spans="1:4" ht="59.25" customHeight="1">
      <c r="A21" s="8">
        <v>13</v>
      </c>
      <c r="B21" s="6" t="s">
        <v>33</v>
      </c>
      <c r="C21" s="11" t="s">
        <v>82</v>
      </c>
      <c r="D21" s="12"/>
    </row>
    <row r="22" spans="1:4" ht="33">
      <c r="A22" s="8">
        <v>14</v>
      </c>
      <c r="B22" s="12" t="s">
        <v>28</v>
      </c>
      <c r="C22" s="14"/>
      <c r="D22" s="14"/>
    </row>
    <row r="23" spans="1:4" ht="69" customHeight="1">
      <c r="A23" s="8">
        <f t="shared" si="0"/>
        <v>15</v>
      </c>
      <c r="B23" s="6" t="s">
        <v>34</v>
      </c>
      <c r="C23" s="14"/>
      <c r="D23" s="18"/>
    </row>
    <row r="24" spans="1:4" ht="42" customHeight="1">
      <c r="A24" s="8">
        <v>16</v>
      </c>
      <c r="B24" s="6" t="s">
        <v>16</v>
      </c>
      <c r="C24" s="20"/>
      <c r="D24" s="11" t="s">
        <v>73</v>
      </c>
    </row>
    <row r="25" spans="1:4" ht="16.7" customHeight="1">
      <c r="A25" s="8">
        <f t="shared" si="0"/>
        <v>17</v>
      </c>
      <c r="B25" s="6" t="s">
        <v>18</v>
      </c>
      <c r="C25" s="11" t="s">
        <v>14</v>
      </c>
      <c r="D25" s="11"/>
    </row>
    <row r="26" spans="1:4">
      <c r="A26" s="8">
        <f t="shared" si="0"/>
        <v>18</v>
      </c>
      <c r="B26" s="6" t="s">
        <v>19</v>
      </c>
      <c r="C26" s="11"/>
      <c r="D26" s="11"/>
    </row>
    <row r="27" spans="1:4">
      <c r="A27" s="8">
        <f t="shared" si="0"/>
        <v>19</v>
      </c>
      <c r="B27" s="6" t="s">
        <v>29</v>
      </c>
      <c r="C27" s="11"/>
      <c r="D27" s="11"/>
    </row>
    <row r="28" spans="1:4" ht="33">
      <c r="A28" s="8">
        <f t="shared" si="0"/>
        <v>20</v>
      </c>
      <c r="B28" s="6" t="s">
        <v>36</v>
      </c>
      <c r="C28" s="10" t="s">
        <v>77</v>
      </c>
      <c r="D28" s="6"/>
    </row>
    <row r="30" spans="1:4">
      <c r="B30" s="61" t="s">
        <v>35</v>
      </c>
      <c r="C30" s="62"/>
      <c r="D30" s="62"/>
    </row>
  </sheetData>
  <mergeCells count="6">
    <mergeCell ref="A4:B4"/>
    <mergeCell ref="A5:B5"/>
    <mergeCell ref="A6:B6"/>
    <mergeCell ref="B30:D30"/>
    <mergeCell ref="A2:D2"/>
    <mergeCell ref="C4:D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A22" zoomScale="115" zoomScaleNormal="115" workbookViewId="0">
      <selection activeCell="C16" sqref="C16"/>
    </sheetView>
  </sheetViews>
  <sheetFormatPr defaultColWidth="9.140625" defaultRowHeight="16.5"/>
  <cols>
    <col min="1" max="1" width="5.42578125" style="38" bestFit="1" customWidth="1"/>
    <col min="2" max="2" width="44.140625" style="38" customWidth="1"/>
    <col min="3" max="3" width="36.140625" style="50" customWidth="1"/>
    <col min="4" max="4" width="10" style="38" customWidth="1"/>
    <col min="5" max="5" width="11.28515625" style="50" customWidth="1"/>
    <col min="6" max="6" width="16.42578125" style="51" customWidth="1"/>
    <col min="7" max="7" width="23.5703125" style="38" customWidth="1"/>
    <col min="8" max="16384" width="9.140625" style="38"/>
  </cols>
  <sheetData>
    <row r="1" spans="1:7" ht="19.5">
      <c r="A1" s="66" t="s">
        <v>38</v>
      </c>
      <c r="B1" s="66"/>
      <c r="C1" s="66"/>
      <c r="D1" s="66"/>
      <c r="E1" s="66"/>
      <c r="F1" s="66"/>
      <c r="G1" s="66"/>
    </row>
    <row r="2" spans="1:7" ht="17.25">
      <c r="A2" s="39"/>
      <c r="B2" s="39"/>
      <c r="C2" s="39"/>
      <c r="D2" s="39"/>
      <c r="E2" s="39"/>
      <c r="F2" s="40"/>
      <c r="G2" s="39"/>
    </row>
    <row r="3" spans="1:7">
      <c r="A3" s="67" t="s">
        <v>128</v>
      </c>
      <c r="B3" s="68"/>
      <c r="C3" s="68"/>
      <c r="D3" s="68"/>
      <c r="E3" s="68"/>
      <c r="F3" s="68"/>
      <c r="G3" s="68"/>
    </row>
    <row r="4" spans="1:7">
      <c r="A4" s="68" t="s">
        <v>129</v>
      </c>
      <c r="B4" s="68"/>
      <c r="C4" s="68"/>
      <c r="D4" s="68"/>
      <c r="E4" s="68"/>
      <c r="F4" s="68"/>
      <c r="G4" s="68"/>
    </row>
    <row r="5" spans="1:7">
      <c r="A5" s="68" t="s">
        <v>90</v>
      </c>
      <c r="B5" s="68"/>
      <c r="C5" s="68"/>
      <c r="D5" s="68"/>
      <c r="E5" s="68"/>
      <c r="F5" s="68"/>
      <c r="G5" s="68"/>
    </row>
    <row r="6" spans="1:7">
      <c r="A6" s="68" t="s">
        <v>8</v>
      </c>
      <c r="B6" s="68"/>
      <c r="C6" s="68"/>
      <c r="D6" s="68"/>
      <c r="E6" s="68"/>
      <c r="F6" s="68"/>
      <c r="G6" s="68"/>
    </row>
    <row r="7" spans="1:7" ht="17.25">
      <c r="A7" s="41"/>
      <c r="B7" s="41"/>
      <c r="C7" s="42"/>
      <c r="D7" s="41"/>
      <c r="E7" s="42"/>
      <c r="F7" s="43"/>
      <c r="G7" s="41"/>
    </row>
    <row r="8" spans="1:7" ht="33">
      <c r="A8" s="44" t="s">
        <v>3</v>
      </c>
      <c r="B8" s="44" t="s">
        <v>1</v>
      </c>
      <c r="C8" s="44" t="s">
        <v>4</v>
      </c>
      <c r="D8" s="44" t="s">
        <v>5</v>
      </c>
      <c r="E8" s="44" t="s">
        <v>37</v>
      </c>
      <c r="F8" s="45" t="s">
        <v>6</v>
      </c>
      <c r="G8" s="44" t="s">
        <v>7</v>
      </c>
    </row>
    <row r="9" spans="1:7" ht="49.5">
      <c r="A9" s="46">
        <v>1</v>
      </c>
      <c r="B9" s="54" t="s">
        <v>80</v>
      </c>
      <c r="C9" s="11" t="s">
        <v>123</v>
      </c>
      <c r="D9" s="48" t="s">
        <v>9</v>
      </c>
      <c r="E9" s="55">
        <v>3</v>
      </c>
      <c r="F9" s="53" t="s">
        <v>89</v>
      </c>
    </row>
    <row r="10" spans="1:7">
      <c r="A10" s="46">
        <v>2</v>
      </c>
      <c r="B10" s="54" t="s">
        <v>92</v>
      </c>
      <c r="C10" s="47" t="s">
        <v>88</v>
      </c>
      <c r="D10" s="48" t="s">
        <v>93</v>
      </c>
      <c r="E10" s="55">
        <v>1</v>
      </c>
      <c r="F10" s="53" t="s">
        <v>89</v>
      </c>
    </row>
    <row r="11" spans="1:7" ht="49.5">
      <c r="A11" s="46">
        <v>3</v>
      </c>
      <c r="B11" s="54" t="s">
        <v>94</v>
      </c>
      <c r="C11" s="11" t="s">
        <v>123</v>
      </c>
      <c r="D11" s="48" t="s">
        <v>93</v>
      </c>
      <c r="E11" s="55">
        <v>1</v>
      </c>
      <c r="F11" s="53" t="s">
        <v>89</v>
      </c>
    </row>
    <row r="12" spans="1:7">
      <c r="A12" s="46">
        <v>4</v>
      </c>
      <c r="B12" s="52" t="s">
        <v>78</v>
      </c>
      <c r="C12" s="11" t="s">
        <v>123</v>
      </c>
      <c r="D12" s="48" t="s">
        <v>84</v>
      </c>
      <c r="E12" s="53">
        <v>8</v>
      </c>
      <c r="F12" s="53" t="s">
        <v>89</v>
      </c>
    </row>
    <row r="13" spans="1:7">
      <c r="A13" s="46">
        <v>5</v>
      </c>
      <c r="B13" s="52" t="s">
        <v>79</v>
      </c>
      <c r="C13" s="47" t="s">
        <v>88</v>
      </c>
      <c r="D13" s="49" t="s">
        <v>84</v>
      </c>
      <c r="E13" s="53">
        <v>4</v>
      </c>
      <c r="F13" s="53" t="s">
        <v>89</v>
      </c>
    </row>
    <row r="14" spans="1:7">
      <c r="A14" s="46">
        <v>6</v>
      </c>
      <c r="B14" s="54" t="s">
        <v>75</v>
      </c>
      <c r="C14" s="47" t="s">
        <v>88</v>
      </c>
      <c r="D14" s="49" t="s">
        <v>2</v>
      </c>
      <c r="E14" s="55">
        <v>1</v>
      </c>
      <c r="F14" s="53" t="s">
        <v>89</v>
      </c>
    </row>
    <row r="15" spans="1:7" ht="49.5">
      <c r="A15" s="46">
        <v>7</v>
      </c>
      <c r="B15" s="54" t="s">
        <v>95</v>
      </c>
      <c r="C15" s="11" t="s">
        <v>123</v>
      </c>
      <c r="D15" s="56" t="s">
        <v>2</v>
      </c>
      <c r="E15" s="56">
        <v>4</v>
      </c>
      <c r="F15" s="56" t="s">
        <v>96</v>
      </c>
    </row>
    <row r="16" spans="1:7" ht="49.5">
      <c r="A16" s="46">
        <v>8</v>
      </c>
      <c r="B16" s="54" t="s">
        <v>130</v>
      </c>
      <c r="C16" s="11" t="s">
        <v>123</v>
      </c>
      <c r="D16" s="56" t="s">
        <v>97</v>
      </c>
      <c r="E16" s="56">
        <v>2</v>
      </c>
      <c r="F16" s="56" t="s">
        <v>96</v>
      </c>
    </row>
    <row r="17" spans="1:6" ht="49.5">
      <c r="A17" s="46">
        <v>9</v>
      </c>
      <c r="B17" s="54" t="s">
        <v>131</v>
      </c>
      <c r="C17" s="11" t="s">
        <v>123</v>
      </c>
      <c r="D17" s="56" t="s">
        <v>93</v>
      </c>
      <c r="E17" s="56">
        <v>4</v>
      </c>
      <c r="F17" s="56" t="s">
        <v>96</v>
      </c>
    </row>
    <row r="18" spans="1:6" ht="49.5">
      <c r="A18" s="46">
        <v>10</v>
      </c>
      <c r="B18" s="54" t="s">
        <v>98</v>
      </c>
      <c r="C18" s="11" t="s">
        <v>123</v>
      </c>
      <c r="D18" s="56" t="s">
        <v>93</v>
      </c>
      <c r="E18" s="56">
        <v>2</v>
      </c>
      <c r="F18" s="56" t="s">
        <v>96</v>
      </c>
    </row>
    <row r="19" spans="1:6" ht="49.5">
      <c r="A19" s="46">
        <v>11</v>
      </c>
      <c r="B19" s="54" t="s">
        <v>99</v>
      </c>
      <c r="C19" s="11" t="s">
        <v>123</v>
      </c>
      <c r="D19" s="56" t="s">
        <v>93</v>
      </c>
      <c r="E19" s="56">
        <v>2</v>
      </c>
      <c r="F19" s="56" t="s">
        <v>96</v>
      </c>
    </row>
    <row r="20" spans="1:6" ht="49.5">
      <c r="A20" s="46">
        <v>12</v>
      </c>
      <c r="B20" s="54" t="s">
        <v>100</v>
      </c>
      <c r="C20" s="11" t="s">
        <v>123</v>
      </c>
      <c r="D20" s="56" t="s">
        <v>97</v>
      </c>
      <c r="E20" s="56">
        <v>4</v>
      </c>
      <c r="F20" s="56" t="s">
        <v>96</v>
      </c>
    </row>
    <row r="21" spans="1:6" ht="49.5">
      <c r="A21" s="46">
        <v>13</v>
      </c>
      <c r="B21" s="54" t="s">
        <v>101</v>
      </c>
      <c r="C21" s="11" t="s">
        <v>123</v>
      </c>
      <c r="D21" s="56" t="s">
        <v>102</v>
      </c>
      <c r="E21" s="56">
        <v>2</v>
      </c>
      <c r="F21" s="56" t="s">
        <v>96</v>
      </c>
    </row>
    <row r="22" spans="1:6" ht="49.5">
      <c r="A22" s="46">
        <v>14</v>
      </c>
      <c r="B22" s="54" t="s">
        <v>103</v>
      </c>
      <c r="C22" s="11" t="s">
        <v>123</v>
      </c>
      <c r="D22" s="56" t="s">
        <v>9</v>
      </c>
      <c r="E22" s="56">
        <v>4</v>
      </c>
      <c r="F22" s="56" t="s">
        <v>96</v>
      </c>
    </row>
    <row r="23" spans="1:6" ht="49.5">
      <c r="A23" s="46">
        <v>15</v>
      </c>
      <c r="B23" s="54" t="s">
        <v>104</v>
      </c>
      <c r="C23" s="11" t="s">
        <v>123</v>
      </c>
      <c r="D23" s="56" t="s">
        <v>93</v>
      </c>
      <c r="E23" s="56">
        <v>2</v>
      </c>
      <c r="F23" s="56" t="s">
        <v>96</v>
      </c>
    </row>
    <row r="24" spans="1:6" ht="49.5">
      <c r="A24" s="46">
        <v>16</v>
      </c>
      <c r="B24" s="54" t="s">
        <v>105</v>
      </c>
      <c r="C24" s="11" t="s">
        <v>123</v>
      </c>
      <c r="D24" s="56" t="s">
        <v>93</v>
      </c>
      <c r="E24" s="56">
        <v>2</v>
      </c>
      <c r="F24" s="56" t="s">
        <v>96</v>
      </c>
    </row>
    <row r="25" spans="1:6">
      <c r="A25" s="46">
        <v>17</v>
      </c>
      <c r="B25" s="54" t="s">
        <v>122</v>
      </c>
      <c r="C25" s="47" t="s">
        <v>88</v>
      </c>
      <c r="D25" s="56" t="s">
        <v>93</v>
      </c>
      <c r="E25" s="56">
        <v>1</v>
      </c>
      <c r="F25" s="56" t="s">
        <v>96</v>
      </c>
    </row>
    <row r="26" spans="1:6">
      <c r="A26" s="46">
        <v>18</v>
      </c>
      <c r="B26" s="59" t="s">
        <v>106</v>
      </c>
      <c r="C26" s="47" t="s">
        <v>88</v>
      </c>
      <c r="D26" s="56" t="s">
        <v>107</v>
      </c>
      <c r="E26" s="56">
        <v>1</v>
      </c>
      <c r="F26" s="56" t="s">
        <v>96</v>
      </c>
    </row>
    <row r="27" spans="1:6">
      <c r="A27" s="46">
        <v>19</v>
      </c>
      <c r="B27" s="59" t="s">
        <v>108</v>
      </c>
      <c r="C27" s="47" t="s">
        <v>88</v>
      </c>
      <c r="D27" s="56" t="s">
        <v>107</v>
      </c>
      <c r="E27" s="56">
        <v>1</v>
      </c>
      <c r="F27" s="56" t="s">
        <v>96</v>
      </c>
    </row>
    <row r="28" spans="1:6">
      <c r="A28" s="46">
        <v>20</v>
      </c>
      <c r="B28" s="54" t="s">
        <v>109</v>
      </c>
      <c r="C28" s="47" t="s">
        <v>88</v>
      </c>
      <c r="D28" s="56" t="s">
        <v>110</v>
      </c>
      <c r="E28" s="56">
        <v>15</v>
      </c>
      <c r="F28" s="56" t="s">
        <v>96</v>
      </c>
    </row>
    <row r="29" spans="1:6">
      <c r="A29" s="46">
        <v>21</v>
      </c>
      <c r="B29" s="54" t="s">
        <v>111</v>
      </c>
      <c r="C29" s="47" t="s">
        <v>88</v>
      </c>
      <c r="D29" s="56" t="s">
        <v>110</v>
      </c>
      <c r="E29" s="56">
        <v>15</v>
      </c>
      <c r="F29" s="56" t="s">
        <v>96</v>
      </c>
    </row>
    <row r="30" spans="1:6">
      <c r="A30" s="46">
        <v>22</v>
      </c>
      <c r="B30" s="57" t="s">
        <v>75</v>
      </c>
      <c r="C30" s="47" t="s">
        <v>88</v>
      </c>
      <c r="D30" s="58" t="s">
        <v>93</v>
      </c>
      <c r="E30" s="58">
        <v>1</v>
      </c>
      <c r="F30" s="58" t="s">
        <v>96</v>
      </c>
    </row>
    <row r="31" spans="1:6" ht="49.5">
      <c r="A31" s="46">
        <v>23</v>
      </c>
      <c r="B31" s="54" t="s">
        <v>112</v>
      </c>
      <c r="C31" s="11" t="s">
        <v>123</v>
      </c>
      <c r="D31" s="56" t="s">
        <v>110</v>
      </c>
      <c r="E31" s="56">
        <v>25</v>
      </c>
      <c r="F31" s="56" t="s">
        <v>96</v>
      </c>
    </row>
    <row r="32" spans="1:6" ht="49.5">
      <c r="A32" s="46">
        <v>24</v>
      </c>
      <c r="B32" s="54" t="s">
        <v>113</v>
      </c>
      <c r="C32" s="11" t="s">
        <v>123</v>
      </c>
      <c r="D32" s="56" t="s">
        <v>110</v>
      </c>
      <c r="E32" s="56">
        <v>20</v>
      </c>
      <c r="F32" s="56" t="s">
        <v>96</v>
      </c>
    </row>
    <row r="33" spans="1:6" ht="49.5">
      <c r="A33" s="46">
        <v>25</v>
      </c>
      <c r="B33" s="54" t="s">
        <v>114</v>
      </c>
      <c r="C33" s="11" t="s">
        <v>123</v>
      </c>
      <c r="D33" s="56" t="s">
        <v>115</v>
      </c>
      <c r="E33" s="56">
        <v>2</v>
      </c>
      <c r="F33" s="56" t="s">
        <v>116</v>
      </c>
    </row>
    <row r="34" spans="1:6" ht="49.5">
      <c r="A34" s="46">
        <v>26</v>
      </c>
      <c r="B34" s="54" t="s">
        <v>117</v>
      </c>
      <c r="C34" s="11" t="s">
        <v>123</v>
      </c>
      <c r="D34" s="56" t="s">
        <v>115</v>
      </c>
      <c r="E34" s="56">
        <v>2</v>
      </c>
      <c r="F34" s="56" t="s">
        <v>116</v>
      </c>
    </row>
    <row r="35" spans="1:6" ht="49.5">
      <c r="A35" s="46">
        <v>27</v>
      </c>
      <c r="B35" s="54" t="s">
        <v>118</v>
      </c>
      <c r="C35" s="11" t="s">
        <v>123</v>
      </c>
      <c r="D35" s="56" t="s">
        <v>93</v>
      </c>
      <c r="E35" s="56">
        <v>30</v>
      </c>
      <c r="F35" s="56" t="s">
        <v>116</v>
      </c>
    </row>
    <row r="36" spans="1:6" ht="49.5">
      <c r="A36" s="46">
        <v>28</v>
      </c>
      <c r="B36" s="54" t="s">
        <v>119</v>
      </c>
      <c r="C36" s="11" t="s">
        <v>123</v>
      </c>
      <c r="D36" s="56" t="s">
        <v>102</v>
      </c>
      <c r="E36" s="56">
        <v>10</v>
      </c>
      <c r="F36" s="56" t="s">
        <v>116</v>
      </c>
    </row>
    <row r="37" spans="1:6" ht="49.5">
      <c r="A37" s="46">
        <v>29</v>
      </c>
      <c r="B37" s="54" t="s">
        <v>120</v>
      </c>
      <c r="C37" s="11" t="s">
        <v>123</v>
      </c>
      <c r="D37" s="56" t="s">
        <v>102</v>
      </c>
      <c r="E37" s="56">
        <v>10</v>
      </c>
      <c r="F37" s="56" t="s">
        <v>116</v>
      </c>
    </row>
    <row r="38" spans="1:6" ht="49.5">
      <c r="A38" s="46">
        <v>30</v>
      </c>
      <c r="B38" s="54" t="s">
        <v>121</v>
      </c>
      <c r="C38" s="11" t="s">
        <v>123</v>
      </c>
      <c r="D38" s="56" t="s">
        <v>83</v>
      </c>
      <c r="E38" s="56">
        <v>20</v>
      </c>
      <c r="F38" s="56" t="s">
        <v>81</v>
      </c>
    </row>
  </sheetData>
  <mergeCells count="5">
    <mergeCell ref="A1:G1"/>
    <mergeCell ref="A3:G3"/>
    <mergeCell ref="A4:G4"/>
    <mergeCell ref="A5:G5"/>
    <mergeCell ref="A6:G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36"/>
  <sheetViews>
    <sheetView workbookViewId="0">
      <selection activeCell="I19" sqref="I19"/>
    </sheetView>
  </sheetViews>
  <sheetFormatPr defaultRowHeight="15"/>
  <sheetData>
    <row r="1" spans="1:17" ht="38.25" customHeight="1">
      <c r="A1" s="69"/>
      <c r="B1" s="69"/>
      <c r="C1" s="69"/>
      <c r="D1" s="69"/>
      <c r="E1" s="69"/>
      <c r="F1" s="69"/>
      <c r="G1" s="69"/>
      <c r="H1" s="69"/>
      <c r="I1" s="69"/>
      <c r="J1" s="69"/>
      <c r="K1" s="69"/>
      <c r="L1" s="69"/>
      <c r="M1" s="69"/>
      <c r="N1" s="69"/>
      <c r="O1" s="69"/>
      <c r="P1" s="69"/>
      <c r="Q1" s="69"/>
    </row>
    <row r="2" spans="1:17" s="1" customFormat="1"/>
    <row r="3" spans="1:17" s="1" customFormat="1"/>
    <row r="4" spans="1:17" s="1" customFormat="1"/>
    <row r="5" spans="1:17" s="1" customFormat="1"/>
    <row r="6" spans="1:17" s="1" customFormat="1"/>
    <row r="7" spans="1:17" s="1" customFormat="1"/>
    <row r="8" spans="1:17" s="1" customFormat="1"/>
    <row r="9" spans="1:17" s="1" customFormat="1"/>
    <row r="10" spans="1:17" s="1" customFormat="1"/>
    <row r="11" spans="1:17" s="1" customFormat="1"/>
    <row r="12" spans="1:17" s="1" customFormat="1"/>
    <row r="13" spans="1:17" s="1" customFormat="1"/>
    <row r="14" spans="1:17" s="1" customFormat="1"/>
    <row r="15" spans="1:17" s="1" customFormat="1"/>
    <row r="16" spans="1:17"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sheetData>
  <mergeCells count="1">
    <mergeCell ref="A1:Q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43"/>
  <sheetViews>
    <sheetView zoomScale="85" zoomScaleNormal="85" workbookViewId="0">
      <selection activeCell="M23" sqref="M23"/>
    </sheetView>
  </sheetViews>
  <sheetFormatPr defaultRowHeight="15"/>
  <cols>
    <col min="1" max="19" width="8.85546875" style="1"/>
  </cols>
  <sheetData>
    <row r="2" spans="1:18" ht="43.35" customHeight="1">
      <c r="A2" s="70" t="s">
        <v>76</v>
      </c>
      <c r="B2" s="71"/>
      <c r="C2" s="71"/>
      <c r="D2" s="71"/>
      <c r="E2" s="71"/>
      <c r="F2" s="71"/>
      <c r="G2" s="71"/>
      <c r="H2" s="71"/>
      <c r="I2" s="71"/>
      <c r="J2" s="71"/>
      <c r="K2" s="71"/>
      <c r="L2" s="71"/>
      <c r="M2" s="71"/>
      <c r="N2" s="71"/>
      <c r="O2" s="71"/>
      <c r="P2" s="71"/>
      <c r="Q2" s="71"/>
      <c r="R2" s="71"/>
    </row>
    <row r="3" spans="1:18" s="1" customFormat="1">
      <c r="A3" s="72"/>
      <c r="B3" s="72"/>
      <c r="C3" s="72"/>
      <c r="D3" s="72"/>
      <c r="E3" s="72"/>
      <c r="F3" s="72"/>
      <c r="G3" s="72"/>
      <c r="H3" s="72"/>
      <c r="I3" s="72"/>
      <c r="J3" s="72"/>
      <c r="K3" s="72"/>
      <c r="L3" s="72"/>
      <c r="M3" s="72"/>
      <c r="N3" s="72"/>
      <c r="O3" s="72"/>
      <c r="P3" s="72"/>
      <c r="Q3" s="72"/>
      <c r="R3" s="72"/>
    </row>
    <row r="38" spans="1:19">
      <c r="A38" s="73" t="s">
        <v>44</v>
      </c>
      <c r="B38" s="71"/>
      <c r="C38" s="71"/>
      <c r="D38" s="71"/>
      <c r="E38" s="71"/>
      <c r="F38" s="71"/>
      <c r="G38" s="71"/>
      <c r="H38" s="71"/>
      <c r="I38" s="71"/>
      <c r="J38" s="71"/>
      <c r="K38" s="71"/>
      <c r="L38" s="71"/>
      <c r="M38" s="71"/>
      <c r="N38" s="71"/>
      <c r="O38" s="71"/>
      <c r="P38" s="71"/>
      <c r="Q38" s="71"/>
      <c r="R38" s="71"/>
      <c r="S38" s="71"/>
    </row>
    <row r="72" spans="1:19">
      <c r="A72" s="71" t="s">
        <v>42</v>
      </c>
      <c r="B72" s="71"/>
      <c r="C72" s="71"/>
      <c r="D72" s="71"/>
      <c r="E72" s="71"/>
      <c r="F72" s="71"/>
      <c r="G72" s="71"/>
      <c r="H72" s="71"/>
      <c r="I72" s="71"/>
      <c r="J72" s="71"/>
      <c r="K72" s="71"/>
      <c r="L72" s="71"/>
      <c r="M72" s="71"/>
      <c r="N72" s="71"/>
      <c r="O72" s="71"/>
      <c r="P72" s="71"/>
      <c r="Q72" s="71"/>
      <c r="R72" s="71"/>
      <c r="S72" s="71"/>
    </row>
    <row r="79" spans="1:19">
      <c r="A79" s="21" t="s">
        <v>45</v>
      </c>
    </row>
    <row r="111" spans="1:1">
      <c r="A111" s="21" t="s">
        <v>72</v>
      </c>
    </row>
    <row r="143" spans="2:2">
      <c r="B143" s="21"/>
    </row>
  </sheetData>
  <mergeCells count="4">
    <mergeCell ref="A2:R2"/>
    <mergeCell ref="A3:R3"/>
    <mergeCell ref="A38:S38"/>
    <mergeCell ref="A72:S7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F13" sqref="F13"/>
    </sheetView>
  </sheetViews>
  <sheetFormatPr defaultColWidth="9.140625" defaultRowHeight="12.75"/>
  <cols>
    <col min="1" max="1" width="5.85546875" style="23" customWidth="1"/>
    <col min="2" max="2" width="28.42578125" style="23" customWidth="1"/>
    <col min="3" max="3" width="24.42578125" style="23" customWidth="1"/>
    <col min="4" max="4" width="41.140625" style="23" customWidth="1"/>
    <col min="5" max="5" width="3.85546875" style="23" customWidth="1"/>
    <col min="6" max="6" width="29" style="23" customWidth="1"/>
    <col min="7" max="7" width="10.5703125" style="23" customWidth="1"/>
    <col min="8" max="8" width="9.140625" style="23"/>
    <col min="9" max="9" width="11.5703125" style="23" customWidth="1"/>
    <col min="10" max="16384" width="9.140625" style="23"/>
  </cols>
  <sheetData>
    <row r="1" spans="1:9" ht="23.25" customHeight="1">
      <c r="A1" s="22" t="s">
        <v>46</v>
      </c>
      <c r="F1" s="74" t="s">
        <v>71</v>
      </c>
      <c r="G1" s="74"/>
      <c r="H1" s="74"/>
      <c r="I1" s="75"/>
    </row>
    <row r="2" spans="1:9" ht="16.5" customHeight="1">
      <c r="A2" s="24" t="s">
        <v>47</v>
      </c>
      <c r="F2" s="74"/>
      <c r="G2" s="74"/>
      <c r="H2" s="74"/>
      <c r="I2" s="75"/>
    </row>
    <row r="3" spans="1:9" ht="38.25">
      <c r="A3" s="25" t="s">
        <v>3</v>
      </c>
      <c r="B3" s="25" t="s">
        <v>26</v>
      </c>
      <c r="C3" s="25" t="s">
        <v>48</v>
      </c>
      <c r="D3" s="25" t="s">
        <v>0</v>
      </c>
      <c r="F3" s="26" t="s">
        <v>49</v>
      </c>
      <c r="G3" s="26" t="s">
        <v>50</v>
      </c>
      <c r="H3" s="26" t="s">
        <v>51</v>
      </c>
      <c r="I3" s="27" t="s">
        <v>52</v>
      </c>
    </row>
    <row r="4" spans="1:9" ht="51">
      <c r="A4" s="28">
        <v>1</v>
      </c>
      <c r="B4" s="29" t="s">
        <v>53</v>
      </c>
      <c r="C4" s="29" t="s">
        <v>54</v>
      </c>
      <c r="D4" s="29" t="s">
        <v>55</v>
      </c>
      <c r="F4" s="30" t="s">
        <v>56</v>
      </c>
      <c r="G4" s="31">
        <v>1800000</v>
      </c>
      <c r="H4" s="32">
        <v>1</v>
      </c>
      <c r="I4" s="31">
        <f>G4*H4</f>
        <v>1800000</v>
      </c>
    </row>
    <row r="5" spans="1:9" ht="38.25">
      <c r="A5" s="28">
        <v>2</v>
      </c>
      <c r="B5" s="29" t="s">
        <v>57</v>
      </c>
      <c r="C5" s="29" t="s">
        <v>58</v>
      </c>
      <c r="D5" s="29"/>
      <c r="F5" s="30" t="s">
        <v>59</v>
      </c>
      <c r="G5" s="31">
        <v>500000</v>
      </c>
      <c r="H5" s="32">
        <v>2</v>
      </c>
      <c r="I5" s="31">
        <f>G5*H5</f>
        <v>1000000</v>
      </c>
    </row>
    <row r="6" spans="1:9" ht="25.5">
      <c r="A6" s="28">
        <v>3</v>
      </c>
      <c r="B6" s="29" t="s">
        <v>60</v>
      </c>
      <c r="C6" s="29"/>
      <c r="D6" s="29"/>
      <c r="F6" s="33" t="s">
        <v>61</v>
      </c>
      <c r="G6" s="34"/>
      <c r="H6" s="34"/>
      <c r="I6" s="34">
        <f>I4+I5</f>
        <v>2800000</v>
      </c>
    </row>
    <row r="7" spans="1:9" ht="29.25" customHeight="1">
      <c r="A7" s="28">
        <v>3.1</v>
      </c>
      <c r="B7" s="29" t="s">
        <v>62</v>
      </c>
      <c r="C7" s="29" t="s">
        <v>63</v>
      </c>
      <c r="D7" s="29"/>
      <c r="F7" s="76" t="s">
        <v>70</v>
      </c>
      <c r="G7" s="77"/>
      <c r="H7" s="77"/>
      <c r="I7" s="78"/>
    </row>
    <row r="8" spans="1:9" ht="22.5" customHeight="1">
      <c r="A8" s="28">
        <v>3.2</v>
      </c>
      <c r="B8" s="29" t="s">
        <v>64</v>
      </c>
      <c r="C8" s="29" t="s">
        <v>65</v>
      </c>
      <c r="D8" s="29"/>
    </row>
    <row r="10" spans="1:9">
      <c r="A10" s="35" t="s">
        <v>66</v>
      </c>
    </row>
    <row r="11" spans="1:9" ht="29.25" customHeight="1">
      <c r="A11" s="79" t="s">
        <v>67</v>
      </c>
      <c r="B11" s="79"/>
      <c r="C11" s="79"/>
      <c r="D11" s="79"/>
      <c r="F11" s="23">
        <f>1.8+1.5+1.2</f>
        <v>4.5</v>
      </c>
    </row>
    <row r="12" spans="1:9" ht="59.25" customHeight="1">
      <c r="A12" s="79" t="s">
        <v>68</v>
      </c>
      <c r="B12" s="79"/>
      <c r="C12" s="79"/>
      <c r="D12" s="79"/>
    </row>
    <row r="13" spans="1:9">
      <c r="A13" s="36" t="s">
        <v>69</v>
      </c>
      <c r="B13" s="24"/>
      <c r="C13" s="24"/>
      <c r="D13" s="24"/>
    </row>
  </sheetData>
  <mergeCells count="4">
    <mergeCell ref="F1:I2"/>
    <mergeCell ref="F7:I7"/>
    <mergeCell ref="A11:D11"/>
    <mergeCell ref="A12:D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Thông tin chung</vt:lpstr>
      <vt:lpstr>Vat tu RS </vt:lpstr>
      <vt:lpstr>Tài liệu mô tả thêm</vt:lpstr>
      <vt:lpstr>bao-cao-driver test </vt:lpstr>
      <vt:lpstr>Đơn giá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quedt</dc:creator>
  <cp:lastModifiedBy>Hocnd</cp:lastModifiedBy>
  <cp:lastPrinted>2019-06-06T07:43:00Z</cp:lastPrinted>
  <dcterms:created xsi:type="dcterms:W3CDTF">2018-04-02T03:42:02Z</dcterms:created>
  <dcterms:modified xsi:type="dcterms:W3CDTF">2022-05-12T14:40:46Z</dcterms:modified>
</cp:coreProperties>
</file>