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FHIR-Maternity-Record\Excel_profile_templates\"/>
    </mc:Choice>
  </mc:AlternateContent>
  <xr:revisionPtr revIDLastSave="0" documentId="13_ncr:1_{D85CE298-B327-4DEA-AE27-A8EE3ADF0455}" xr6:coauthVersionLast="41" xr6:coauthVersionMax="41" xr10:uidLastSave="{00000000-0000-0000-0000-000000000000}"/>
  <bookViews>
    <workbookView xWindow="-98" yWindow="-98" windowWidth="20715" windowHeight="13276" xr2:uid="{00000000-000D-0000-FFFF-FFFF00000000}"/>
  </bookViews>
  <sheets>
    <sheet name="CareConnect-List-1.2.0" sheetId="1" r:id="rId1"/>
    <sheet name="Functions" sheetId="2" r:id="rId2"/>
  </sheets>
  <definedNames>
    <definedName name="_xlnm._FilterDatabase" localSheetId="0" hidden="1">'CareConnect-List-1.2.0'!$A$2:$E$104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4" i="1" l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<sst xmlns="http://schemas.openxmlformats.org/spreadsheetml/2006/main" count="382" uniqueCount="131">
  <si>
    <t>Select</t>
  </si>
  <si>
    <t>Mandatory</t>
  </si>
  <si>
    <t>Required</t>
  </si>
  <si>
    <t>Name</t>
  </si>
  <si>
    <t>Optional</t>
  </si>
  <si>
    <t>Not Used</t>
  </si>
  <si>
    <t>Card.</t>
  </si>
  <si>
    <t>Conformance</t>
  </si>
  <si>
    <t>Type</t>
  </si>
  <si>
    <t>Description, Constraints and mapping for Implementation</t>
  </si>
  <si>
    <t>List</t>
  </si>
  <si>
    <t>​</t>
  </si>
  <si>
    <t>Information summarized from a list of other resources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(lst-2): The deleted flag can only be used if the mode of the list is "changes"
Constraint (lst-1): A list can only have an emptyReason if it is empty</t>
  </si>
  <si>
    <t>- id</t>
  </si>
  <si>
    <t>0..1</t>
  </si>
  <si>
    <t>Logical id of this artifact</t>
  </si>
  <si>
    <t>- meta</t>
  </si>
  <si>
    <t>Metadata about the resource
&lt;font color='red'&gt;The value attribute of the profile element MUST contain the value 'https://fhir.nhs.uk/STU3/StructureDefinition/CareConnect-List-1'&lt;/font&gt;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</si>
  <si>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</si>
  <si>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</si>
  <si>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</si>
  <si>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</si>
  <si>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</si>
  <si>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</si>
  <si>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</si>
  <si>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</si>
  <si>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</si>
  <si>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extension (clinicalSetting)</t>
  </si>
  <si>
    <t xml:space="preserve">To record the clinical setting of a problem list
Constraint (ext-1): Must have either extensions or value[x], not both
</t>
  </si>
  <si>
    <t>- extension (warningCode)</t>
  </si>
  <si>
    <t xml:space="preserve">To capture warnings that the list may be incomplete
Constraint (ext-1): Must have either extensions or value[x], not both
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</si>
  <si>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</si>
  <si>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</si>
  <si>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</si>
  <si>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 xml:space="preserve">Business identifier
&lt;font color='red'&gt;An identifier for this Allergies and adverse reactions list&lt;/font&gt;
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</si>
  <si>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</si>
  <si>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</si>
  <si>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</si>
  <si>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</si>
  <si>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</si>
  <si>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</si>
  <si>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</si>
  <si>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</si>
  <si>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</si>
  <si>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</si>
  <si>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</si>
  <si>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</si>
  <si>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</si>
  <si>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</si>
  <si>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</si>
  <si>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</si>
  <si>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</si>
  <si>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</si>
  <si>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</si>
  <si>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</si>
  <si>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
&lt;font color='red'&gt;The system from which the identifier came from&lt;/font&gt;</t>
  </si>
  <si>
    <t>- - value</t>
  </si>
  <si>
    <t>The value that is unique
Business identifier
&lt;font color='red'&gt;An identifier for this Allergies and adverse reactions list&lt;/font&gt;</t>
  </si>
  <si>
    <t>- - period</t>
  </si>
  <si>
    <t>&lt;font color='red'&gt;A identifier'&lt;/font&gt;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</si>
  <si>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</si>
  <si>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</si>
  <si>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</si>
  <si>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</si>
  <si>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</si>
  <si>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</si>
  <si>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</si>
  <si>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</si>
  <si>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</si>
  <si>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</si>
  <si>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</si>
  <si>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
&lt;font color='red'&gt;The organization that allocated the identifier&lt;/font&gt;</t>
  </si>
  <si>
    <t>- status</t>
  </si>
  <si>
    <t>current : retired : entered-in-error
Binding (required): The current state of the list [ListStatus](http://hl7.org/fhir/stu3/valueset-list-status.html)
&lt;font color='red'&gt;The status of the list MUST contain the value 'current'&lt;/font&gt;</t>
  </si>
  <si>
    <t>- mode</t>
  </si>
  <si>
    <t>working : snapshot : changes
Binding (required): The processing mode that applies to this list [ListMode](http://hl7.org/fhir/stu3/valueset-list-mode.html)
&lt;font color='red'&gt;The mode of the list MUST contain the value 'snapshot'&lt;/font&gt;</t>
  </si>
  <si>
    <t>- title</t>
  </si>
  <si>
    <t>- code</t>
  </si>
  <si>
    <t>What the purpose of this list is
Binding (preferred): What the purpose of a list is [CareConnect-ListCode-1](https://fhir.hl7.org.uk/STU3/ValueSet/CareConnect-ListCode-1)
&lt;font color='red'&gt;The PRSB heading for this list. Note: for Maternity the value stated below is used which is not from the preferred value set &lt;/font&gt;</t>
  </si>
  <si>
    <t>- - coding</t>
  </si>
  <si>
    <t>Code defined by a terminology system
&lt;font color='red'&gt;The SNOMED CT concept for the PRSB heading type&lt;/font&gt;</t>
  </si>
  <si>
    <t>- - - system</t>
  </si>
  <si>
    <t>Identity of the terminology system
&lt;font color='red'&gt;This MUST contain the value 'http://snomed.info/sct'&lt;/font&gt;</t>
  </si>
  <si>
    <t>- - - version</t>
  </si>
  <si>
    <t xml:space="preserve">Version of the system - if relevant
&lt;font color='red'&gt;&lt;b&gt;Mapping to Maternity Data item Not applicable&lt;/b&gt;&lt;/font&gt; </t>
  </si>
  <si>
    <t>- - - code</t>
  </si>
  <si>
    <t>Symbol in syntax defined by the system
&lt;font color='red'&gt;This MUST contain the value '886921000000105'&lt;/font&gt;</t>
  </si>
  <si>
    <t xml:space="preserve">Representation defined by the system
&lt;font color='red'&gt;This MUST contain the value 'Allergies and adverse reactions'&lt;/font&gt;
&lt;font color='red'&gt;Mapping to Maternity data item = 'PSRB Heading Allergies and adverse reactions'&lt;/font&gt; </t>
  </si>
  <si>
    <t>- - - userSelected</t>
  </si>
  <si>
    <t>- - text</t>
  </si>
  <si>
    <t>- subject</t>
  </si>
  <si>
    <t>If all resources have the same subject
Constraint (ref-1): SHALL have a contained resource if a local reference is provided
&lt;font color='red'&gt;This is a reference to the Patient who is the subject of the list.&lt;/font&gt;</t>
  </si>
  <si>
    <t>&lt;font color='red'&gt;This is the subject of the Allergies and adverse reactions List.
This MUST use the CareConnect patient profile. &lt;/font&gt;See [patient resource reference](explore_allergies_and_adverse_reactions.html#patient-reference) for information on how to populate the resource.</t>
  </si>
  <si>
    <t>- - reference</t>
  </si>
  <si>
    <t xml:space="preserve">Literal reference, Relative, internal or absolute URL
&lt;font color='red'&gt;A reference to the patient resource included in the Patient demographics list within the FHIR Bundle. Note the Patient demographics list is mandatory in the FHIR bundle&lt;/font&gt; </t>
  </si>
  <si>
    <t>- - identifier</t>
  </si>
  <si>
    <t>- - display</t>
  </si>
  <si>
    <t>Text alternative for the resource</t>
  </si>
  <si>
    <t>- encounter</t>
  </si>
  <si>
    <t xml:space="preserve">Context in which list created
Constraint (ref-1): SHALL have a contained resource if a local reference is provided
&lt;font color='red'&gt;A reference to the encounter resource within the Admission details list. &lt;/font/&gt; 
</t>
  </si>
  <si>
    <t>This is the context of the Admission details List.
This MUST use the CareConnect encounter profile. See [encounter resource](explore_admission_details.html#mapping-for-admission-details-encounter) for information on how to populate the resource.</t>
  </si>
  <si>
    <t>- date</t>
  </si>
  <si>
    <t>When the list was prepared
&lt;font color='red'&gt; This MUST contain a system date to indicate when the list created or updated&lt;/font&gt;</t>
  </si>
  <si>
    <t>- source</t>
  </si>
  <si>
    <t>Who and/or what defined the list contents (aka Author)
Constraint (ref-1): SHALL have a contained resource if a local reference is provided</t>
  </si>
  <si>
    <t>- orderedBy</t>
  </si>
  <si>
    <t>What order the list has
Binding (preferred): What order applies to the items in a list [List Order Codes](http://hl7.org/fhir/stu3/valueset-list-order.html)</t>
  </si>
  <si>
    <t>- note</t>
  </si>
  <si>
    <t>Comments about the list</t>
  </si>
  <si>
    <t>- - author[x]</t>
  </si>
  <si>
    <t>Individual responsible for the annotation
Constraint (ref-1): SHALL have a contained resource if a local reference is provided</t>
  </si>
  <si>
    <t xml:space="preserve">&lt;font color='red'&gt;Who authored the comment on the list.&lt;/font&gt; </t>
  </si>
  <si>
    <t>- - time</t>
  </si>
  <si>
    <t>When the annotation was made</t>
  </si>
  <si>
    <t>The annotation - text content</t>
  </si>
  <si>
    <t>- entry</t>
  </si>
  <si>
    <t>Entries in the list
&lt;font color='red'&gt;The entries MUST be as per the diagram for this PRSB headings list with the AllergyIntolerance resource being the focal resource. Multiple resources MAY be present&lt;/font&gt;</t>
  </si>
  <si>
    <t>- - modifierExtension</t>
  </si>
  <si>
    <t>Extensions that cannot be ignored
Constraint (ext-1): Must have either extensions or value[x], not both</t>
  </si>
  <si>
    <t>- - flag</t>
  </si>
  <si>
    <t>Status/Workflow information about this item
Binding (example): Codes that provide further information about the reason and meaning of the item in the list [Patient Medicine Change Types](http://hl7.org/fhir/stu3/valueset-list-item-flag.html)</t>
  </si>
  <si>
    <t>- - deleted</t>
  </si>
  <si>
    <t>If this item is actually marked as deleted
Default Value: false</t>
  </si>
  <si>
    <t>- - date</t>
  </si>
  <si>
    <t>When item added to list
&lt;font color='red'&gt;The SHOULD contain a system time of when the item was added to the list.&lt;/font&gt;</t>
  </si>
  <si>
    <t>- - item</t>
  </si>
  <si>
    <t>Actual entry
Constraint (ref-1): SHALL have a contained resource if a local reference is provided
&lt;font color='red'&gt;A reference to an AllergyIntolerance resource included in the list
This MUST use the CareConnect AllergyIntolence profile. &lt;/font&gt;See [AllergyIntolerance resource](explore_allergies_and_adverse_reactions.html#mapping-for-allergies-and-adverse-reactions) for information on how to populate the resource.</t>
  </si>
  <si>
    <t>Literal reference, Relative, internal or absolute URL
&lt;font color='red'&gt;The reference to the included AllergyIntolerance resource.&lt;/font&gt;</t>
  </si>
  <si>
    <t>- emptyReason</t>
  </si>
  <si>
    <t>Why list is empty
Binding (preferred): If a list is empty, why it is empty [CareConnect-ListEmptyReasonCode-1](https://fhir.hl7.org.uk/STU3/ValueSet/CareConnect-ListEmptyReasonCode-1)</t>
  </si>
  <si>
    <t xml:space="preserve">Descriptive name for the list
&lt;font color='red'&gt;This MUST contain the value 'Allergies and adverse reactions'&lt;/font&gt;
&lt;font color='red'&gt;&lt;b&gt;Mapping to Maternity data item = 'PSRB Heading Allergies and adverse reactions'&lt;/b&gt;&lt;/font&gt;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</si>
</sst>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sz val="10"/>
      <name val="Arial"/>
    </font>
    <font>
      <b/>
      <sz val="8"/>
      <color rgb="FF333333"/>
      <name val="Helvetica Neue"/>
    </font>
    <font>
      <b/>
      <sz val="8"/>
      <color rgb="FF333333"/>
      <name val="Arial"/>
    </font>
    <font>
      <u/>
      <sz val="8"/>
      <color rgb="FF333333"/>
      <name val="Helvetica Neue"/>
    </font>
    <font>
      <sz val="8"/>
      <color rgb="FF333333"/>
      <name val="Helvetica Neue"/>
    </font>
    <font>
      <sz val="8"/>
      <color rgb="FF474747"/>
      <name val="Helvetica Neue"/>
    </font>
    <font>
      <sz val="8"/>
      <color rgb="FF333333"/>
      <name val="Arial"/>
    </font>
    <font>
      <sz val="8"/>
      <color rgb="FF005EB8"/>
      <name val="Arial"/>
    </font>
    <font>
      <u/>
      <sz val="8"/>
      <color rgb="FF005EB8"/>
      <name val="Helvetica Neue"/>
    </font>
    <font>
      <u/>
      <sz val="8"/>
      <color rgb="FF005EB8"/>
      <name val="Helvetica Neue"/>
    </font>
    <font>
      <b/>
      <sz val="8"/>
      <color rgb="FF474747"/>
      <name val="Arial"/>
    </font>
    <font>
      <u/>
      <sz val="8"/>
      <color rgb="FF005EB8"/>
      <name val="Arial"/>
    </font>
    <font>
      <sz val="8"/>
      <color rgb="FF474747"/>
      <name val="Arial"/>
    </font>
    <font>
      <u/>
      <sz val="8"/>
      <color rgb="FF005EB8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4C7C3"/>
        <bgColor rgb="FFF4C7C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6" fillId="2" borderId="0" xfId="0" applyFont="1" applyFill="1" applyAlignment="1">
      <alignment horizontal="left"/>
    </xf>
    <xf numFmtId="0" fontId="12" fillId="0" borderId="0" xfId="0" applyFont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3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8" fillId="4" borderId="0" xfId="0" applyFont="1" applyFill="1" applyAlignment="1">
      <alignment vertical="top" wrapText="1"/>
    </xf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E1000"/>
  <sheetViews>
    <sheetView tabSelected="1" workbookViewId="0">
      <selection activeCell="E34" sqref="E34"/>
    </sheetView>
  </sheetViews>
  <sheetFormatPr defaultColWidth="14.3984375" defaultRowHeight="15" customHeight="1"/>
  <cols>
    <col min="1" max="1" width="13.86328125" customWidth="1"/>
    <col min="2" max="3" width="14.3984375" customWidth="1"/>
    <col min="4" max="4" width="18.1328125" customWidth="1"/>
    <col min="5" max="5" width="73.1328125" customWidth="1"/>
    <col min="6" max="6" width="14.3984375" customWidth="1"/>
  </cols>
  <sheetData>
    <row r="1" spans="1:5" ht="15.75" customHeight="1">
      <c r="A1" s="2" t="s">
        <v>3</v>
      </c>
      <c r="B1" s="2" t="s">
        <v>6</v>
      </c>
      <c r="C1" s="3" t="s">
        <v>7</v>
      </c>
      <c r="D1" s="2" t="s">
        <v>8</v>
      </c>
      <c r="E1" s="3" t="s">
        <v>9</v>
      </c>
    </row>
    <row r="2" spans="1:5" ht="15.75" customHeight="1">
      <c r="A2" s="4" t="s">
        <v>10</v>
      </c>
      <c r="B2" s="5" t="s">
        <v>11</v>
      </c>
      <c r="C2" s="5"/>
      <c r="D2" s="5"/>
      <c r="E2" s="6" t="s">
        <v>12</v>
      </c>
    </row>
    <row r="3" spans="1:5" ht="15.75" customHeight="1">
      <c r="A3" s="7" t="s">
        <v>13</v>
      </c>
      <c r="B3" s="5" t="s">
        <v>14</v>
      </c>
      <c r="C3" s="8" t="s">
        <v>4</v>
      </c>
      <c r="D3" s="9" t="str">
        <f>HYPERLINK("http://hl7.org/fhir/stu3/datatypes.html#id","Id")</f>
        <v>Id</v>
      </c>
      <c r="E3" s="6" t="s">
        <v>15</v>
      </c>
    </row>
    <row r="4" spans="1:5" ht="15.75" customHeight="1">
      <c r="A4" s="7" t="s">
        <v>16</v>
      </c>
      <c r="B4" s="5" t="s">
        <v>14</v>
      </c>
      <c r="C4" s="8" t="s">
        <v>1</v>
      </c>
      <c r="D4" s="9" t="str">
        <f>HYPERLINK("http://hl7.org/fhir/stu3/resource.html#Meta","Meta")</f>
        <v>Meta</v>
      </c>
      <c r="E4" s="6" t="s">
        <v>17</v>
      </c>
    </row>
    <row r="5" spans="1:5" ht="15.75" hidden="1" customHeight="1">
      <c r="A5" s="7" t="s">
        <v>18</v>
      </c>
      <c r="B5" s="5" t="s">
        <v>14</v>
      </c>
      <c r="C5" s="8" t="s">
        <v>5</v>
      </c>
      <c r="D5" s="9" t="str">
        <f>HYPERLINK("http://hl7.org/fhir/stu3/datatypes.html#uri","Uri")</f>
        <v>Uri</v>
      </c>
      <c r="E5" s="6" t="s">
        <v>19</v>
      </c>
    </row>
    <row r="6" spans="1:5" ht="15.75" hidden="1" customHeight="1">
      <c r="A6" s="7" t="s">
        <v>20</v>
      </c>
      <c r="B6" s="5" t="s">
        <v>14</v>
      </c>
      <c r="C6" s="8" t="s">
        <v>5</v>
      </c>
      <c r="D6" s="9" t="str">
        <f>HYPERLINK("http://hl7.org/fhir/stu3/datatypes.html#code","Code")</f>
        <v>Code</v>
      </c>
      <c r="E6" s="6" t="s">
        <v>21</v>
      </c>
    </row>
    <row r="7" spans="1:5" ht="15.75" hidden="1" customHeight="1">
      <c r="A7" s="7" t="s">
        <v>22</v>
      </c>
      <c r="B7" s="5" t="s">
        <v>14</v>
      </c>
      <c r="C7" s="8" t="s">
        <v>5</v>
      </c>
      <c r="D7" s="9" t="str">
        <f>HYPERLINK("http://hl7.org/fhir/stu3/narrative.html#Narrative","Narrative")</f>
        <v>Narrative</v>
      </c>
      <c r="E7" s="6" t="s">
        <v>23</v>
      </c>
    </row>
    <row r="8" spans="1:5" ht="15.75" hidden="1" customHeight="1">
      <c r="A8" s="7" t="s">
        <v>24</v>
      </c>
      <c r="B8" s="5" t="s">
        <v>25</v>
      </c>
      <c r="C8" s="8" t="s">
        <v>5</v>
      </c>
      <c r="D8" s="9" t="str">
        <f>HYPERLINK("http://hl7.org/fhir/stu3/resource.html","Resource")</f>
        <v>Resource</v>
      </c>
      <c r="E8" s="6" t="s">
        <v>26</v>
      </c>
    </row>
    <row r="9" spans="1:5" ht="15.75" hidden="1" customHeight="1">
      <c r="A9" s="7" t="s">
        <v>27</v>
      </c>
      <c r="B9" s="5" t="s">
        <v>14</v>
      </c>
      <c r="C9" s="8" t="s">
        <v>5</v>
      </c>
      <c r="D9" s="10" t="str">
        <f>HYPERLINK("https://fhir.hl7.org.uk/STU3/StructureDefinition/Extension-CareConnect-ClinicalSetting-1","Extension-CareConnect-ClinicalSetting-1")</f>
        <v>Extension-CareConnect-ClinicalSetting-1</v>
      </c>
      <c r="E9" s="11" t="s">
        <v>28</v>
      </c>
    </row>
    <row r="10" spans="1:5" ht="15.75" hidden="1" customHeight="1">
      <c r="A10" s="7" t="s">
        <v>29</v>
      </c>
      <c r="B10" s="5" t="s">
        <v>14</v>
      </c>
      <c r="C10" s="8" t="s">
        <v>5</v>
      </c>
      <c r="D10" s="10" t="str">
        <f>HYPERLINK("https://fhir.hl7.org.uk/STU3/StructureDefinition/Extension-CareConnect-ListWarningCode-1","Extension-CareConnect-ListWarningCode-1")</f>
        <v>Extension-CareConnect-ListWarningCode-1</v>
      </c>
      <c r="E10" s="11" t="s">
        <v>30</v>
      </c>
    </row>
    <row r="11" spans="1:5" ht="15.75" hidden="1" customHeight="1">
      <c r="A11" s="7" t="s">
        <v>31</v>
      </c>
      <c r="B11" s="5" t="s">
        <v>25</v>
      </c>
      <c r="C11" s="8" t="s">
        <v>5</v>
      </c>
      <c r="D11" s="9" t="str">
        <f>HYPERLINK("http://hl7.org/fhir/stu3/extensibility.html#Extension","Extension")</f>
        <v>Extension</v>
      </c>
      <c r="E11" s="6" t="s">
        <v>32</v>
      </c>
    </row>
    <row r="12" spans="1:5" ht="15.75" customHeight="1">
      <c r="A12" s="7" t="s">
        <v>33</v>
      </c>
      <c r="B12" s="5" t="s">
        <v>25</v>
      </c>
      <c r="C12" s="8" t="s">
        <v>2</v>
      </c>
      <c r="D12" s="9" t="str">
        <f>HYPERLINK("http://hl7.org/fhir/stu3/datatypes.html#identifier","Identifier")</f>
        <v>Identifier</v>
      </c>
      <c r="E12" s="6" t="s">
        <v>34</v>
      </c>
    </row>
    <row r="13" spans="1:5" ht="15.75" hidden="1" customHeight="1">
      <c r="A13" s="7" t="s">
        <v>35</v>
      </c>
      <c r="B13" s="5" t="s">
        <v>14</v>
      </c>
      <c r="C13" s="8" t="s">
        <v>5</v>
      </c>
      <c r="D13" s="9" t="str">
        <f>HYPERLINK("http://hl7.org/fhir/stu3/datatypes.html#code","Code")</f>
        <v>Code</v>
      </c>
      <c r="E13" s="6" t="s">
        <v>36</v>
      </c>
    </row>
    <row r="14" spans="1:5" ht="15.75" hidden="1" customHeight="1">
      <c r="A14" s="7" t="s">
        <v>37</v>
      </c>
      <c r="B14" s="5" t="s">
        <v>14</v>
      </c>
      <c r="C14" s="8" t="s">
        <v>5</v>
      </c>
      <c r="D14" s="9" t="str">
        <f>HYPERLINK("http://hl7.org/fhir/stu3/datatypes.html#codeableconcept","CodeableConcept")</f>
        <v>CodeableConcept</v>
      </c>
      <c r="E14" s="6" t="s">
        <v>38</v>
      </c>
    </row>
    <row r="15" spans="1:5" ht="15.75" hidden="1" customHeight="1">
      <c r="A15" s="7" t="s">
        <v>39</v>
      </c>
      <c r="B15" s="5" t="s">
        <v>25</v>
      </c>
      <c r="C15" s="8" t="s">
        <v>5</v>
      </c>
      <c r="D15" s="9" t="str">
        <f>HYPERLINK("http://hl7.org/fhir/stu3/datatypes.html#coding","Coding")</f>
        <v>Coding</v>
      </c>
      <c r="E15" s="6" t="s">
        <v>40</v>
      </c>
    </row>
    <row r="16" spans="1:5" ht="15.75" hidden="1" customHeight="1">
      <c r="A16" s="7" t="s">
        <v>41</v>
      </c>
      <c r="B16" s="5" t="s">
        <v>14</v>
      </c>
      <c r="C16" s="8" t="s">
        <v>5</v>
      </c>
      <c r="D16" s="9" t="str">
        <f>HYPERLINK("http://hl7.org/fhir/stu3/datatypes.html#uri","Uri")</f>
        <v>Uri</v>
      </c>
      <c r="E16" s="6" t="s">
        <v>42</v>
      </c>
    </row>
    <row r="17" spans="1:5" ht="15.75" hidden="1" customHeight="1">
      <c r="A17" s="7" t="s">
        <v>43</v>
      </c>
      <c r="B17" s="5" t="s">
        <v>14</v>
      </c>
      <c r="C17" s="8" t="s">
        <v>5</v>
      </c>
      <c r="D17" s="9" t="str">
        <f>HYPERLINK("http://hl7.org/fhir/stu3/datatypes.html#string","String")</f>
        <v>String</v>
      </c>
      <c r="E17" s="6" t="s">
        <v>44</v>
      </c>
    </row>
    <row r="18" spans="1:5" ht="15.75" hidden="1" customHeight="1">
      <c r="A18" s="7" t="s">
        <v>45</v>
      </c>
      <c r="B18" s="5" t="s">
        <v>14</v>
      </c>
      <c r="C18" s="8" t="s">
        <v>5</v>
      </c>
      <c r="D18" s="9" t="str">
        <f>HYPERLINK("http://hl7.org/fhir/stu3/datatypes.html#code","Code")</f>
        <v>Code</v>
      </c>
      <c r="E18" s="6" t="s">
        <v>46</v>
      </c>
    </row>
    <row r="19" spans="1:5" ht="15.75" hidden="1" customHeight="1">
      <c r="A19" s="7" t="s">
        <v>47</v>
      </c>
      <c r="B19" s="5" t="s">
        <v>14</v>
      </c>
      <c r="C19" s="8" t="s">
        <v>5</v>
      </c>
      <c r="D19" s="9" t="str">
        <f>HYPERLINK("http://hl7.org/fhir/stu3/datatypes.html#string","String")</f>
        <v>String</v>
      </c>
      <c r="E19" s="6" t="s">
        <v>48</v>
      </c>
    </row>
    <row r="20" spans="1:5" ht="15.75" hidden="1" customHeight="1">
      <c r="A20" s="7" t="s">
        <v>49</v>
      </c>
      <c r="B20" s="5" t="s">
        <v>14</v>
      </c>
      <c r="C20" s="8" t="s">
        <v>5</v>
      </c>
      <c r="D20" s="9" t="str">
        <f>HYPERLINK("http://hl7.org/fhir/stu3/datatypes.html#boolean","Boolean")</f>
        <v>Boolean</v>
      </c>
      <c r="E20" s="6" t="s">
        <v>50</v>
      </c>
    </row>
    <row r="21" spans="1:5" ht="15.75" hidden="1" customHeight="1">
      <c r="A21" s="7" t="s">
        <v>51</v>
      </c>
      <c r="B21" s="5" t="s">
        <v>14</v>
      </c>
      <c r="C21" s="8" t="s">
        <v>5</v>
      </c>
      <c r="D21" s="9" t="str">
        <f>HYPERLINK("http://hl7.org/fhir/stu3/datatypes.html#string","String")</f>
        <v>String</v>
      </c>
      <c r="E21" s="6" t="s">
        <v>52</v>
      </c>
    </row>
    <row r="22" spans="1:5" ht="15.75" customHeight="1">
      <c r="A22" s="7" t="s">
        <v>53</v>
      </c>
      <c r="B22" s="5" t="s">
        <v>54</v>
      </c>
      <c r="C22" s="8" t="s">
        <v>2</v>
      </c>
      <c r="D22" s="9" t="str">
        <f>HYPERLINK("http://hl7.org/fhir/stu3/datatypes.html#uri","Uri")</f>
        <v>Uri</v>
      </c>
      <c r="E22" s="6" t="s">
        <v>55</v>
      </c>
    </row>
    <row r="23" spans="1:5" ht="15.75" customHeight="1">
      <c r="A23" s="7" t="s">
        <v>56</v>
      </c>
      <c r="B23" s="5" t="s">
        <v>54</v>
      </c>
      <c r="C23" s="8" t="s">
        <v>1</v>
      </c>
      <c r="D23" s="9" t="str">
        <f>HYPERLINK("http://hl7.org/fhir/stu3/datatypes.html#string","String")</f>
        <v>String</v>
      </c>
      <c r="E23" s="6" t="s">
        <v>57</v>
      </c>
    </row>
    <row r="24" spans="1:5" ht="15.75" hidden="1" customHeight="1">
      <c r="A24" s="7" t="s">
        <v>58</v>
      </c>
      <c r="B24" s="5" t="s">
        <v>14</v>
      </c>
      <c r="C24" s="8" t="s">
        <v>5</v>
      </c>
      <c r="D24" s="9" t="str">
        <f>HYPERLINK("http://hl7.org/fhir/stu3/datatypes.html#period","Period")</f>
        <v>Period</v>
      </c>
      <c r="E24" s="12" t="s">
        <v>59</v>
      </c>
    </row>
    <row r="25" spans="1:5" ht="15.75" hidden="1" customHeight="1">
      <c r="A25" s="7" t="s">
        <v>60</v>
      </c>
      <c r="B25" s="5" t="s">
        <v>14</v>
      </c>
      <c r="C25" s="8" t="s">
        <v>5</v>
      </c>
      <c r="D25" s="9" t="str">
        <f t="shared" ref="D25:D26" si="0">HYPERLINK("http://hl7.org/fhir/stu3/datatypes.html#datetime","dateTime")</f>
        <v>dateTime</v>
      </c>
      <c r="E25" s="6" t="s">
        <v>61</v>
      </c>
    </row>
    <row r="26" spans="1:5" ht="15.75" hidden="1" customHeight="1">
      <c r="A26" s="7" t="s">
        <v>62</v>
      </c>
      <c r="B26" s="5" t="s">
        <v>14</v>
      </c>
      <c r="C26" s="8" t="s">
        <v>5</v>
      </c>
      <c r="D26" s="9" t="str">
        <f t="shared" si="0"/>
        <v>dateTime</v>
      </c>
      <c r="E26" s="6" t="s">
        <v>63</v>
      </c>
    </row>
    <row r="27" spans="1:5" ht="15.75" hidden="1" customHeight="1">
      <c r="A27" s="7" t="s">
        <v>64</v>
      </c>
      <c r="B27" s="5" t="s">
        <v>14</v>
      </c>
      <c r="C27" s="8" t="s">
        <v>5</v>
      </c>
      <c r="D27" s="13" t="str">
        <f>HYPERLINK("http://hl7.org/fhir/stu3/references.html","Reference")</f>
        <v>Reference</v>
      </c>
      <c r="E27" s="6" t="s">
        <v>65</v>
      </c>
    </row>
    <row r="28" spans="1:5" ht="15.75" hidden="1" customHeight="1">
      <c r="A28" s="7"/>
      <c r="B28" s="5"/>
      <c r="C28" s="14" t="s">
        <v>5</v>
      </c>
      <c r="D28" s="13" t="str">
        <f>HYPERLINK("https://fhir.hl7.org.uk/STU3/StructureDefinition/CareConnect-Organization-1","CareConnect-Organization-1")</f>
        <v>CareConnect-Organization-1</v>
      </c>
      <c r="E28" s="6"/>
    </row>
    <row r="29" spans="1:5" ht="15.75" hidden="1" customHeight="1">
      <c r="A29" s="7" t="s">
        <v>66</v>
      </c>
      <c r="B29" s="5" t="s">
        <v>14</v>
      </c>
      <c r="C29" s="8" t="s">
        <v>5</v>
      </c>
      <c r="D29" s="9" t="str">
        <f>HYPERLINK("http://hl7.org/fhir/stu3/datatypes.html#string","String")</f>
        <v>String</v>
      </c>
      <c r="E29" s="6" t="s">
        <v>67</v>
      </c>
    </row>
    <row r="30" spans="1:5" ht="15.75" hidden="1" customHeight="1">
      <c r="A30" s="7" t="s">
        <v>68</v>
      </c>
      <c r="B30" s="5" t="s">
        <v>14</v>
      </c>
      <c r="C30" s="8" t="s">
        <v>5</v>
      </c>
      <c r="D30" s="9" t="str">
        <f>HYPERLINK("http://hl7.org/fhir/stu3/datatypes.html#identifier","Identifier")</f>
        <v>Identifier</v>
      </c>
      <c r="E30" s="6" t="s">
        <v>69</v>
      </c>
    </row>
    <row r="31" spans="1:5" ht="15.75" customHeight="1">
      <c r="A31" s="7" t="s">
        <v>70</v>
      </c>
      <c r="B31" s="5" t="s">
        <v>14</v>
      </c>
      <c r="C31" s="8" t="s">
        <v>2</v>
      </c>
      <c r="D31" s="9" t="str">
        <f>HYPERLINK("http://hl7.org/fhir/stu3/datatypes.html#string","String")</f>
        <v>String</v>
      </c>
      <c r="E31" s="6" t="s">
        <v>71</v>
      </c>
    </row>
    <row r="32" spans="1:5" ht="15.75" customHeight="1">
      <c r="A32" s="7" t="s">
        <v>72</v>
      </c>
      <c r="B32" s="5" t="s">
        <v>54</v>
      </c>
      <c r="C32" s="8" t="s">
        <v>1</v>
      </c>
      <c r="D32" s="9" t="str">
        <f t="shared" ref="D32:D33" si="1">HYPERLINK("http://hl7.org/fhir/stu3/datatypes.html#code","Code")</f>
        <v>Code</v>
      </c>
      <c r="E32" s="15" t="s">
        <v>73</v>
      </c>
    </row>
    <row r="33" spans="1:5" ht="15.75" customHeight="1">
      <c r="A33" s="7" t="s">
        <v>74</v>
      </c>
      <c r="B33" s="5" t="s">
        <v>54</v>
      </c>
      <c r="C33" s="8" t="s">
        <v>1</v>
      </c>
      <c r="D33" s="9" t="str">
        <f t="shared" si="1"/>
        <v>Code</v>
      </c>
      <c r="E33" s="6" t="s">
        <v>75</v>
      </c>
    </row>
    <row r="34" spans="1:5" ht="27.4" customHeight="1">
      <c r="A34" s="7" t="s">
        <v>76</v>
      </c>
      <c r="B34" s="5" t="s">
        <v>14</v>
      </c>
      <c r="C34" s="8" t="s">
        <v>1</v>
      </c>
      <c r="D34" s="9" t="str">
        <f>HYPERLINK("http://hl7.org/fhir/stu3/datatypes.html#string","String")</f>
        <v>String</v>
      </c>
      <c r="E34" s="6" t="s">
        <v>130</v>
      </c>
    </row>
    <row r="35" spans="1:5" ht="15.75" customHeight="1">
      <c r="A35" s="7" t="s">
        <v>77</v>
      </c>
      <c r="B35" s="5" t="s">
        <v>14</v>
      </c>
      <c r="C35" s="8" t="s">
        <v>1</v>
      </c>
      <c r="D35" s="9" t="str">
        <f>HYPERLINK("http://hl7.org/fhir/stu3/datatypes.html#codeableconcept","CodeableConcept")</f>
        <v>CodeableConcept</v>
      </c>
      <c r="E35" s="6" t="s">
        <v>78</v>
      </c>
    </row>
    <row r="36" spans="1:5" ht="15.75" customHeight="1">
      <c r="A36" s="7" t="s">
        <v>79</v>
      </c>
      <c r="B36" s="5" t="s">
        <v>25</v>
      </c>
      <c r="C36" s="8" t="s">
        <v>1</v>
      </c>
      <c r="D36" s="9" t="str">
        <f>HYPERLINK("http://hl7.org/fhir/stu3/datatypes.html#coding","Coding")</f>
        <v>Coding</v>
      </c>
      <c r="E36" s="6" t="s">
        <v>80</v>
      </c>
    </row>
    <row r="37" spans="1:5" ht="15.75" customHeight="1">
      <c r="A37" s="7" t="s">
        <v>81</v>
      </c>
      <c r="B37" s="5" t="s">
        <v>14</v>
      </c>
      <c r="C37" s="8" t="s">
        <v>1</v>
      </c>
      <c r="D37" s="9" t="str">
        <f>HYPERLINK("http://hl7.org/fhir/stu3/datatypes.html#uri","Uri")</f>
        <v>Uri</v>
      </c>
      <c r="E37" s="6" t="s">
        <v>82</v>
      </c>
    </row>
    <row r="38" spans="1:5" ht="15.75" hidden="1" customHeight="1">
      <c r="A38" s="7" t="s">
        <v>83</v>
      </c>
      <c r="B38" s="5" t="s">
        <v>14</v>
      </c>
      <c r="C38" s="8" t="s">
        <v>5</v>
      </c>
      <c r="D38" s="9" t="str">
        <f>HYPERLINK("http://hl7.org/fhir/stu3/datatypes.html#string","String")</f>
        <v>String</v>
      </c>
      <c r="E38" s="6" t="s">
        <v>84</v>
      </c>
    </row>
    <row r="39" spans="1:5" ht="15.75" customHeight="1">
      <c r="A39" s="7" t="s">
        <v>85</v>
      </c>
      <c r="B39" s="5" t="s">
        <v>14</v>
      </c>
      <c r="C39" s="8" t="s">
        <v>1</v>
      </c>
      <c r="D39" s="9" t="str">
        <f>HYPERLINK("http://hl7.org/fhir/stu3/datatypes.html#code","Code")</f>
        <v>Code</v>
      </c>
      <c r="E39" s="6" t="s">
        <v>86</v>
      </c>
    </row>
    <row r="40" spans="1:5" ht="15.75" customHeight="1">
      <c r="A40" s="7" t="s">
        <v>70</v>
      </c>
      <c r="B40" s="5" t="s">
        <v>14</v>
      </c>
      <c r="C40" s="8" t="s">
        <v>1</v>
      </c>
      <c r="D40" s="9" t="str">
        <f>HYPERLINK("http://hl7.org/fhir/stu3/datatypes.html#string","String")</f>
        <v>String</v>
      </c>
      <c r="E40" s="6" t="s">
        <v>87</v>
      </c>
    </row>
    <row r="41" spans="1:5" ht="15.75" hidden="1" customHeight="1">
      <c r="A41" s="7" t="s">
        <v>88</v>
      </c>
      <c r="B41" s="5" t="s">
        <v>14</v>
      </c>
      <c r="C41" s="8" t="s">
        <v>5</v>
      </c>
      <c r="D41" s="9" t="str">
        <f>HYPERLINK("http://hl7.org/fhir/stu3/datatypes.html#boolean","Boolean")</f>
        <v>Boolean</v>
      </c>
      <c r="E41" s="6" t="s">
        <v>50</v>
      </c>
    </row>
    <row r="42" spans="1:5" ht="15.75" hidden="1" customHeight="1">
      <c r="A42" s="7" t="s">
        <v>89</v>
      </c>
      <c r="B42" s="5" t="s">
        <v>14</v>
      </c>
      <c r="C42" s="8" t="s">
        <v>5</v>
      </c>
      <c r="D42" s="9" t="str">
        <f>HYPERLINK("http://hl7.org/fhir/stu3/datatypes.html#string","String")</f>
        <v>String</v>
      </c>
      <c r="E42" s="6" t="s">
        <v>52</v>
      </c>
    </row>
    <row r="43" spans="1:5" ht="15.75" customHeight="1">
      <c r="A43" s="7" t="s">
        <v>90</v>
      </c>
      <c r="B43" s="5" t="s">
        <v>14</v>
      </c>
      <c r="C43" s="8" t="s">
        <v>1</v>
      </c>
      <c r="D43" s="16" t="str">
        <f>HYPERLINK("http://hl7.org/fhir/stu3/references.html","Reference")</f>
        <v>Reference</v>
      </c>
      <c r="E43" s="6" t="s">
        <v>91</v>
      </c>
    </row>
    <row r="44" spans="1:5" ht="15.75" hidden="1" customHeight="1">
      <c r="A44" s="7"/>
      <c r="B44" s="5"/>
      <c r="C44" s="17" t="s">
        <v>5</v>
      </c>
      <c r="D44" s="13" t="str">
        <f>HYPERLINK("http://hl7.org/fhir/STU3/group.html","Group")</f>
        <v>Group</v>
      </c>
      <c r="E44" s="6"/>
    </row>
    <row r="45" spans="1:5" ht="15.75" hidden="1" customHeight="1">
      <c r="A45" s="7"/>
      <c r="B45" s="5"/>
      <c r="C45" s="8" t="s">
        <v>5</v>
      </c>
      <c r="D45" s="16" t="str">
        <f>HYPERLINK("http://hl7.org/fhir/stu3/StructureDefinition/Device","Device")</f>
        <v>Device</v>
      </c>
      <c r="E45" s="6"/>
    </row>
    <row r="46" spans="1:5" ht="15.75" customHeight="1">
      <c r="A46" s="7"/>
      <c r="B46" s="5"/>
      <c r="C46" s="17" t="s">
        <v>1</v>
      </c>
      <c r="D46" s="13" t="str">
        <f>HYPERLINK("https://fhir.hl7.org.uk/STU3/StructureDefinition/CareConnect-Patient-1","CareConnect-Patient-1")</f>
        <v>CareConnect-Patient-1</v>
      </c>
      <c r="E46" s="6" t="s">
        <v>92</v>
      </c>
    </row>
    <row r="47" spans="1:5" ht="15.75" hidden="1" customHeight="1">
      <c r="A47" s="7"/>
      <c r="B47" s="5"/>
      <c r="C47" s="17" t="s">
        <v>5</v>
      </c>
      <c r="D47" s="13" t="str">
        <f>HYPERLINK("https://fhir.hl7.org.uk/STU3/StructureDefinition/CareConnect-Location-1","CareConnect-Location-1")</f>
        <v>CareConnect-Location-1</v>
      </c>
      <c r="E47" s="6"/>
    </row>
    <row r="48" spans="1:5" ht="15.75" customHeight="1">
      <c r="A48" s="7" t="s">
        <v>93</v>
      </c>
      <c r="B48" s="5" t="s">
        <v>14</v>
      </c>
      <c r="C48" s="8" t="s">
        <v>1</v>
      </c>
      <c r="D48" s="9" t="str">
        <f>HYPERLINK("http://hl7.org/fhir/stu3/datatypes.html#string","String")</f>
        <v>String</v>
      </c>
      <c r="E48" s="6" t="s">
        <v>94</v>
      </c>
    </row>
    <row r="49" spans="1:5" ht="15.75" hidden="1" customHeight="1">
      <c r="A49" s="7" t="s">
        <v>95</v>
      </c>
      <c r="B49" s="5" t="s">
        <v>14</v>
      </c>
      <c r="C49" s="8" t="s">
        <v>5</v>
      </c>
      <c r="D49" s="9" t="str">
        <f>HYPERLINK("http://hl7.org/fhir/stu3/datatypes.html#identifier","Identifier")</f>
        <v>Identifier</v>
      </c>
      <c r="E49" s="6" t="s">
        <v>69</v>
      </c>
    </row>
    <row r="50" spans="1:5" ht="15.75" hidden="1" customHeight="1">
      <c r="A50" s="7" t="s">
        <v>96</v>
      </c>
      <c r="B50" s="5" t="s">
        <v>14</v>
      </c>
      <c r="C50" s="8" t="s">
        <v>5</v>
      </c>
      <c r="D50" s="9" t="str">
        <f>HYPERLINK("http://hl7.org/fhir/stu3/datatypes.html#string","String")</f>
        <v>String</v>
      </c>
      <c r="E50" s="6" t="s">
        <v>97</v>
      </c>
    </row>
    <row r="51" spans="1:5" ht="15.75" hidden="1" customHeight="1">
      <c r="A51" s="7" t="s">
        <v>98</v>
      </c>
      <c r="B51" s="5" t="s">
        <v>14</v>
      </c>
      <c r="C51" s="8" t="s">
        <v>5</v>
      </c>
      <c r="D51" s="16" t="str">
        <f>HYPERLINK("http://hl7.org/fhir/stu3/references.html","Reference")</f>
        <v>Reference</v>
      </c>
      <c r="E51" s="6" t="s">
        <v>99</v>
      </c>
    </row>
    <row r="52" spans="1:5" ht="15.75" hidden="1" customHeight="1">
      <c r="A52" s="7"/>
      <c r="B52" s="5"/>
      <c r="C52" s="17" t="s">
        <v>5</v>
      </c>
      <c r="D52" s="13" t="str">
        <f>HYPERLINK("https://fhir.hl7.org.uk/STU3/StructureDefinition/CareConnect-Encounter-1","CareConnect-Encounter-1")</f>
        <v>CareConnect-Encounter-1</v>
      </c>
      <c r="E52" s="6" t="s">
        <v>100</v>
      </c>
    </row>
    <row r="53" spans="1:5" ht="15.75" hidden="1" customHeight="1">
      <c r="A53" s="7" t="s">
        <v>93</v>
      </c>
      <c r="B53" s="5" t="s">
        <v>14</v>
      </c>
      <c r="C53" s="8" t="s">
        <v>5</v>
      </c>
      <c r="D53" s="9" t="str">
        <f>HYPERLINK("http://hl7.org/fhir/stu3/datatypes.html#string","String")</f>
        <v>String</v>
      </c>
      <c r="E53" s="6" t="s">
        <v>67</v>
      </c>
    </row>
    <row r="54" spans="1:5" ht="15.75" hidden="1" customHeight="1">
      <c r="A54" s="7" t="s">
        <v>95</v>
      </c>
      <c r="B54" s="5" t="s">
        <v>14</v>
      </c>
      <c r="C54" s="8" t="s">
        <v>5</v>
      </c>
      <c r="D54" s="9" t="str">
        <f>HYPERLINK("http://hl7.org/fhir/stu3/datatypes.html#identifier","Identifier")</f>
        <v>Identifier</v>
      </c>
      <c r="E54" s="6" t="s">
        <v>69</v>
      </c>
    </row>
    <row r="55" spans="1:5" ht="15.75" hidden="1" customHeight="1">
      <c r="A55" s="7" t="s">
        <v>96</v>
      </c>
      <c r="B55" s="5" t="s">
        <v>14</v>
      </c>
      <c r="C55" s="8" t="s">
        <v>5</v>
      </c>
      <c r="D55" s="9" t="str">
        <f>HYPERLINK("http://hl7.org/fhir/stu3/datatypes.html#string","String")</f>
        <v>String</v>
      </c>
      <c r="E55" s="6" t="s">
        <v>97</v>
      </c>
    </row>
    <row r="56" spans="1:5" ht="15.75" customHeight="1">
      <c r="A56" s="7" t="s">
        <v>101</v>
      </c>
      <c r="B56" s="5" t="s">
        <v>14</v>
      </c>
      <c r="C56" s="8" t="s">
        <v>1</v>
      </c>
      <c r="D56" s="9" t="str">
        <f>HYPERLINK("http://hl7.org/fhir/stu3/datatypes.html#datetime","dateTime")</f>
        <v>dateTime</v>
      </c>
      <c r="E56" s="6" t="s">
        <v>102</v>
      </c>
    </row>
    <row r="57" spans="1:5" ht="15.75" hidden="1" customHeight="1">
      <c r="A57" s="7" t="s">
        <v>103</v>
      </c>
      <c r="B57" s="5" t="s">
        <v>14</v>
      </c>
      <c r="C57" s="8" t="s">
        <v>5</v>
      </c>
      <c r="D57" s="16" t="str">
        <f>HYPERLINK("http://hl7.org/fhir/stu3/references.html","Reference")</f>
        <v>Reference</v>
      </c>
      <c r="E57" s="6" t="s">
        <v>104</v>
      </c>
    </row>
    <row r="58" spans="1:5" ht="15.75" hidden="1" customHeight="1">
      <c r="A58" s="7"/>
      <c r="B58" s="5"/>
      <c r="C58" s="8" t="s">
        <v>5</v>
      </c>
      <c r="D58" s="16" t="str">
        <f>HYPERLINK("http://hl7.org/fhir/stu3/StructureDefinition/Device","Device")</f>
        <v>Device</v>
      </c>
      <c r="E58" s="6"/>
    </row>
    <row r="59" spans="1:5" ht="15.75" hidden="1" customHeight="1">
      <c r="A59" s="7"/>
      <c r="B59" s="5"/>
      <c r="C59" s="17" t="s">
        <v>5</v>
      </c>
      <c r="D59" s="13" t="str">
        <f>HYPERLINK("https://fhir.hl7.org.uk/STU3/StructureDefinition/CareConnect-Patient-1","CareConnect-Patient-1")</f>
        <v>CareConnect-Patient-1</v>
      </c>
      <c r="E59" s="6"/>
    </row>
    <row r="60" spans="1:5" ht="15.75" hidden="1" customHeight="1">
      <c r="A60" s="7"/>
      <c r="B60" s="5"/>
      <c r="C60" s="14" t="s">
        <v>5</v>
      </c>
      <c r="D60" s="13" t="str">
        <f>HYPERLINK("https://fhir.hl7.org.uk/STU3/StructureDefinition/CareConnect-Practitioner-1","CareConnect-Practitioner-1")</f>
        <v>CareConnect-Practitioner-1</v>
      </c>
      <c r="E60" s="6"/>
    </row>
    <row r="61" spans="1:5" ht="15.75" hidden="1" customHeight="1">
      <c r="A61" s="7" t="s">
        <v>93</v>
      </c>
      <c r="B61" s="5" t="s">
        <v>14</v>
      </c>
      <c r="C61" s="8" t="s">
        <v>5</v>
      </c>
      <c r="D61" s="9" t="str">
        <f>HYPERLINK("http://hl7.org/fhir/stu3/datatypes.html#string","String")</f>
        <v>String</v>
      </c>
      <c r="E61" s="6" t="s">
        <v>67</v>
      </c>
    </row>
    <row r="62" spans="1:5" ht="15.75" hidden="1" customHeight="1">
      <c r="A62" s="7" t="s">
        <v>95</v>
      </c>
      <c r="B62" s="5" t="s">
        <v>14</v>
      </c>
      <c r="C62" s="8" t="s">
        <v>5</v>
      </c>
      <c r="D62" s="9" t="str">
        <f>HYPERLINK("http://hl7.org/fhir/stu3/datatypes.html#identifier","Identifier")</f>
        <v>Identifier</v>
      </c>
      <c r="E62" s="6" t="s">
        <v>69</v>
      </c>
    </row>
    <row r="63" spans="1:5" ht="15.75" hidden="1" customHeight="1">
      <c r="A63" s="7" t="s">
        <v>96</v>
      </c>
      <c r="B63" s="5" t="s">
        <v>14</v>
      </c>
      <c r="C63" s="8" t="s">
        <v>5</v>
      </c>
      <c r="D63" s="9" t="str">
        <f>HYPERLINK("http://hl7.org/fhir/stu3/datatypes.html#string","String")</f>
        <v>String</v>
      </c>
      <c r="E63" s="6" t="s">
        <v>97</v>
      </c>
    </row>
    <row r="64" spans="1:5" ht="15.75" hidden="1" customHeight="1">
      <c r="A64" s="7" t="s">
        <v>105</v>
      </c>
      <c r="B64" s="5" t="s">
        <v>14</v>
      </c>
      <c r="C64" s="8" t="s">
        <v>5</v>
      </c>
      <c r="D64" s="9" t="str">
        <f>HYPERLINK("http://hl7.org/fhir/stu3/datatypes.html#codeableconcept","CodeableConcept")</f>
        <v>CodeableConcept</v>
      </c>
      <c r="E64" s="6" t="s">
        <v>106</v>
      </c>
    </row>
    <row r="65" spans="1:5" ht="15.75" hidden="1" customHeight="1">
      <c r="A65" s="7" t="s">
        <v>79</v>
      </c>
      <c r="B65" s="5" t="s">
        <v>25</v>
      </c>
      <c r="C65" s="8" t="s">
        <v>5</v>
      </c>
      <c r="D65" s="9" t="str">
        <f>HYPERLINK("http://hl7.org/fhir/stu3/datatypes.html#coding","Coding")</f>
        <v>Coding</v>
      </c>
      <c r="E65" s="6" t="s">
        <v>40</v>
      </c>
    </row>
    <row r="66" spans="1:5" ht="15.75" hidden="1" customHeight="1">
      <c r="A66" s="7" t="s">
        <v>81</v>
      </c>
      <c r="B66" s="5" t="s">
        <v>14</v>
      </c>
      <c r="C66" s="8" t="s">
        <v>5</v>
      </c>
      <c r="D66" s="9" t="str">
        <f>HYPERLINK("http://hl7.org/fhir/stu3/datatypes.html#uri","Uri")</f>
        <v>Uri</v>
      </c>
      <c r="E66" s="6" t="s">
        <v>42</v>
      </c>
    </row>
    <row r="67" spans="1:5" ht="15.75" hidden="1" customHeight="1">
      <c r="A67" s="7" t="s">
        <v>83</v>
      </c>
      <c r="B67" s="5" t="s">
        <v>14</v>
      </c>
      <c r="C67" s="8" t="s">
        <v>5</v>
      </c>
      <c r="D67" s="9" t="str">
        <f>HYPERLINK("http://hl7.org/fhir/stu3/datatypes.html#string","String")</f>
        <v>String</v>
      </c>
      <c r="E67" s="6" t="s">
        <v>44</v>
      </c>
    </row>
    <row r="68" spans="1:5" ht="15.75" hidden="1" customHeight="1">
      <c r="A68" s="7" t="s">
        <v>85</v>
      </c>
      <c r="B68" s="5" t="s">
        <v>14</v>
      </c>
      <c r="C68" s="8" t="s">
        <v>5</v>
      </c>
      <c r="D68" s="9" t="str">
        <f>HYPERLINK("http://hl7.org/fhir/stu3/datatypes.html#code","Code")</f>
        <v>Code</v>
      </c>
      <c r="E68" s="6" t="s">
        <v>46</v>
      </c>
    </row>
    <row r="69" spans="1:5" ht="15.75" hidden="1" customHeight="1">
      <c r="A69" s="7" t="s">
        <v>70</v>
      </c>
      <c r="B69" s="5" t="s">
        <v>14</v>
      </c>
      <c r="C69" s="8" t="s">
        <v>5</v>
      </c>
      <c r="D69" s="9" t="str">
        <f>HYPERLINK("http://hl7.org/fhir/stu3/datatypes.html#string","String")</f>
        <v>String</v>
      </c>
      <c r="E69" s="6" t="s">
        <v>48</v>
      </c>
    </row>
    <row r="70" spans="1:5" ht="15.75" hidden="1" customHeight="1">
      <c r="A70" s="7" t="s">
        <v>88</v>
      </c>
      <c r="B70" s="5" t="s">
        <v>14</v>
      </c>
      <c r="C70" s="8" t="s">
        <v>5</v>
      </c>
      <c r="D70" s="9" t="str">
        <f>HYPERLINK("http://hl7.org/fhir/stu3/datatypes.html#boolean","Boolean")</f>
        <v>Boolean</v>
      </c>
      <c r="E70" s="6" t="s">
        <v>50</v>
      </c>
    </row>
    <row r="71" spans="1:5" ht="15.75" hidden="1" customHeight="1">
      <c r="A71" s="7" t="s">
        <v>89</v>
      </c>
      <c r="B71" s="5" t="s">
        <v>14</v>
      </c>
      <c r="C71" s="8" t="s">
        <v>5</v>
      </c>
      <c r="D71" s="9" t="str">
        <f>HYPERLINK("http://hl7.org/fhir/stu3/datatypes.html#string","String")</f>
        <v>String</v>
      </c>
      <c r="E71" s="6" t="s">
        <v>52</v>
      </c>
    </row>
    <row r="72" spans="1:5" ht="15.75" customHeight="1">
      <c r="A72" s="7" t="s">
        <v>107</v>
      </c>
      <c r="B72" s="5" t="s">
        <v>25</v>
      </c>
      <c r="C72" s="8" t="s">
        <v>4</v>
      </c>
      <c r="D72" s="9" t="str">
        <f>HYPERLINK("http://hl7.org/fhir/stu3/datatypes.html#annotation","Annotation")</f>
        <v>Annotation</v>
      </c>
      <c r="E72" s="6" t="s">
        <v>108</v>
      </c>
    </row>
    <row r="73" spans="1:5" ht="15.75" hidden="1" customHeight="1">
      <c r="A73" s="7" t="s">
        <v>109</v>
      </c>
      <c r="B73" s="5" t="s">
        <v>14</v>
      </c>
      <c r="C73" s="8" t="s">
        <v>5</v>
      </c>
      <c r="D73" s="16" t="str">
        <f>HYPERLINK("http://hl7.org/fhir/stu3/references.html","Reference")</f>
        <v>Reference</v>
      </c>
      <c r="E73" s="6" t="s">
        <v>110</v>
      </c>
    </row>
    <row r="74" spans="1:5" ht="15.75" hidden="1" customHeight="1">
      <c r="A74" s="7"/>
      <c r="B74" s="5"/>
      <c r="C74" s="17" t="s">
        <v>5</v>
      </c>
      <c r="D74" s="13" t="str">
        <f>HYPERLINK("http://hl7.org/fhir/stu3/StructureDefinition/RelatedPerson","RelatedPerson")</f>
        <v>RelatedPerson</v>
      </c>
      <c r="E74" s="6"/>
    </row>
    <row r="75" spans="1:5" ht="15.75" hidden="1" customHeight="1">
      <c r="A75" s="7"/>
      <c r="B75" s="5"/>
      <c r="C75" s="17" t="s">
        <v>5</v>
      </c>
      <c r="D75" s="13" t="str">
        <f>HYPERLINK("https://fhir.hl7.org.uk/STU3/StructureDefinition/CareConnect-Patient-1","CareConnect-Patient-1")</f>
        <v>CareConnect-Patient-1</v>
      </c>
      <c r="E75" s="6"/>
    </row>
    <row r="76" spans="1:5" ht="15.75" hidden="1" customHeight="1">
      <c r="A76" s="7"/>
      <c r="B76" s="5"/>
      <c r="C76" s="14" t="s">
        <v>5</v>
      </c>
      <c r="D76" s="13" t="str">
        <f>HYPERLINK("https://fhir.hl7.org.uk/STU3/StructureDefinition/CareConnect-Practitioner-1","CareConnect-Practitioner-1")</f>
        <v>CareConnect-Practitioner-1</v>
      </c>
      <c r="E76" s="6"/>
    </row>
    <row r="77" spans="1:5" ht="15.75" customHeight="1">
      <c r="A77" s="7"/>
      <c r="B77" s="5"/>
      <c r="C77" s="8" t="s">
        <v>2</v>
      </c>
      <c r="D77" s="9" t="str">
        <f>HYPERLINK("http://hl7.org/fhir/stu3/datatypes.html#string","String")</f>
        <v>String</v>
      </c>
      <c r="E77" s="6" t="s">
        <v>111</v>
      </c>
    </row>
    <row r="78" spans="1:5" ht="15.75" customHeight="1">
      <c r="A78" s="7" t="s">
        <v>112</v>
      </c>
      <c r="B78" s="5" t="s">
        <v>14</v>
      </c>
      <c r="C78" s="8" t="s">
        <v>2</v>
      </c>
      <c r="D78" s="9" t="str">
        <f>HYPERLINK("http://hl7.org/fhir/stu3/datatypes.html#datetime","dateTime")</f>
        <v>dateTime</v>
      </c>
      <c r="E78" s="6" t="s">
        <v>113</v>
      </c>
    </row>
    <row r="79" spans="1:5" ht="15.75" customHeight="1">
      <c r="A79" s="7" t="s">
        <v>89</v>
      </c>
      <c r="B79" s="5" t="s">
        <v>54</v>
      </c>
      <c r="C79" s="8" t="s">
        <v>2</v>
      </c>
      <c r="D79" s="9" t="str">
        <f>HYPERLINK("http://hl7.org/fhir/stu3/datatypes.html#string","String")</f>
        <v>String</v>
      </c>
      <c r="E79" s="6" t="s">
        <v>114</v>
      </c>
    </row>
    <row r="80" spans="1:5" ht="15.75" customHeight="1">
      <c r="A80" s="7" t="s">
        <v>115</v>
      </c>
      <c r="B80" s="5" t="s">
        <v>25</v>
      </c>
      <c r="C80" s="8" t="s">
        <v>1</v>
      </c>
      <c r="D80" s="9" t="str">
        <f>HYPERLINK("http://hl7.org/fhir/stu3/backboneelement.html","BackboneElement")</f>
        <v>BackboneElement</v>
      </c>
      <c r="E80" s="6" t="s">
        <v>116</v>
      </c>
    </row>
    <row r="81" spans="1:5" ht="15.75" hidden="1" customHeight="1">
      <c r="A81" s="7" t="s">
        <v>117</v>
      </c>
      <c r="B81" s="5" t="s">
        <v>25</v>
      </c>
      <c r="C81" s="8" t="s">
        <v>5</v>
      </c>
      <c r="D81" s="9" t="str">
        <f>HYPERLINK("http://hl7.org/fhir/stu3/extensibility.html#Extension","Extension")</f>
        <v>Extension</v>
      </c>
      <c r="E81" s="6" t="s">
        <v>118</v>
      </c>
    </row>
    <row r="82" spans="1:5" ht="15.75" hidden="1" customHeight="1">
      <c r="A82" s="7" t="s">
        <v>119</v>
      </c>
      <c r="B82" s="5" t="s">
        <v>14</v>
      </c>
      <c r="C82" s="8" t="s">
        <v>5</v>
      </c>
      <c r="D82" s="9" t="str">
        <f>HYPERLINK("http://hl7.org/fhir/stu3/datatypes.html#codeableconcept","CodeableConcept")</f>
        <v>CodeableConcept</v>
      </c>
      <c r="E82" s="6" t="s">
        <v>120</v>
      </c>
    </row>
    <row r="83" spans="1:5" ht="15.75" hidden="1" customHeight="1">
      <c r="A83" s="7" t="s">
        <v>39</v>
      </c>
      <c r="B83" s="5" t="s">
        <v>25</v>
      </c>
      <c r="C83" s="8" t="s">
        <v>5</v>
      </c>
      <c r="D83" s="9" t="str">
        <f>HYPERLINK("http://hl7.org/fhir/stu3/datatypes.html#coding","Coding")</f>
        <v>Coding</v>
      </c>
      <c r="E83" s="6" t="s">
        <v>40</v>
      </c>
    </row>
    <row r="84" spans="1:5" ht="15.75" hidden="1" customHeight="1">
      <c r="A84" s="7" t="s">
        <v>41</v>
      </c>
      <c r="B84" s="5" t="s">
        <v>14</v>
      </c>
      <c r="C84" s="8" t="s">
        <v>5</v>
      </c>
      <c r="D84" s="9" t="str">
        <f>HYPERLINK("http://hl7.org/fhir/stu3/datatypes.html#uri","Uri")</f>
        <v>Uri</v>
      </c>
      <c r="E84" s="6" t="s">
        <v>42</v>
      </c>
    </row>
    <row r="85" spans="1:5" ht="15.75" hidden="1" customHeight="1">
      <c r="A85" s="7" t="s">
        <v>43</v>
      </c>
      <c r="B85" s="5" t="s">
        <v>14</v>
      </c>
      <c r="C85" s="8" t="s">
        <v>5</v>
      </c>
      <c r="D85" s="9" t="str">
        <f>HYPERLINK("http://hl7.org/fhir/stu3/datatypes.html#string","String")</f>
        <v>String</v>
      </c>
      <c r="E85" s="6" t="s">
        <v>44</v>
      </c>
    </row>
    <row r="86" spans="1:5" ht="15.75" hidden="1" customHeight="1">
      <c r="A86" s="7" t="s">
        <v>45</v>
      </c>
      <c r="B86" s="5" t="s">
        <v>14</v>
      </c>
      <c r="C86" s="8" t="s">
        <v>5</v>
      </c>
      <c r="D86" s="9" t="str">
        <f>HYPERLINK("http://hl7.org/fhir/stu3/datatypes.html#code","Code")</f>
        <v>Code</v>
      </c>
      <c r="E86" s="6" t="s">
        <v>46</v>
      </c>
    </row>
    <row r="87" spans="1:5" ht="15.75" hidden="1" customHeight="1">
      <c r="A87" s="7" t="s">
        <v>47</v>
      </c>
      <c r="B87" s="5" t="s">
        <v>14</v>
      </c>
      <c r="C87" s="8" t="s">
        <v>5</v>
      </c>
      <c r="D87" s="9" t="str">
        <f>HYPERLINK("http://hl7.org/fhir/stu3/datatypes.html#string","String")</f>
        <v>String</v>
      </c>
      <c r="E87" s="6" t="s">
        <v>48</v>
      </c>
    </row>
    <row r="88" spans="1:5" ht="15.75" hidden="1" customHeight="1">
      <c r="A88" s="7" t="s">
        <v>49</v>
      </c>
      <c r="B88" s="5" t="s">
        <v>14</v>
      </c>
      <c r="C88" s="8" t="s">
        <v>5</v>
      </c>
      <c r="D88" s="9" t="str">
        <f>HYPERLINK("http://hl7.org/fhir/stu3/datatypes.html#boolean","Boolean")</f>
        <v>Boolean</v>
      </c>
      <c r="E88" s="6" t="s">
        <v>50</v>
      </c>
    </row>
    <row r="89" spans="1:5" ht="15.75" hidden="1" customHeight="1">
      <c r="A89" s="7" t="s">
        <v>51</v>
      </c>
      <c r="B89" s="5" t="s">
        <v>14</v>
      </c>
      <c r="C89" s="8" t="s">
        <v>5</v>
      </c>
      <c r="D89" s="9" t="str">
        <f>HYPERLINK("http://hl7.org/fhir/stu3/datatypes.html#string","String")</f>
        <v>String</v>
      </c>
      <c r="E89" s="6" t="s">
        <v>52</v>
      </c>
    </row>
    <row r="90" spans="1:5" ht="15.75" hidden="1" customHeight="1">
      <c r="A90" s="7" t="s">
        <v>121</v>
      </c>
      <c r="B90" s="5" t="s">
        <v>14</v>
      </c>
      <c r="C90" s="8" t="s">
        <v>5</v>
      </c>
      <c r="D90" s="9" t="str">
        <f>HYPERLINK("http://hl7.org/fhir/stu3/datatypes.html#boolean","Boolean")</f>
        <v>Boolean</v>
      </c>
      <c r="E90" s="6" t="s">
        <v>122</v>
      </c>
    </row>
    <row r="91" spans="1:5" ht="15.75" customHeight="1">
      <c r="A91" s="7" t="s">
        <v>123</v>
      </c>
      <c r="B91" s="5" t="s">
        <v>14</v>
      </c>
      <c r="C91" s="8" t="s">
        <v>2</v>
      </c>
      <c r="D91" s="9" t="str">
        <f>HYPERLINK("http://hl7.org/fhir/stu3/datatypes.html#datetime","dateTime")</f>
        <v>dateTime</v>
      </c>
      <c r="E91" s="6" t="s">
        <v>124</v>
      </c>
    </row>
    <row r="92" spans="1:5" ht="15.75" customHeight="1">
      <c r="A92" s="7" t="s">
        <v>125</v>
      </c>
      <c r="B92" s="5" t="s">
        <v>54</v>
      </c>
      <c r="C92" s="8" t="s">
        <v>2</v>
      </c>
      <c r="D92" s="16" t="str">
        <f>HYPERLINK("http://hl7.org/fhir/stu3/references.html","Reference")</f>
        <v>Reference</v>
      </c>
      <c r="E92" s="6" t="s">
        <v>126</v>
      </c>
    </row>
    <row r="93" spans="1:5" ht="15.75" hidden="1" customHeight="1">
      <c r="A93" s="7"/>
      <c r="B93" s="5"/>
      <c r="C93" s="8" t="s">
        <v>5</v>
      </c>
      <c r="D93" s="16" t="str">
        <f>HYPERLINK("http://hl7.org/fhir/stu3/StructureDefinition/Resource","Resource")</f>
        <v>Resource</v>
      </c>
      <c r="E93" s="6"/>
    </row>
    <row r="94" spans="1:5" ht="15.75" customHeight="1">
      <c r="A94" s="7" t="s">
        <v>66</v>
      </c>
      <c r="B94" s="5" t="s">
        <v>14</v>
      </c>
      <c r="C94" s="8" t="s">
        <v>1</v>
      </c>
      <c r="D94" s="9" t="str">
        <f>HYPERLINK("http://hl7.org/fhir/stu3/datatypes.html#string","String")</f>
        <v>String</v>
      </c>
      <c r="E94" s="6" t="s">
        <v>127</v>
      </c>
    </row>
    <row r="95" spans="1:5" ht="15.75" hidden="1" customHeight="1">
      <c r="A95" s="7" t="s">
        <v>68</v>
      </c>
      <c r="B95" s="5" t="s">
        <v>14</v>
      </c>
      <c r="C95" s="8" t="s">
        <v>5</v>
      </c>
      <c r="D95" s="9" t="str">
        <f>HYPERLINK("http://hl7.org/fhir/stu3/datatypes.html#identifier","Identifier")</f>
        <v>Identifier</v>
      </c>
      <c r="E95" s="6" t="s">
        <v>69</v>
      </c>
    </row>
    <row r="96" spans="1:5" ht="15.75" hidden="1" customHeight="1">
      <c r="A96" s="7" t="s">
        <v>70</v>
      </c>
      <c r="B96" s="5" t="s">
        <v>14</v>
      </c>
      <c r="C96" s="8" t="s">
        <v>5</v>
      </c>
      <c r="D96" s="9" t="str">
        <f>HYPERLINK("http://hl7.org/fhir/stu3/datatypes.html#string","String")</f>
        <v>String</v>
      </c>
      <c r="E96" s="6" t="s">
        <v>97</v>
      </c>
    </row>
    <row r="97" spans="1:5" ht="15.75" hidden="1" customHeight="1">
      <c r="A97" s="7" t="s">
        <v>128</v>
      </c>
      <c r="B97" s="5" t="s">
        <v>14</v>
      </c>
      <c r="C97" s="8" t="s">
        <v>5</v>
      </c>
      <c r="D97" s="9" t="str">
        <f>HYPERLINK("http://hl7.org/fhir/stu3/datatypes.html#codeableconcept","CodeableConcept")</f>
        <v>CodeableConcept</v>
      </c>
      <c r="E97" s="6" t="s">
        <v>129</v>
      </c>
    </row>
    <row r="98" spans="1:5" ht="15.75" hidden="1" customHeight="1">
      <c r="A98" s="7" t="s">
        <v>79</v>
      </c>
      <c r="B98" s="5" t="s">
        <v>25</v>
      </c>
      <c r="C98" s="8" t="s">
        <v>5</v>
      </c>
      <c r="D98" s="9" t="str">
        <f>HYPERLINK("http://hl7.org/fhir/stu3/datatypes.html#coding","Coding")</f>
        <v>Coding</v>
      </c>
      <c r="E98" s="6" t="s">
        <v>40</v>
      </c>
    </row>
    <row r="99" spans="1:5" ht="15.75" hidden="1" customHeight="1">
      <c r="A99" s="7" t="s">
        <v>81</v>
      </c>
      <c r="B99" s="5" t="s">
        <v>14</v>
      </c>
      <c r="C99" s="8" t="s">
        <v>5</v>
      </c>
      <c r="D99" s="9" t="str">
        <f>HYPERLINK("http://hl7.org/fhir/stu3/datatypes.html#uri","Uri")</f>
        <v>Uri</v>
      </c>
      <c r="E99" s="6" t="s">
        <v>42</v>
      </c>
    </row>
    <row r="100" spans="1:5" ht="15.75" hidden="1" customHeight="1">
      <c r="A100" s="7" t="s">
        <v>83</v>
      </c>
      <c r="B100" s="5" t="s">
        <v>14</v>
      </c>
      <c r="C100" s="8" t="s">
        <v>5</v>
      </c>
      <c r="D100" s="9" t="str">
        <f>HYPERLINK("http://hl7.org/fhir/stu3/datatypes.html#string","String")</f>
        <v>String</v>
      </c>
      <c r="E100" s="6" t="s">
        <v>44</v>
      </c>
    </row>
    <row r="101" spans="1:5" ht="15.75" hidden="1" customHeight="1">
      <c r="A101" s="7" t="s">
        <v>85</v>
      </c>
      <c r="B101" s="5" t="s">
        <v>14</v>
      </c>
      <c r="C101" s="8" t="s">
        <v>5</v>
      </c>
      <c r="D101" s="9" t="str">
        <f>HYPERLINK("http://hl7.org/fhir/stu3/datatypes.html#code","Code")</f>
        <v>Code</v>
      </c>
      <c r="E101" s="6" t="s">
        <v>46</v>
      </c>
    </row>
    <row r="102" spans="1:5" ht="15.75" hidden="1" customHeight="1">
      <c r="A102" s="7" t="s">
        <v>70</v>
      </c>
      <c r="B102" s="5" t="s">
        <v>14</v>
      </c>
      <c r="C102" s="8" t="s">
        <v>5</v>
      </c>
      <c r="D102" s="9" t="str">
        <f>HYPERLINK("http://hl7.org/fhir/stu3/datatypes.html#string","String")</f>
        <v>String</v>
      </c>
      <c r="E102" s="6" t="s">
        <v>48</v>
      </c>
    </row>
    <row r="103" spans="1:5" ht="15.75" hidden="1" customHeight="1">
      <c r="A103" s="7" t="s">
        <v>88</v>
      </c>
      <c r="B103" s="5" t="s">
        <v>14</v>
      </c>
      <c r="C103" s="8" t="s">
        <v>5</v>
      </c>
      <c r="D103" s="9" t="str">
        <f>HYPERLINK("http://hl7.org/fhir/stu3/datatypes.html#boolean","Boolean")</f>
        <v>Boolean</v>
      </c>
      <c r="E103" s="6" t="s">
        <v>50</v>
      </c>
    </row>
    <row r="104" spans="1:5" ht="15.75" hidden="1" customHeight="1">
      <c r="A104" s="7" t="s">
        <v>89</v>
      </c>
      <c r="B104" s="5" t="s">
        <v>14</v>
      </c>
      <c r="C104" s="8" t="s">
        <v>5</v>
      </c>
      <c r="D104" s="9" t="str">
        <f>HYPERLINK("http://hl7.org/fhir/stu3/datatypes.html#string","String")</f>
        <v>String</v>
      </c>
      <c r="E104" s="6" t="s">
        <v>52</v>
      </c>
    </row>
    <row r="105" spans="1:5" ht="15.75" customHeight="1">
      <c r="A105" s="1"/>
    </row>
    <row r="106" spans="1:5" ht="15.75" customHeight="1">
      <c r="A106" s="1"/>
    </row>
    <row r="107" spans="1:5" ht="15.75" customHeight="1">
      <c r="A107" s="1"/>
    </row>
    <row r="108" spans="1:5" ht="15.75" customHeight="1">
      <c r="A108" s="1"/>
    </row>
    <row r="109" spans="1:5" ht="15.75" customHeight="1">
      <c r="A109" s="1"/>
    </row>
    <row r="110" spans="1:5" ht="15.75" customHeight="1">
      <c r="A110" s="1"/>
    </row>
    <row r="111" spans="1:5" ht="15.75" customHeight="1">
      <c r="A111" s="1"/>
    </row>
    <row r="112" spans="1:5" ht="15.75" customHeight="1">
      <c r="A112" s="1"/>
    </row>
    <row r="113" spans="1:1" ht="15.75" customHeight="1">
      <c r="A113" s="1"/>
    </row>
    <row r="114" spans="1:1" ht="15.75" customHeight="1">
      <c r="A114" s="1"/>
    </row>
    <row r="115" spans="1:1" ht="15.75" customHeight="1">
      <c r="A115" s="1"/>
    </row>
    <row r="116" spans="1:1" ht="15.75" customHeight="1">
      <c r="A116" s="1"/>
    </row>
    <row r="117" spans="1:1" ht="15.75" customHeight="1">
      <c r="A117" s="1"/>
    </row>
    <row r="118" spans="1:1" ht="15.75" customHeight="1">
      <c r="A118" s="1"/>
    </row>
    <row r="119" spans="1:1" ht="15.75" customHeight="1">
      <c r="A119" s="1"/>
    </row>
    <row r="120" spans="1:1" ht="15.75" customHeight="1">
      <c r="A120" s="1"/>
    </row>
    <row r="121" spans="1:1" ht="15.75" customHeight="1">
      <c r="A121" s="1"/>
    </row>
    <row r="122" spans="1:1" ht="15.75" customHeight="1">
      <c r="A122" s="1"/>
    </row>
    <row r="123" spans="1:1" ht="15.75" customHeight="1">
      <c r="A123" s="1"/>
    </row>
    <row r="124" spans="1:1" ht="15.75" customHeight="1">
      <c r="A124" s="1"/>
    </row>
    <row r="125" spans="1:1" ht="15.75" customHeight="1">
      <c r="A125" s="1"/>
    </row>
    <row r="126" spans="1:1" ht="15.75" customHeight="1">
      <c r="A126" s="1"/>
    </row>
    <row r="127" spans="1:1" ht="15.75" customHeight="1">
      <c r="A127" s="1"/>
    </row>
    <row r="128" spans="1:1" ht="15.75" customHeight="1">
      <c r="A128" s="1"/>
    </row>
    <row r="129" spans="1:1" ht="15.75" customHeight="1">
      <c r="A129" s="1"/>
    </row>
    <row r="130" spans="1:1" ht="15.75" customHeight="1">
      <c r="A130" s="1"/>
    </row>
    <row r="131" spans="1:1" ht="15.75" customHeight="1">
      <c r="A131" s="1"/>
    </row>
    <row r="132" spans="1:1" ht="15.75" customHeight="1">
      <c r="A132" s="1"/>
    </row>
    <row r="133" spans="1:1" ht="15.75" customHeight="1">
      <c r="A133" s="1"/>
    </row>
    <row r="134" spans="1:1" ht="15.75" customHeight="1">
      <c r="A134" s="1"/>
    </row>
    <row r="135" spans="1:1" ht="15.75" customHeight="1">
      <c r="A135" s="1"/>
    </row>
    <row r="136" spans="1:1" ht="15.75" customHeight="1">
      <c r="A136" s="1"/>
    </row>
    <row r="137" spans="1:1" ht="15.75" customHeight="1">
      <c r="A137" s="1"/>
    </row>
    <row r="138" spans="1:1" ht="15.75" customHeight="1">
      <c r="A138" s="1"/>
    </row>
    <row r="139" spans="1:1" ht="15.75" customHeight="1">
      <c r="A139" s="1"/>
    </row>
    <row r="140" spans="1:1" ht="15.75" customHeight="1">
      <c r="A140" s="1"/>
    </row>
    <row r="141" spans="1:1" ht="15.75" customHeight="1">
      <c r="A141" s="1"/>
    </row>
    <row r="142" spans="1:1" ht="15.75" customHeight="1">
      <c r="A142" s="1"/>
    </row>
    <row r="143" spans="1:1" ht="15.75" customHeight="1">
      <c r="A143" s="1"/>
    </row>
    <row r="144" spans="1:1" ht="15.75" customHeight="1">
      <c r="A144" s="1"/>
    </row>
    <row r="145" spans="1:1" ht="15.75" customHeight="1">
      <c r="A145" s="1"/>
    </row>
    <row r="146" spans="1:1" ht="15.75" customHeight="1">
      <c r="A146" s="1"/>
    </row>
    <row r="147" spans="1:1" ht="15.75" customHeight="1">
      <c r="A147" s="1"/>
    </row>
    <row r="148" spans="1:1" ht="15.75" customHeight="1">
      <c r="A148" s="1"/>
    </row>
    <row r="149" spans="1:1" ht="15.75" customHeight="1">
      <c r="A149" s="1"/>
    </row>
    <row r="150" spans="1:1" ht="15.75" customHeight="1">
      <c r="A150" s="1"/>
    </row>
    <row r="151" spans="1:1" ht="15.75" customHeight="1">
      <c r="A151" s="1"/>
    </row>
    <row r="152" spans="1:1" ht="15.75" customHeight="1">
      <c r="A152" s="1"/>
    </row>
    <row r="153" spans="1:1" ht="15.75" customHeight="1">
      <c r="A153" s="1"/>
    </row>
    <row r="154" spans="1:1" ht="15.75" customHeight="1">
      <c r="A154" s="1"/>
    </row>
    <row r="155" spans="1:1" ht="15.75" customHeight="1">
      <c r="A155" s="1"/>
    </row>
    <row r="156" spans="1:1" ht="15.75" customHeight="1">
      <c r="A156" s="1"/>
    </row>
    <row r="157" spans="1:1" ht="15.75" customHeight="1">
      <c r="A157" s="1"/>
    </row>
    <row r="158" spans="1:1" ht="15.75" customHeight="1">
      <c r="A158" s="1"/>
    </row>
    <row r="159" spans="1:1" ht="15.75" customHeight="1">
      <c r="A159" s="1"/>
    </row>
    <row r="160" spans="1:1" ht="15.75" customHeight="1">
      <c r="A160" s="1"/>
    </row>
    <row r="161" spans="1:1" ht="15.75" customHeight="1">
      <c r="A161" s="1"/>
    </row>
    <row r="162" spans="1:1" ht="15.75" customHeight="1">
      <c r="A162" s="1"/>
    </row>
    <row r="163" spans="1:1" ht="15.75" customHeight="1">
      <c r="A163" s="1"/>
    </row>
    <row r="164" spans="1:1" ht="15.75" customHeight="1">
      <c r="A164" s="1"/>
    </row>
    <row r="165" spans="1:1" ht="15.75" customHeight="1">
      <c r="A165" s="1"/>
    </row>
    <row r="166" spans="1:1" ht="15.75" customHeight="1">
      <c r="A166" s="1"/>
    </row>
    <row r="167" spans="1:1" ht="15.75" customHeight="1">
      <c r="A167" s="1"/>
    </row>
    <row r="168" spans="1:1" ht="15.75" customHeight="1">
      <c r="A168" s="1"/>
    </row>
    <row r="169" spans="1:1" ht="15.75" customHeight="1">
      <c r="A169" s="1"/>
    </row>
    <row r="170" spans="1:1" ht="15.75" customHeight="1">
      <c r="A170" s="1"/>
    </row>
    <row r="171" spans="1:1" ht="15.75" customHeight="1">
      <c r="A171" s="1"/>
    </row>
    <row r="172" spans="1:1" ht="15.75" customHeight="1">
      <c r="A172" s="1"/>
    </row>
    <row r="173" spans="1:1" ht="15.75" customHeight="1">
      <c r="A173" s="1"/>
    </row>
    <row r="174" spans="1:1" ht="15.75" customHeight="1">
      <c r="A174" s="1"/>
    </row>
    <row r="175" spans="1:1" ht="15.75" customHeight="1">
      <c r="A175" s="1"/>
    </row>
    <row r="176" spans="1:1" ht="15.75" customHeight="1">
      <c r="A176" s="1"/>
    </row>
    <row r="177" spans="1:1" ht="15.75" customHeight="1">
      <c r="A177" s="1"/>
    </row>
    <row r="178" spans="1:1" ht="15.75" customHeight="1">
      <c r="A178" s="1"/>
    </row>
    <row r="179" spans="1:1" ht="15.75" customHeight="1">
      <c r="A179" s="1"/>
    </row>
    <row r="180" spans="1:1" ht="15.75" customHeight="1">
      <c r="A180" s="1"/>
    </row>
    <row r="181" spans="1:1" ht="15.75" customHeight="1">
      <c r="A181" s="1"/>
    </row>
    <row r="182" spans="1:1" ht="15.75" customHeight="1">
      <c r="A182" s="1"/>
    </row>
    <row r="183" spans="1:1" ht="15.75" customHeight="1">
      <c r="A183" s="1"/>
    </row>
    <row r="184" spans="1:1" ht="15.75" customHeight="1">
      <c r="A184" s="1"/>
    </row>
    <row r="185" spans="1:1" ht="15.75" customHeight="1">
      <c r="A185" s="1"/>
    </row>
    <row r="186" spans="1:1" ht="15.75" customHeight="1">
      <c r="A186" s="1"/>
    </row>
    <row r="187" spans="1:1" ht="15.75" customHeight="1">
      <c r="A187" s="1"/>
    </row>
    <row r="188" spans="1:1" ht="15.75" customHeight="1">
      <c r="A188" s="1"/>
    </row>
    <row r="189" spans="1:1" ht="15.75" customHeight="1">
      <c r="A189" s="1"/>
    </row>
    <row r="190" spans="1:1" ht="15.75" customHeight="1">
      <c r="A190" s="1"/>
    </row>
    <row r="191" spans="1:1" ht="15.75" customHeight="1">
      <c r="A191" s="1"/>
    </row>
    <row r="192" spans="1:1" ht="15.75" customHeight="1">
      <c r="A192" s="1"/>
    </row>
    <row r="193" spans="1:1" ht="15.75" customHeight="1">
      <c r="A193" s="1"/>
    </row>
    <row r="194" spans="1:1" ht="15.75" customHeight="1">
      <c r="A194" s="1"/>
    </row>
    <row r="195" spans="1:1" ht="15.75" customHeight="1">
      <c r="A195" s="1"/>
    </row>
    <row r="196" spans="1:1" ht="15.75" customHeight="1">
      <c r="A196" s="1"/>
    </row>
    <row r="197" spans="1:1" ht="15.75" customHeight="1">
      <c r="A197" s="1"/>
    </row>
    <row r="198" spans="1:1" ht="15.75" customHeight="1">
      <c r="A198" s="1"/>
    </row>
    <row r="199" spans="1:1" ht="15.75" customHeight="1">
      <c r="A199" s="1"/>
    </row>
    <row r="200" spans="1:1" ht="15.75" customHeight="1">
      <c r="A200" s="1"/>
    </row>
    <row r="201" spans="1:1" ht="15.75" customHeight="1">
      <c r="A201" s="1"/>
    </row>
    <row r="202" spans="1:1" ht="15.75" customHeight="1">
      <c r="A202" s="1"/>
    </row>
    <row r="203" spans="1:1" ht="15.75" customHeight="1">
      <c r="A203" s="1"/>
    </row>
    <row r="204" spans="1:1" ht="15.75" customHeight="1">
      <c r="A204" s="1"/>
    </row>
    <row r="205" spans="1:1" ht="15.75" customHeight="1">
      <c r="A205" s="1"/>
    </row>
    <row r="206" spans="1:1" ht="15.75" customHeight="1">
      <c r="A206" s="1"/>
    </row>
    <row r="207" spans="1:1" ht="15.75" customHeight="1">
      <c r="A207" s="1"/>
    </row>
    <row r="208" spans="1:1" ht="15.75" customHeight="1">
      <c r="A208" s="1"/>
    </row>
    <row r="209" spans="1:1" ht="15.75" customHeight="1">
      <c r="A209" s="1"/>
    </row>
    <row r="210" spans="1:1" ht="15.75" customHeight="1">
      <c r="A210" s="1"/>
    </row>
    <row r="211" spans="1:1" ht="15.75" customHeight="1">
      <c r="A211" s="1"/>
    </row>
    <row r="212" spans="1:1" ht="15.75" customHeight="1">
      <c r="A212" s="1"/>
    </row>
    <row r="213" spans="1:1" ht="15.75" customHeight="1">
      <c r="A213" s="1"/>
    </row>
    <row r="214" spans="1:1" ht="15.75" customHeight="1">
      <c r="A214" s="1"/>
    </row>
    <row r="215" spans="1:1" ht="15.75" customHeight="1">
      <c r="A215" s="1"/>
    </row>
    <row r="216" spans="1:1" ht="15.75" customHeight="1">
      <c r="A216" s="1"/>
    </row>
    <row r="217" spans="1:1" ht="15.75" customHeight="1">
      <c r="A217" s="1"/>
    </row>
    <row r="218" spans="1:1" ht="15.75" customHeight="1">
      <c r="A218" s="1"/>
    </row>
    <row r="219" spans="1:1" ht="15.75" customHeight="1">
      <c r="A219" s="1"/>
    </row>
    <row r="220" spans="1:1" ht="15.75" customHeight="1">
      <c r="A220" s="1"/>
    </row>
    <row r="221" spans="1:1" ht="15.75" customHeight="1">
      <c r="A221" s="1"/>
    </row>
    <row r="222" spans="1:1" ht="15.75" customHeight="1">
      <c r="A222" s="1"/>
    </row>
    <row r="223" spans="1:1" ht="15.75" customHeight="1">
      <c r="A223" s="1"/>
    </row>
    <row r="224" spans="1:1" ht="15.75" customHeight="1">
      <c r="A224" s="1"/>
    </row>
    <row r="225" spans="1:1" ht="15.75" customHeight="1">
      <c r="A225" s="1"/>
    </row>
    <row r="226" spans="1:1" ht="15.75" customHeight="1">
      <c r="A226" s="1"/>
    </row>
    <row r="227" spans="1:1" ht="15.75" customHeight="1">
      <c r="A227" s="1"/>
    </row>
    <row r="228" spans="1:1" ht="15.75" customHeight="1">
      <c r="A228" s="1"/>
    </row>
    <row r="229" spans="1:1" ht="15.75" customHeight="1">
      <c r="A229" s="1"/>
    </row>
    <row r="230" spans="1:1" ht="15.75" customHeight="1">
      <c r="A230" s="1"/>
    </row>
    <row r="231" spans="1:1" ht="15.75" customHeight="1">
      <c r="A231" s="1"/>
    </row>
    <row r="232" spans="1:1" ht="15.75" customHeight="1">
      <c r="A232" s="1"/>
    </row>
    <row r="233" spans="1:1" ht="15.75" customHeight="1">
      <c r="A233" s="1"/>
    </row>
    <row r="234" spans="1:1" ht="15.75" customHeight="1">
      <c r="A234" s="1"/>
    </row>
    <row r="235" spans="1:1" ht="15.75" customHeight="1">
      <c r="A235" s="1"/>
    </row>
    <row r="236" spans="1:1" ht="15.75" customHeight="1">
      <c r="A236" s="1"/>
    </row>
    <row r="237" spans="1:1" ht="15.75" customHeight="1">
      <c r="A237" s="1"/>
    </row>
    <row r="238" spans="1:1" ht="15.75" customHeight="1">
      <c r="A238" s="1"/>
    </row>
    <row r="239" spans="1:1" ht="15.75" customHeight="1">
      <c r="A239" s="1"/>
    </row>
    <row r="240" spans="1:1" ht="15.75" customHeight="1">
      <c r="A240" s="1"/>
    </row>
    <row r="241" spans="1:1" ht="15.75" customHeight="1">
      <c r="A241" s="1"/>
    </row>
    <row r="242" spans="1:1" ht="15.75" customHeight="1">
      <c r="A242" s="1"/>
    </row>
    <row r="243" spans="1:1" ht="15.75" customHeight="1">
      <c r="A243" s="1"/>
    </row>
    <row r="244" spans="1:1" ht="15.75" customHeight="1">
      <c r="A244" s="1"/>
    </row>
    <row r="245" spans="1:1" ht="15.75" customHeight="1">
      <c r="A245" s="1"/>
    </row>
    <row r="246" spans="1:1" ht="15.75" customHeight="1">
      <c r="A246" s="1"/>
    </row>
    <row r="247" spans="1:1" ht="15.75" customHeight="1">
      <c r="A247" s="1"/>
    </row>
    <row r="248" spans="1:1" ht="15.75" customHeight="1">
      <c r="A248" s="1"/>
    </row>
    <row r="249" spans="1:1" ht="15.75" customHeight="1">
      <c r="A249" s="1"/>
    </row>
    <row r="250" spans="1:1" ht="15.75" customHeight="1">
      <c r="A250" s="1"/>
    </row>
    <row r="251" spans="1:1" ht="15.75" customHeight="1">
      <c r="A251" s="1"/>
    </row>
    <row r="252" spans="1:1" ht="15.75" customHeight="1">
      <c r="A252" s="1"/>
    </row>
    <row r="253" spans="1:1" ht="15.75" customHeight="1">
      <c r="A253" s="1"/>
    </row>
    <row r="254" spans="1:1" ht="15.75" customHeight="1">
      <c r="A254" s="1"/>
    </row>
    <row r="255" spans="1:1" ht="15.75" customHeight="1">
      <c r="A255" s="1"/>
    </row>
    <row r="256" spans="1:1" ht="15.75" customHeight="1">
      <c r="A256" s="1"/>
    </row>
    <row r="257" spans="1:1" ht="15.75" customHeight="1">
      <c r="A257" s="1"/>
    </row>
    <row r="258" spans="1:1" ht="15.75" customHeight="1">
      <c r="A258" s="1"/>
    </row>
    <row r="259" spans="1:1" ht="15.75" customHeight="1">
      <c r="A259" s="1"/>
    </row>
    <row r="260" spans="1:1" ht="15.75" customHeight="1">
      <c r="A260" s="1"/>
    </row>
    <row r="261" spans="1:1" ht="15.75" customHeight="1">
      <c r="A261" s="1"/>
    </row>
    <row r="262" spans="1:1" ht="15.75" customHeight="1">
      <c r="A262" s="1"/>
    </row>
    <row r="263" spans="1:1" ht="15.75" customHeight="1">
      <c r="A263" s="1"/>
    </row>
    <row r="264" spans="1:1" ht="15.75" customHeight="1">
      <c r="A264" s="1"/>
    </row>
    <row r="265" spans="1:1" ht="15.75" customHeight="1">
      <c r="A265" s="1"/>
    </row>
    <row r="266" spans="1:1" ht="15.75" customHeight="1">
      <c r="A266" s="1"/>
    </row>
    <row r="267" spans="1:1" ht="15.75" customHeight="1">
      <c r="A267" s="1"/>
    </row>
    <row r="268" spans="1:1" ht="15.75" customHeight="1">
      <c r="A268" s="1"/>
    </row>
    <row r="269" spans="1:1" ht="15.75" customHeight="1">
      <c r="A269" s="1"/>
    </row>
    <row r="270" spans="1:1" ht="15.75" customHeight="1">
      <c r="A270" s="1"/>
    </row>
    <row r="271" spans="1:1" ht="15.75" customHeight="1">
      <c r="A271" s="1"/>
    </row>
    <row r="272" spans="1:1" ht="15.75" customHeight="1">
      <c r="A272" s="1"/>
    </row>
    <row r="273" spans="1:1" ht="15.75" customHeight="1">
      <c r="A273" s="1"/>
    </row>
    <row r="274" spans="1:1" ht="15.75" customHeight="1">
      <c r="A274" s="1"/>
    </row>
    <row r="275" spans="1:1" ht="15.75" customHeight="1">
      <c r="A275" s="1"/>
    </row>
    <row r="276" spans="1:1" ht="15.75" customHeight="1">
      <c r="A276" s="1"/>
    </row>
    <row r="277" spans="1:1" ht="15.75" customHeight="1">
      <c r="A277" s="1"/>
    </row>
    <row r="278" spans="1:1" ht="15.75" customHeight="1">
      <c r="A278" s="1"/>
    </row>
    <row r="279" spans="1:1" ht="15.75" customHeight="1">
      <c r="A279" s="1"/>
    </row>
    <row r="280" spans="1:1" ht="15.75" customHeight="1">
      <c r="A280" s="1"/>
    </row>
    <row r="281" spans="1:1" ht="15.75" customHeight="1">
      <c r="A281" s="1"/>
    </row>
    <row r="282" spans="1:1" ht="15.75" customHeight="1">
      <c r="A282" s="1"/>
    </row>
    <row r="283" spans="1:1" ht="15.75" customHeight="1">
      <c r="A283" s="1"/>
    </row>
    <row r="284" spans="1:1" ht="15.75" customHeight="1">
      <c r="A284" s="1"/>
    </row>
    <row r="285" spans="1:1" ht="15.75" customHeight="1">
      <c r="A285" s="1"/>
    </row>
    <row r="286" spans="1:1" ht="15.75" customHeight="1">
      <c r="A286" s="1"/>
    </row>
    <row r="287" spans="1:1" ht="15.75" customHeight="1">
      <c r="A287" s="1"/>
    </row>
    <row r="288" spans="1:1" ht="15.75" customHeight="1">
      <c r="A288" s="1"/>
    </row>
    <row r="289" spans="1:1" ht="15.75" customHeight="1">
      <c r="A289" s="1"/>
    </row>
    <row r="290" spans="1:1" ht="15.75" customHeight="1">
      <c r="A290" s="1"/>
    </row>
    <row r="291" spans="1:1" ht="15.75" customHeight="1">
      <c r="A291" s="1"/>
    </row>
    <row r="292" spans="1:1" ht="15.75" customHeight="1">
      <c r="A292" s="1"/>
    </row>
    <row r="293" spans="1:1" ht="15.75" customHeight="1">
      <c r="A293" s="1"/>
    </row>
    <row r="294" spans="1:1" ht="15.75" customHeight="1">
      <c r="A294" s="1"/>
    </row>
    <row r="295" spans="1:1" ht="15.75" customHeight="1">
      <c r="A295" s="1"/>
    </row>
    <row r="296" spans="1:1" ht="15.75" customHeight="1">
      <c r="A296" s="1"/>
    </row>
    <row r="297" spans="1:1" ht="15.75" customHeight="1">
      <c r="A297" s="1"/>
    </row>
    <row r="298" spans="1:1" ht="15.75" customHeight="1">
      <c r="A298" s="1"/>
    </row>
    <row r="299" spans="1:1" ht="15.75" customHeight="1">
      <c r="A299" s="1"/>
    </row>
    <row r="300" spans="1:1" ht="15.75" customHeight="1">
      <c r="A300" s="1"/>
    </row>
    <row r="301" spans="1:1" ht="15.75" customHeight="1">
      <c r="A301" s="1"/>
    </row>
    <row r="302" spans="1:1" ht="15.75" customHeight="1">
      <c r="A302" s="1"/>
    </row>
    <row r="303" spans="1:1" ht="15.75" customHeight="1">
      <c r="A303" s="1"/>
    </row>
    <row r="304" spans="1:1" ht="15.75" customHeight="1">
      <c r="A304" s="1"/>
    </row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2:E104" xr:uid="{00000000-0009-0000-0000-000000000000}">
    <filterColumn colId="2">
      <filters>
        <filter val="Mandatory"/>
        <filter val="Optional"/>
        <filter val="Required"/>
      </filters>
    </filterColumn>
  </autoFilter>
  <conditionalFormatting sqref="C3:C104">
    <cfRule type="containsText" dxfId="0" priority="1" operator="containsText" text="Select">
      <formula>NOT(ISERROR(SEARCH(("Select"),(C3))))</formula>
    </cfRule>
  </conditionalFormatting>
  <hyperlinks>
    <hyperlink ref="A2" r:id="rId1" location="List" xr:uid="{00000000-0004-0000-00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Functions!$A$1:$A$5</xm:f>
          </x14:formula1>
          <xm:sqref>C3:C104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00"/>
  <sheetViews>
    <sheetView workbookViewId="0"/>
  </sheetViews>
  <sheetFormatPr defaultColWidth="14.3984375" defaultRowHeight="15" customHeight="1"/>
  <cols>
    <col min="1" max="6" width="14.3984375" customWidth="1"/>
  </cols>
  <sheetData>
    <row r="1" spans="1:1" ht="15.75" customHeight="1">
      <c r="A1" s="1" t="s">
        <v>0</v>
      </c>
    </row>
    <row r="2" spans="1:1" ht="15.75" customHeight="1">
      <c r="A2" s="1" t="s">
        <v>1</v>
      </c>
    </row>
    <row r="3" spans="1:1" ht="15.75" customHeight="1">
      <c r="A3" s="1" t="s">
        <v>2</v>
      </c>
    </row>
    <row r="4" spans="1:1" ht="15.75" customHeight="1">
      <c r="A4" s="1" t="s">
        <v>4</v>
      </c>
    </row>
    <row r="5" spans="1:1" ht="15.75" customHeight="1">
      <c r="A5" s="1" t="s">
        <v>5</v>
      </c>
    </row>
    <row r="6" spans="1:1" ht="15.75" customHeight="1"/>
    <row r="7" spans="1:1" ht="15.75" customHeight="1"/>
    <row r="8" spans="1:1" ht="15.75" customHeight="1"/>
    <row r="9" spans="1:1" ht="15.75" customHeight="1"/>
    <row r="10" spans="1:1" ht="15.75" customHeight="1"/>
    <row r="11" spans="1:1" ht="15.75" customHeight="1"/>
    <row r="12" spans="1:1" ht="15.75" customHeight="1"/>
    <row r="13" spans="1:1" ht="15.75" customHeight="1"/>
    <row r="14" spans="1:1" ht="15.75" customHeight="1"/>
    <row r="15" spans="1:1" ht="15.75" customHeight="1"/>
    <row r="16" spans="1:1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CareConnect-List-1.2.0</vt:lpstr>
      <vt:lpstr>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Sprague </cp:lastModifiedBy>
  <dcterms:modified xsi:type="dcterms:W3CDTF">2019-04-03T15:15:25Z</dcterms:modified>
</cp:coreProperties>
</file>