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<sst xmlns="http://schemas.openxmlformats.org/spreadsheetml/2006/main" count="382" uniqueCount="131">
  <si>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</si>
  <si>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</si>
  <si>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</si>
  <si>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</si>
  <si>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</si>
  <si>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</si>
  <si>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</si>
  <si>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</si>
  <si>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</si>
  <si>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</si>
  <si>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</si>
  <si>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</si>
  <si>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</si>
  <si>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</si>
  <si>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</si>
  <si>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</si>
  <si>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</si>
  <si>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</si>
  <si>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</si>
  <si>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</si>
  <si>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</si>
  <si>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</si>
  <si>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</si>
  <si>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</si>
  <si>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</si>
  <si>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</si>
  <si>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</si>
  <si>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</si>
  <si>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</si>
  <si>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</si>
  <si>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</si>
  <si>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</si>
  <si>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</si>
  <si>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</si>
  <si>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Allergies and adverse reactions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</si>
  <si>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</si>
  <si>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</si>
  <si>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</si>
  <si>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</si>
  <si>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</si>
  <si>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</si>
  <si>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</si>
  <si>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</si>
  <si>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</si>
  <si>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</si>
  <si>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</si>
  <si>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</si>
  <si>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</si>
  <si>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</si>
  <si>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</si>
  <si>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</si>
  <si>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</si>
  <si>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</si>
  <si>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</si>
  <si>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</si>
  <si>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</si>
  <si>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</si>
  <si>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Allergies and adverse reactions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</si>
  <si>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</si>
  <si>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</si>
  <si>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</si>
  <si>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</si>
  <si>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</si>
  <si>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</si>
  <si>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</si>
  <si>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</si>
  <si>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</si>
  <si>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</si>
  <si>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</si>
  <si>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</si>
  <si>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</si>
  <si>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</si>
  <si>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</si>
  <si>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</si>
  <si>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</si>
  <si>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</si>
  <si>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</si>
  <si>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'Allergies and adverse reactions'&lt;/font&gt;
&lt;font color='red'&gt;&lt;b&gt;Mapping to Maternity data item = 'PSRB Heading Allergies and adverse reactions'&lt;/b&gt;&lt;/font&gt;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</si>
  <si>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</si>
  <si>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</si>
  <si>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</si>
  <si>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</si>
  <si>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</si>
  <si>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</si>
  <si>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</si>
  <si>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</si>
  <si>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</si>
  <si>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'886921000000105'&lt;/font&gt;</t>
  </si>
  <si>
    <t xml:space="preserve">Representation defined by the system
&lt;font color='red'&gt;This MUST contain the value 'Allergies and adverse reactions'&lt;/font&gt;
&lt;font color='red'&gt;Mapping to Maternity data item = 'PSRB Heading Allergies and adverse reactions'&lt;/font&gt;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</si>
  <si>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</si>
  <si>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</si>
  <si>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</si>
  <si>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</si>
  <si>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Allergies and adverse reactions List.
This MUST use the CareConnect patient profile. &lt;/font&gt;See [patient resource reference](explore_allergies_and_adverse_reactions.html#patient-reference)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</si>
  <si>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</si>
  <si>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</si>
  <si>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</si>
  <si>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</si>
  <si>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</si>
  <si>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</si>
  <si>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</si>
  <si>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</si>
  <si>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</si>
  <si>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
&lt;font color='red'&gt;&lt;b&gt;Mapping to Maternity data item = 'Date/Time Recorded'&lt;/b&gt;&lt;/font&gt;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</si>
  <si>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</si>
  <si>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</si>
  <si>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</si>
  <si>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</si>
  <si>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</si>
  <si>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</si>
  <si>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</si>
  <si>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</si>
  <si>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</si>
  <si>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</si>
  <si>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</si>
  <si>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</si>
  <si>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</si>
  <si>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AllergyIntolerance resource being the focal resource.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</si>
  <si>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</si>
  <si>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</si>
  <si>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</si>
  <si>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</si>
  <si>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</si>
  <si>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</si>
  <si>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</si>
  <si>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
&lt;font color='red'&gt;&lt;b&gt;Mapping to Maternity data item = 'Date/Time Recorded'&lt;/b&gt;&lt;/font&gt;</t>
  </si>
  <si>
    <t>- - item</t>
  </si>
  <si>
    <t>Actual entry
Constraint (ref-1): SHALL have a contained resource if a local reference is provided
&lt;font color='red'&gt;A reference to an AllergyIntolerance resource included in the list
This MUST use the CareConnect AllergyIntolence profile. &lt;/font&gt;See [AllergyIntolerance resource](explore_allergies_and_adverse_reactions.html#mapping-for-allergies-and-adverse-reactions) for information on how to populate the resource.</t>
  </si>
  <si>
    <t>Literal reference, Relative, internal or absolute URL
&lt;font color='red'&gt;The reference to the included AllergyIntolerance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</si>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</sst>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1" fillId="2" fontId="6" numFmtId="0" xfId="0" applyAlignment="1" applyBorder="1" applyFill="1" applyFont="1">
      <alignment horizontal="left"/>
    </xf>
    <xf borderId="0" fillId="0" fontId="11" numFmtId="0" xfId="0" applyAlignment="1" applyFont="1">
      <alignment shrinkToFit="0" vertical="top" wrapText="1"/>
    </xf>
    <xf borderId="1" fillId="3" fontId="8" numFmtId="0" xfId="0" applyAlignment="1" applyBorder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1" fillId="4" fontId="8" numFmtId="0" xfId="0" applyAlignment="1" applyBorder="1" applyFill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5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hidden="1" customHeight="1">
      <c r="A10" s="7" t="s">
        <v>29</v>
      </c>
      <c r="B10" s="5" t="s">
        <v>14</v>
      </c>
      <c r="C10" s="8" t="s">
        <v>5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hidden="1" customHeight="1">
      <c r="A11" s="7" t="s">
        <v>31</v>
      </c>
      <c r="B11" s="5" t="s">
        <v>25</v>
      </c>
      <c r="C11" s="8" t="s">
        <v>5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3</v>
      </c>
      <c r="D12" s="9" t="str">
        <f>HYPERLINK("http://hl7.org/fhir/stu3/datatypes.html#identifier","Identifier")</f>
        <v>Identifier</v>
      </c>
      <c r="E12" s="6" t="s">
        <v>34</v>
      </c>
    </row>
    <row r="13" ht="15.75" hidden="1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5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3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2</v>
      </c>
      <c r="D23" s="9" t="str">
        <f>HYPERLINK("http://hl7.org/fhir/stu3/datatypes.html#string","String")</f>
        <v>String</v>
      </c>
      <c r="E23" s="6" t="s">
        <v>57</v>
      </c>
    </row>
    <row r="24" ht="15.75" hidden="1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1" t="s">
        <v>59</v>
      </c>
    </row>
    <row r="25" ht="15.75" hidden="1" customHeight="1">
      <c r="A25" s="7" t="s">
        <v>60</v>
      </c>
      <c r="B25" s="5" t="s">
        <v>14</v>
      </c>
      <c r="C25" s="8" t="s">
        <v>5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5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5</v>
      </c>
      <c r="D27" s="12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3" t="s">
        <v>5</v>
      </c>
      <c r="D28" s="12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5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3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2</v>
      </c>
      <c r="D32" s="9" t="str">
        <f t="shared" ref="D32:D33" si="2">HYPERLINK("http://hl7.org/fhir/stu3/datatypes.html#code","Code")</f>
        <v>Code</v>
      </c>
      <c r="E32" s="14" t="s">
        <v>73</v>
      </c>
    </row>
    <row r="33" ht="15.75" customHeight="1">
      <c r="A33" s="7" t="s">
        <v>74</v>
      </c>
      <c r="B33" s="5" t="s">
        <v>54</v>
      </c>
      <c r="C33" s="8" t="s">
        <v>2</v>
      </c>
      <c r="D33" s="9" t="str">
        <f t="shared" si="2"/>
        <v>Code</v>
      </c>
      <c r="E33" s="6" t="s">
        <v>75</v>
      </c>
    </row>
    <row r="34" ht="27.0" customHeight="1">
      <c r="A34" s="7" t="s">
        <v>76</v>
      </c>
      <c r="B34" s="5" t="s">
        <v>14</v>
      </c>
      <c r="C34" s="8" t="s">
        <v>2</v>
      </c>
      <c r="D34" s="9" t="str">
        <f>HYPERLINK("http://hl7.org/fhir/stu3/datatypes.html#string","String")</f>
        <v>String</v>
      </c>
      <c r="E34" s="6" t="s">
        <v>77</v>
      </c>
    </row>
    <row r="35" ht="15.75" customHeight="1">
      <c r="A35" s="7" t="s">
        <v>78</v>
      </c>
      <c r="B35" s="5" t="s">
        <v>14</v>
      </c>
      <c r="C35" s="8" t="s">
        <v>2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2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2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2</v>
      </c>
      <c r="D39" s="9" t="str">
        <f>HYPERLINK("http://hl7.org/fhir/stu3/datatypes.html#code","Code")</f>
        <v>Code</v>
      </c>
      <c r="E39" s="6" t="s">
        <v>87</v>
      </c>
    </row>
    <row r="40" ht="15.75" customHeight="1">
      <c r="A40" s="7" t="s">
        <v>70</v>
      </c>
      <c r="B40" s="5" t="s">
        <v>14</v>
      </c>
      <c r="C40" s="8" t="s">
        <v>2</v>
      </c>
      <c r="D40" s="9" t="str">
        <f>HYPERLINK("http://hl7.org/fhir/stu3/datatypes.html#string","String")</f>
        <v>String</v>
      </c>
      <c r="E40" s="6" t="s">
        <v>88</v>
      </c>
    </row>
    <row r="41" ht="15.75" hidden="1" customHeight="1">
      <c r="A41" s="7" t="s">
        <v>89</v>
      </c>
      <c r="B41" s="5" t="s">
        <v>14</v>
      </c>
      <c r="C41" s="8" t="s">
        <v>5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2</v>
      </c>
      <c r="D43" s="15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6" t="s">
        <v>5</v>
      </c>
      <c r="D44" s="12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5</v>
      </c>
      <c r="D45" s="15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6" t="s">
        <v>2</v>
      </c>
      <c r="D46" s="12" t="str">
        <f>HYPERLINK("https://fhir.hl7.org.uk/STU3/StructureDefinition/CareConnect-Patient-1","CareConnect-Patient-1")</f>
        <v>CareConnect-Patient-1</v>
      </c>
      <c r="E46" s="6" t="s">
        <v>93</v>
      </c>
    </row>
    <row r="47" ht="15.75" hidden="1" customHeight="1">
      <c r="A47" s="7"/>
      <c r="B47" s="5"/>
      <c r="C47" s="16" t="s">
        <v>5</v>
      </c>
      <c r="D47" s="12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2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5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5</v>
      </c>
      <c r="D51" s="15" t="str">
        <f>HYPERLINK("http://hl7.org/fhir/stu3/references.html","Reference")</f>
        <v>Reference</v>
      </c>
      <c r="E51" s="6" t="s">
        <v>100</v>
      </c>
    </row>
    <row r="52" ht="15.75" hidden="1" customHeight="1">
      <c r="A52" s="7"/>
      <c r="B52" s="5"/>
      <c r="C52" s="16" t="s">
        <v>5</v>
      </c>
      <c r="D52" s="12" t="str">
        <f>HYPERLINK("https://fhir.hl7.org.uk/STU3/StructureDefinition/CareConnect-Encounter-1","CareConnect-Encounter-1")</f>
        <v>CareConnect-Encounter-1</v>
      </c>
      <c r="E52" s="6" t="s">
        <v>101</v>
      </c>
    </row>
    <row r="53" ht="15.75" hidden="1" customHeight="1">
      <c r="A53" s="7" t="s">
        <v>94</v>
      </c>
      <c r="B53" s="5" t="s">
        <v>14</v>
      </c>
      <c r="C53" s="8" t="s">
        <v>5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5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5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5" t="s">
        <v>14</v>
      </c>
      <c r="C56" s="8" t="s">
        <v>2</v>
      </c>
      <c r="D56" s="9" t="str">
        <f>HYPERLINK("http://hl7.org/fhir/stu3/datatypes.html#datetime","dateTime")</f>
        <v>dateTime</v>
      </c>
      <c r="E56" s="17" t="s">
        <v>103</v>
      </c>
    </row>
    <row r="57" ht="15.75" hidden="1" customHeight="1">
      <c r="A57" s="7" t="s">
        <v>104</v>
      </c>
      <c r="B57" s="5" t="s">
        <v>14</v>
      </c>
      <c r="C57" s="8" t="s">
        <v>5</v>
      </c>
      <c r="D57" s="15" t="str">
        <f>HYPERLINK("http://hl7.org/fhir/stu3/references.html","Reference")</f>
        <v>Reference</v>
      </c>
      <c r="E57" s="6" t="s">
        <v>105</v>
      </c>
    </row>
    <row r="58" ht="15.75" hidden="1" customHeight="1">
      <c r="A58" s="7"/>
      <c r="B58" s="5"/>
      <c r="C58" s="8" t="s">
        <v>5</v>
      </c>
      <c r="D58" s="15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6" t="s">
        <v>5</v>
      </c>
      <c r="D59" s="12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3" t="s">
        <v>5</v>
      </c>
      <c r="D60" s="12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106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hidden="1" customHeight="1">
      <c r="A65" s="7" t="s">
        <v>80</v>
      </c>
      <c r="B65" s="5" t="s">
        <v>25</v>
      </c>
      <c r="C65" s="8" t="s">
        <v>5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108</v>
      </c>
      <c r="B72" s="5" t="s">
        <v>25</v>
      </c>
      <c r="C72" s="8" t="s">
        <v>4</v>
      </c>
      <c r="D72" s="9" t="str">
        <f>HYPERLINK("http://hl7.org/fhir/stu3/datatypes.html#annotation","Annotation")</f>
        <v>Annotation</v>
      </c>
      <c r="E72" s="6" t="s">
        <v>109</v>
      </c>
    </row>
    <row r="73" ht="15.75" hidden="1" customHeight="1">
      <c r="A73" s="7" t="s">
        <v>110</v>
      </c>
      <c r="B73" s="5" t="s">
        <v>14</v>
      </c>
      <c r="C73" s="8" t="s">
        <v>5</v>
      </c>
      <c r="D73" s="15" t="str">
        <f>HYPERLINK("http://hl7.org/fhir/stu3/references.html","Reference")</f>
        <v>Reference</v>
      </c>
      <c r="E73" s="6" t="s">
        <v>111</v>
      </c>
    </row>
    <row r="74" ht="15.75" hidden="1" customHeight="1">
      <c r="A74" s="7"/>
      <c r="B74" s="5"/>
      <c r="C74" s="16" t="s">
        <v>5</v>
      </c>
      <c r="D74" s="12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6" t="s">
        <v>5</v>
      </c>
      <c r="D75" s="12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3" t="s">
        <v>5</v>
      </c>
      <c r="D76" s="12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3</v>
      </c>
      <c r="D77" s="9" t="str">
        <f>HYPERLINK("http://hl7.org/fhir/stu3/datatypes.html#string","String")</f>
        <v>String</v>
      </c>
      <c r="E77" s="6" t="s">
        <v>112</v>
      </c>
    </row>
    <row r="78" ht="15.75" customHeight="1">
      <c r="A78" s="7" t="s">
        <v>113</v>
      </c>
      <c r="B78" s="5" t="s">
        <v>14</v>
      </c>
      <c r="C78" s="8" t="s">
        <v>3</v>
      </c>
      <c r="D78" s="9" t="str">
        <f>HYPERLINK("http://hl7.org/fhir/stu3/datatypes.html#datetime","dateTime")</f>
        <v>dateTime</v>
      </c>
      <c r="E78" s="6" t="s">
        <v>114</v>
      </c>
    </row>
    <row r="79" ht="15.75" customHeight="1">
      <c r="A79" s="7" t="s">
        <v>90</v>
      </c>
      <c r="B79" s="5" t="s">
        <v>54</v>
      </c>
      <c r="C79" s="8" t="s">
        <v>3</v>
      </c>
      <c r="D79" s="9" t="str">
        <f>HYPERLINK("http://hl7.org/fhir/stu3/datatypes.html#string","String")</f>
        <v>String</v>
      </c>
      <c r="E79" s="6" t="s">
        <v>115</v>
      </c>
    </row>
    <row r="80" ht="15.75" customHeight="1">
      <c r="A80" s="7" t="s">
        <v>116</v>
      </c>
      <c r="B80" s="5" t="s">
        <v>25</v>
      </c>
      <c r="C80" s="8" t="s">
        <v>2</v>
      </c>
      <c r="D80" s="9" t="str">
        <f>HYPERLINK("http://hl7.org/fhir/stu3/backboneelement.html","BackboneElement")</f>
        <v>BackboneElement</v>
      </c>
      <c r="E80" s="6" t="s">
        <v>117</v>
      </c>
    </row>
    <row r="81" ht="15.75" hidden="1" customHeight="1">
      <c r="A81" s="7" t="s">
        <v>118</v>
      </c>
      <c r="B81" s="5" t="s">
        <v>25</v>
      </c>
      <c r="C81" s="8" t="s">
        <v>5</v>
      </c>
      <c r="D81" s="9" t="str">
        <f>HYPERLINK("http://hl7.org/fhir/stu3/extensibility.html#Extension","Extension")</f>
        <v>Extension</v>
      </c>
      <c r="E81" s="6" t="s">
        <v>119</v>
      </c>
    </row>
    <row r="82" ht="15.75" hidden="1" customHeight="1">
      <c r="A82" s="7" t="s">
        <v>120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121</v>
      </c>
    </row>
    <row r="83" ht="15.75" hidden="1" customHeight="1">
      <c r="A83" s="7" t="s">
        <v>39</v>
      </c>
      <c r="B83" s="5" t="s">
        <v>25</v>
      </c>
      <c r="C83" s="8" t="s">
        <v>5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122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123</v>
      </c>
    </row>
    <row r="91" ht="15.75" customHeight="1">
      <c r="A91" s="7" t="s">
        <v>124</v>
      </c>
      <c r="B91" s="5" t="s">
        <v>14</v>
      </c>
      <c r="C91" s="8" t="s">
        <v>3</v>
      </c>
      <c r="D91" s="9" t="str">
        <f>HYPERLINK("http://hl7.org/fhir/stu3/datatypes.html#datetime","dateTime")</f>
        <v>dateTime</v>
      </c>
      <c r="E91" s="6" t="s">
        <v>125</v>
      </c>
    </row>
    <row r="92" ht="15.75" customHeight="1">
      <c r="A92" s="7" t="s">
        <v>126</v>
      </c>
      <c r="B92" s="5" t="s">
        <v>54</v>
      </c>
      <c r="C92" s="8" t="s">
        <v>3</v>
      </c>
      <c r="D92" s="15" t="str">
        <f>HYPERLINK("http://hl7.org/fhir/stu3/references.html","Reference")</f>
        <v>Reference</v>
      </c>
      <c r="E92" s="6" t="s">
        <v>127</v>
      </c>
    </row>
    <row r="93" ht="15.75" hidden="1" customHeight="1">
      <c r="A93" s="7"/>
      <c r="B93" s="5"/>
      <c r="C93" s="8" t="s">
        <v>5</v>
      </c>
      <c r="D93" s="15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2</v>
      </c>
      <c r="D94" s="9" t="str">
        <f>HYPERLINK("http://hl7.org/fhir/stu3/datatypes.html#string","String")</f>
        <v>String</v>
      </c>
      <c r="E94" s="6" t="s">
        <v>128</v>
      </c>
    </row>
    <row r="95" ht="15.75" hidden="1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129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130</v>
      </c>
    </row>
    <row r="98" ht="15.75" hidden="1" customHeight="1">
      <c r="A98" s="7" t="s">
        <v>80</v>
      </c>
      <c r="B98" s="5" t="s">
        <v>25</v>
      </c>
      <c r="C98" s="8" t="s">
        <v>5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