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'CareConnect-List-1.2.0'!$A$1:$E$104</definedName>
  </definedNames>
  <calcPr/>
</workbook>
</file>

<file path=xl/sharedStrings.xml><?xml version="1.0" encoding="utf-8"?>
<sst xmlns="http://schemas.openxmlformats.org/spreadsheetml/2006/main" count="381" uniqueCount="130">
  <si>
    <t>Select</t>
  </si>
  <si>
    <t>Mandatory</t>
  </si>
  <si>
    <t>Required</t>
  </si>
  <si>
    <t>Optional</t>
  </si>
  <si>
    <t>Name</t>
  </si>
  <si>
    <t>Not Used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</si>
  <si>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</si>
  <si>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</si>
  <si>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</si>
  <si>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</si>
  <si>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</si>
  <si>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</si>
  <si>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</si>
  <si>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</si>
  <si>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</si>
  <si>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</si>
  <si>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</si>
  <si>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</si>
  <si>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</si>
  <si>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</si>
  <si>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</si>
  <si>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</si>
  <si>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</si>
  <si>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</si>
  <si>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</si>
  <si>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</si>
  <si>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</si>
  <si>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</si>
  <si>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</si>
  <si>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</si>
  <si>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</si>
  <si>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</si>
  <si>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</si>
  <si>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</si>
  <si>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Scamn Report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</si>
  <si>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</si>
  <si>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</si>
  <si>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</si>
  <si>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</si>
  <si>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</si>
  <si>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</si>
  <si>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</si>
  <si>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</si>
  <si>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</si>
  <si>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</si>
  <si>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</si>
  <si>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</si>
  <si>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</si>
  <si>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</si>
  <si>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</si>
  <si>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</si>
  <si>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</si>
  <si>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</si>
  <si>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</si>
  <si>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</si>
  <si>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</si>
  <si>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</si>
  <si>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Scan Report details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</si>
  <si>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</si>
  <si>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</si>
  <si>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</si>
  <si>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</si>
  <si>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</si>
  <si>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</si>
  <si>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</si>
  <si>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</si>
  <si>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</si>
  <si>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</si>
  <si>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</si>
  <si>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</si>
  <si>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</si>
  <si>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</si>
  <si>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</si>
  <si>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</si>
  <si>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</si>
  <si>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</si>
  <si>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</si>
  <si>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'Social Context'&lt;/font&gt;
&lt;font color='red'&gt;&lt;b&gt;Mapping to Maternity data item = 'PSRB Heading Scan Report&lt;/b&gt;&lt;/font&gt;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</si>
  <si>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</si>
  <si>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</si>
  <si>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</si>
  <si>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</si>
  <si>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</si>
  <si>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</si>
  <si>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</si>
  <si>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</si>
  <si>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</si>
  <si>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'79966006'&lt;/font&gt;</t>
  </si>
  <si>
    <t xml:space="preserve">Representation defined by the system
&lt;font color='red'&gt;This MUST contain the value 'Ultrasonography of uterus''&lt;/font&gt;
&lt;font color='red'&gt;Mapping to Maternity data item = 'PSRB Heading ' Scan Report'&lt;/font&gt;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</si>
  <si>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</si>
  <si>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</si>
  <si>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</si>
  <si>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</si>
  <si>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Social Context details List.
This MUST use the CareConnect patient profile. &lt;/font&gt;See[patient resource reference](explore_social_context.html#patient-reference)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</si>
  <si>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</si>
  <si>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</si>
  <si>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</si>
  <si>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</si>
  <si>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</si>
  <si>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</si>
  <si>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</si>
  <si>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</si>
  <si>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</si>
  <si>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</si>
  <si>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</si>
  <si>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</si>
  <si>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</si>
  <si>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</si>
  <si>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</si>
  <si>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</si>
  <si>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</si>
  <si>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</si>
  <si>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</si>
  <si>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</si>
  <si>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</si>
  <si>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</si>
  <si>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Observation resource being the focal resource.&lt;/font&gt;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</si>
  <si>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</si>
  <si>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</si>
  <si>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</si>
  <si>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</si>
  <si>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</si>
  <si>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</si>
  <si>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</si>
  <si>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</si>
  <si>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</si>
  <si>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</t>
  </si>
  <si>
    <t>Literal reference, Relative, internal or absolute URL
&lt;font color='red'&gt;The reference to the Observation (Group)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</si>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</sst>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4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hidden="1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10" t="s">
        <v>17</v>
      </c>
    </row>
    <row r="5" ht="15.75" hidden="1" customHeight="1">
      <c r="A5" s="7" t="s">
        <v>18</v>
      </c>
      <c r="B5" s="5" t="s">
        <v>14</v>
      </c>
      <c r="C5" s="8" t="s">
        <v>5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5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5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5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5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1" t="s">
        <v>28</v>
      </c>
    </row>
    <row r="10" ht="15.75" hidden="1" customHeight="1">
      <c r="A10" s="7" t="s">
        <v>29</v>
      </c>
      <c r="B10" s="5" t="s">
        <v>14</v>
      </c>
      <c r="C10" s="8" t="s">
        <v>5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1" t="s">
        <v>30</v>
      </c>
    </row>
    <row r="11" ht="15.75" hidden="1" customHeight="1">
      <c r="A11" s="7" t="s">
        <v>31</v>
      </c>
      <c r="B11" s="5" t="s">
        <v>25</v>
      </c>
      <c r="C11" s="8" t="s">
        <v>5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2</v>
      </c>
      <c r="D12" s="9" t="str">
        <f>HYPERLINK("http://hl7.org/fhir/stu3/datatypes.html#identifier","Identifier")</f>
        <v>Identifier</v>
      </c>
      <c r="E12" s="10" t="s">
        <v>34</v>
      </c>
    </row>
    <row r="13" ht="15.75" hidden="1" customHeight="1">
      <c r="A13" s="7" t="s">
        <v>35</v>
      </c>
      <c r="B13" s="5" t="s">
        <v>14</v>
      </c>
      <c r="C13" s="8" t="s">
        <v>5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5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5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5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5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5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5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5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5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2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1</v>
      </c>
      <c r="D23" s="9" t="str">
        <f>HYPERLINK("http://hl7.org/fhir/stu3/datatypes.html#string","String")</f>
        <v>String</v>
      </c>
      <c r="E23" s="10" t="s">
        <v>57</v>
      </c>
    </row>
    <row r="24" ht="15.75" hidden="1" customHeight="1">
      <c r="A24" s="7" t="s">
        <v>58</v>
      </c>
      <c r="B24" s="5" t="s">
        <v>14</v>
      </c>
      <c r="C24" s="8" t="s">
        <v>5</v>
      </c>
      <c r="D24" s="9" t="str">
        <f>HYPERLINK("http://hl7.org/fhir/stu3/datatypes.html#period","Period")</f>
        <v>Period</v>
      </c>
      <c r="E24" s="12" t="s">
        <v>59</v>
      </c>
    </row>
    <row r="25" ht="15.75" hidden="1" customHeight="1">
      <c r="A25" s="7" t="s">
        <v>60</v>
      </c>
      <c r="B25" s="5" t="s">
        <v>14</v>
      </c>
      <c r="C25" s="8" t="s">
        <v>5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5</v>
      </c>
      <c r="D26" s="9" t="str">
        <f t="shared" si="1"/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5</v>
      </c>
      <c r="D27" s="13" t="str">
        <f>HYPERLINK("http://hl7.org/fhir/stu3/references.html","Reference")</f>
        <v>Reference</v>
      </c>
      <c r="E27" s="6" t="s">
        <v>65</v>
      </c>
    </row>
    <row r="28" ht="15.75" hidden="1" customHeight="1">
      <c r="A28" s="7"/>
      <c r="B28" s="5"/>
      <c r="C28" s="14" t="s">
        <v>5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hidden="1" customHeight="1">
      <c r="A29" s="7" t="s">
        <v>66</v>
      </c>
      <c r="B29" s="5" t="s">
        <v>14</v>
      </c>
      <c r="C29" s="8" t="s">
        <v>5</v>
      </c>
      <c r="D29" s="9" t="str">
        <f>HYPERLINK("http://hl7.org/fhir/stu3/datatypes.html#string","String")</f>
        <v>String</v>
      </c>
      <c r="E29" s="6" t="s">
        <v>67</v>
      </c>
    </row>
    <row r="30" ht="15.75" hidden="1" customHeight="1">
      <c r="A30" s="7" t="s">
        <v>68</v>
      </c>
      <c r="B30" s="5" t="s">
        <v>14</v>
      </c>
      <c r="C30" s="8" t="s">
        <v>5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2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1</v>
      </c>
      <c r="D32" s="9" t="str">
        <f t="shared" ref="D32:D33" si="2">HYPERLINK("http://hl7.org/fhir/stu3/datatypes.html#code","Code")</f>
        <v>Code</v>
      </c>
      <c r="E32" s="15" t="s">
        <v>73</v>
      </c>
    </row>
    <row r="33" ht="15.75" customHeight="1">
      <c r="A33" s="7" t="s">
        <v>74</v>
      </c>
      <c r="B33" s="5" t="s">
        <v>54</v>
      </c>
      <c r="C33" s="8" t="s">
        <v>1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1</v>
      </c>
      <c r="D34" s="9" t="str">
        <f>HYPERLINK("http://hl7.org/fhir/stu3/datatypes.html#string","String")</f>
        <v>String</v>
      </c>
      <c r="E34" s="10" t="s">
        <v>77</v>
      </c>
    </row>
    <row r="35" ht="15.75" customHeight="1">
      <c r="A35" s="7" t="s">
        <v>78</v>
      </c>
      <c r="B35" s="5" t="s">
        <v>14</v>
      </c>
      <c r="C35" s="8" t="s">
        <v>1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1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1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5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1</v>
      </c>
      <c r="D39" s="9" t="str">
        <f>HYPERLINK("http://hl7.org/fhir/stu3/datatypes.html#code","Code")</f>
        <v>Code</v>
      </c>
      <c r="E39" s="10" t="s">
        <v>87</v>
      </c>
    </row>
    <row r="40" ht="15.75" customHeight="1">
      <c r="A40" s="7" t="s">
        <v>70</v>
      </c>
      <c r="B40" s="5" t="s">
        <v>14</v>
      </c>
      <c r="C40" s="8" t="s">
        <v>1</v>
      </c>
      <c r="D40" s="9" t="str">
        <f>HYPERLINK("http://hl7.org/fhir/stu3/datatypes.html#string","String")</f>
        <v>String</v>
      </c>
      <c r="E40" s="10" t="s">
        <v>88</v>
      </c>
    </row>
    <row r="41" ht="15.75" hidden="1" customHeight="1">
      <c r="A41" s="7" t="s">
        <v>89</v>
      </c>
      <c r="B41" s="5" t="s">
        <v>14</v>
      </c>
      <c r="C41" s="8" t="s">
        <v>5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5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1</v>
      </c>
      <c r="D43" s="16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7" t="s">
        <v>5</v>
      </c>
      <c r="D44" s="13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5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1</v>
      </c>
      <c r="D46" s="13" t="str">
        <f>HYPERLINK("https://fhir.hl7.org.uk/STU3/StructureDefinition/CareConnect-Patient-1","CareConnect-Patient-1")</f>
        <v>CareConnect-Patient-1</v>
      </c>
      <c r="E46" s="10" t="s">
        <v>93</v>
      </c>
    </row>
    <row r="47" ht="15.75" hidden="1" customHeight="1">
      <c r="A47" s="7"/>
      <c r="B47" s="5"/>
      <c r="C47" s="17" t="s">
        <v>5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1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5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5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5</v>
      </c>
      <c r="D51" s="16" t="str">
        <f>HYPERLINK("http://hl7.org/fhir/stu3/references.html","Reference")</f>
        <v>Reference</v>
      </c>
      <c r="E51" s="10" t="s">
        <v>100</v>
      </c>
    </row>
    <row r="52" ht="15.75" hidden="1" customHeight="1">
      <c r="A52" s="7"/>
      <c r="B52" s="5"/>
      <c r="C52" s="17" t="s">
        <v>5</v>
      </c>
      <c r="D52" s="13" t="str">
        <f>HYPERLINK("https://fhir.hl7.org.uk/STU3/StructureDefinition/CareConnect-Encounter-1","CareConnect-Encounter-1")</f>
        <v>CareConnect-Encounter-1</v>
      </c>
      <c r="E52" s="10"/>
    </row>
    <row r="53" ht="15.75" hidden="1" customHeight="1">
      <c r="A53" s="7" t="s">
        <v>94</v>
      </c>
      <c r="B53" s="5" t="s">
        <v>14</v>
      </c>
      <c r="C53" s="8" t="s">
        <v>5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5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5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101</v>
      </c>
      <c r="B56" s="5" t="s">
        <v>14</v>
      </c>
      <c r="C56" s="8" t="s">
        <v>1</v>
      </c>
      <c r="D56" s="9" t="str">
        <f>HYPERLINK("http://hl7.org/fhir/stu3/datatypes.html#datetime","dateTime")</f>
        <v>dateTime</v>
      </c>
      <c r="E56" s="6" t="s">
        <v>102</v>
      </c>
    </row>
    <row r="57" ht="15.75" hidden="1" customHeight="1">
      <c r="A57" s="7" t="s">
        <v>103</v>
      </c>
      <c r="B57" s="5" t="s">
        <v>14</v>
      </c>
      <c r="C57" s="8" t="s">
        <v>5</v>
      </c>
      <c r="D57" s="16" t="str">
        <f>HYPERLINK("http://hl7.org/fhir/stu3/references.html","Reference")</f>
        <v>Reference</v>
      </c>
      <c r="E57" s="6" t="s">
        <v>104</v>
      </c>
    </row>
    <row r="58" ht="15.75" hidden="1" customHeight="1">
      <c r="A58" s="7"/>
      <c r="B58" s="5"/>
      <c r="C58" s="8" t="s">
        <v>5</v>
      </c>
      <c r="D58" s="16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7" t="s">
        <v>5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4" t="s">
        <v>5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5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5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5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105</v>
      </c>
      <c r="B64" s="5" t="s">
        <v>14</v>
      </c>
      <c r="C64" s="8" t="s">
        <v>5</v>
      </c>
      <c r="D64" s="9" t="str">
        <f>HYPERLINK("http://hl7.org/fhir/stu3/datatypes.html#codeableconcept","CodeableConcept")</f>
        <v>CodeableConcept</v>
      </c>
      <c r="E64" s="6" t="s">
        <v>106</v>
      </c>
    </row>
    <row r="65" ht="15.75" hidden="1" customHeight="1">
      <c r="A65" s="7" t="s">
        <v>80</v>
      </c>
      <c r="B65" s="5" t="s">
        <v>25</v>
      </c>
      <c r="C65" s="8" t="s">
        <v>5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5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5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5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5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5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5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107</v>
      </c>
      <c r="B72" s="5" t="s">
        <v>25</v>
      </c>
      <c r="C72" s="8" t="s">
        <v>3</v>
      </c>
      <c r="D72" s="9" t="str">
        <f>HYPERLINK("http://hl7.org/fhir/stu3/datatypes.html#annotation","Annotation")</f>
        <v>Annotation</v>
      </c>
      <c r="E72" s="6" t="s">
        <v>108</v>
      </c>
    </row>
    <row r="73" ht="15.75" hidden="1" customHeight="1">
      <c r="A73" s="7" t="s">
        <v>109</v>
      </c>
      <c r="B73" s="5" t="s">
        <v>14</v>
      </c>
      <c r="C73" s="8" t="s">
        <v>5</v>
      </c>
      <c r="D73" s="16" t="str">
        <f>HYPERLINK("http://hl7.org/fhir/stu3/references.html","Reference")</f>
        <v>Reference</v>
      </c>
      <c r="E73" s="6" t="s">
        <v>110</v>
      </c>
    </row>
    <row r="74" ht="15.75" hidden="1" customHeight="1">
      <c r="A74" s="7"/>
      <c r="B74" s="5"/>
      <c r="C74" s="17" t="s">
        <v>5</v>
      </c>
      <c r="D74" s="13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7" t="s">
        <v>5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hidden="1" customHeight="1">
      <c r="A76" s="7"/>
      <c r="B76" s="5"/>
      <c r="C76" s="14" t="s">
        <v>5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2</v>
      </c>
      <c r="D77" s="9" t="str">
        <f>HYPERLINK("http://hl7.org/fhir/stu3/datatypes.html#string","String")</f>
        <v>String</v>
      </c>
      <c r="E77" s="6" t="s">
        <v>111</v>
      </c>
    </row>
    <row r="78" ht="15.75" customHeight="1">
      <c r="A78" s="7" t="s">
        <v>112</v>
      </c>
      <c r="B78" s="5" t="s">
        <v>14</v>
      </c>
      <c r="C78" s="8" t="s">
        <v>2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54</v>
      </c>
      <c r="C79" s="8" t="s">
        <v>2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25</v>
      </c>
      <c r="C80" s="8" t="s">
        <v>1</v>
      </c>
      <c r="D80" s="9" t="str">
        <f>HYPERLINK("http://hl7.org/fhir/stu3/backboneelement.html","BackboneElement")</f>
        <v>BackboneElement</v>
      </c>
      <c r="E80" s="10" t="s">
        <v>116</v>
      </c>
    </row>
    <row r="81" ht="15.75" hidden="1" customHeight="1">
      <c r="A81" s="7" t="s">
        <v>117</v>
      </c>
      <c r="B81" s="5" t="s">
        <v>25</v>
      </c>
      <c r="C81" s="8" t="s">
        <v>5</v>
      </c>
      <c r="D81" s="9" t="str">
        <f>HYPERLINK("http://hl7.org/fhir/stu3/extensibility.html#Extension","Extension")</f>
        <v>Extension</v>
      </c>
      <c r="E81" s="6" t="s">
        <v>118</v>
      </c>
    </row>
    <row r="82" ht="15.75" hidden="1" customHeight="1">
      <c r="A82" s="7" t="s">
        <v>119</v>
      </c>
      <c r="B82" s="5" t="s">
        <v>14</v>
      </c>
      <c r="C82" s="8" t="s">
        <v>5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hidden="1" customHeight="1">
      <c r="A83" s="7" t="s">
        <v>39</v>
      </c>
      <c r="B83" s="5" t="s">
        <v>25</v>
      </c>
      <c r="C83" s="8" t="s">
        <v>5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5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5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5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5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5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5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121</v>
      </c>
      <c r="B90" s="5" t="s">
        <v>14</v>
      </c>
      <c r="C90" s="8" t="s">
        <v>5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2</v>
      </c>
      <c r="D91" s="9" t="str">
        <f>HYPERLINK("http://hl7.org/fhir/stu3/datatypes.html#datetime","dateTime")</f>
        <v>dateTime</v>
      </c>
      <c r="E91" s="6" t="s">
        <v>124</v>
      </c>
    </row>
    <row r="92" ht="15.75" customHeight="1">
      <c r="A92" s="7" t="s">
        <v>125</v>
      </c>
      <c r="B92" s="5" t="s">
        <v>54</v>
      </c>
      <c r="C92" s="8" t="s">
        <v>2</v>
      </c>
      <c r="D92" s="16" t="str">
        <f>HYPERLINK("http://hl7.org/fhir/stu3/references.html","Reference")</f>
        <v>Reference</v>
      </c>
      <c r="E92" s="10" t="s">
        <v>126</v>
      </c>
    </row>
    <row r="93" ht="15.75" hidden="1" customHeight="1">
      <c r="A93" s="7"/>
      <c r="B93" s="5"/>
      <c r="C93" s="8" t="s">
        <v>5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1</v>
      </c>
      <c r="D94" s="9" t="str">
        <f>HYPERLINK("http://hl7.org/fhir/stu3/datatypes.html#string","String")</f>
        <v>String</v>
      </c>
      <c r="E94" s="10" t="s">
        <v>127</v>
      </c>
    </row>
    <row r="95" ht="15.75" hidden="1" customHeight="1">
      <c r="A95" s="7" t="s">
        <v>68</v>
      </c>
      <c r="B95" s="5" t="s">
        <v>14</v>
      </c>
      <c r="C95" s="8" t="s">
        <v>5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5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128</v>
      </c>
      <c r="B97" s="5" t="s">
        <v>14</v>
      </c>
      <c r="C97" s="8" t="s">
        <v>5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hidden="1" customHeight="1">
      <c r="A98" s="7" t="s">
        <v>80</v>
      </c>
      <c r="B98" s="5" t="s">
        <v>25</v>
      </c>
      <c r="C98" s="8" t="s">
        <v>5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5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5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5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5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5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5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