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<sst xmlns="http://schemas.openxmlformats.org/spreadsheetml/2006/main" count="381" uniqueCount="130">
  <si>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</si>
  <si>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</si>
  <si>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</si>
  <si>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</si>
  <si>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</si>
  <si>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</si>
  <si>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</si>
  <si>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</si>
  <si>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</si>
  <si>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</si>
  <si>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</si>
  <si>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</si>
  <si>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</si>
  <si>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</si>
  <si>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</si>
  <si>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</si>
  <si>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</si>
  <si>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</si>
  <si>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</si>
  <si>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</si>
  <si>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</si>
  <si>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</si>
  <si>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</si>
  <si>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1..1</t>
  </si>
  <si>
    <t>Text summary of the resource, for human interpretation &lt;br&gt;&lt;font color='red'&gt;Mapping to Digital Maternity item 'Summary'&lt;/font&gt;</t>
  </si>
  <si>
    <t>- contained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</si>
  <si>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</si>
  <si>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</si>
  <si>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</si>
  <si>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</si>
  <si>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</si>
  <si>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</si>
  <si>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0..*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</si>
  <si>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</si>
  <si>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</si>
  <si>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Professional summary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</si>
  <si>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</si>
  <si>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</si>
  <si>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</si>
  <si>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</si>
  <si>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</si>
  <si>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</si>
  <si>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</si>
  <si>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</si>
  <si>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</si>
  <si>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</si>
  <si>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</si>
  <si>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</si>
  <si>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</si>
  <si>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</si>
  <si>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</si>
  <si>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</si>
  <si>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</si>
  <si>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</si>
  <si>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</si>
  <si>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
&lt;font color='red'&gt;The system from which the identifier came&lt;/font&gt;</t>
  </si>
  <si>
    <t>- - value</t>
  </si>
  <si>
    <t>The value that is unique
Business identifier
&lt;font color='red'&gt;An identifier for this Professional summary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</si>
  <si>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</si>
  <si>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</si>
  <si>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</si>
  <si>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</si>
  <si>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</si>
  <si>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</si>
  <si>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</si>
  <si>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</si>
  <si>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</si>
  <si>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</si>
  <si>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</si>
  <si>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</si>
  <si>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</si>
  <si>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 xml:space="preserve">Text alternative for the resource
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</si>
  <si>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</si>
  <si>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</si>
  <si>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</si>
  <si>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</si>
  <si>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</si>
  <si>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'Professional summary'&lt;/font&gt;
&lt;font color='red'&gt;&lt;b&gt;Mapping to Maternity data item = 'PSRB Heading Professional summary'&lt;/b&gt;&lt;/font&gt;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</si>
  <si>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</si>
  <si>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</si>
  <si>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</si>
  <si>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</si>
  <si>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</si>
  <si>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</si>
  <si>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</si>
  <si>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</si>
  <si>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</si>
  <si>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'tbc'&lt;/font&gt;</t>
  </si>
  <si>
    <t xml:space="preserve">Representation defined by the system
&lt;font color='red'&gt;This MUST contain the value 'Professional summary'&lt;/font&gt;
&lt;font color='red'&gt;Mapping to Maternity data item = 'PSRB Heading Professional summary'&lt;/font&gt;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</si>
  <si>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</si>
  <si>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</si>
  <si>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</si>
  <si>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</si>
  <si>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Professional summary List.
This MUST use the CareConnect patient profile. &lt;/font&gt;See[patient resource reference](explore_admission_details.html#patient-reference)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</si>
  <si>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</si>
  <si>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</si>
  <si>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</si>
  <si>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</si>
  <si>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</si>
  <si>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</si>
  <si>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Professional summary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</si>
  <si>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</si>
  <si>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</si>
  <si>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updated. Mapping to Digital Maternity item 'Date/time'.&lt;/font&gt;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</si>
  <si>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</si>
  <si>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</si>
  <si>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</si>
  <si>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</si>
  <si>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</si>
  <si>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</si>
  <si>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</si>
  <si>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</si>
  <si>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</si>
  <si>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</si>
  <si>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</si>
  <si>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entry</t>
  </si>
  <si>
    <t xml:space="preserve">Entries in the list
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</si>
  <si>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</si>
  <si>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</si>
  <si>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</si>
  <si>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</si>
  <si>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</si>
  <si>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</si>
  <si>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</si>
  <si>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 xml:space="preserve">When item added to list
</t>
  </si>
  <si>
    <t>- - item</t>
  </si>
  <si>
    <t xml:space="preserve">Actual entry
Constraint (ref-1): SHALL have a contained resource if a local reference is provided
</t>
  </si>
  <si>
    <t xml:space="preserve">Literal reference, Relative, internal or absolute URL
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</si>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</sst>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  <xf borderId="0" fillId="4" fontId="8" numFmtId="0" xfId="0" applyAlignment="1" applyFont="1">
      <alignment readingOrder="0" shrinkToFit="0" vertical="top" wrapText="1"/>
    </xf>
    <xf borderId="0" fillId="3" fontId="8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4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2</v>
      </c>
      <c r="D4" s="9" t="str">
        <f>HYPERLINK("http://hl7.org/fhir/stu3/resource.html#Meta","Meta")</f>
        <v>Meta</v>
      </c>
      <c r="E4" s="10" t="s">
        <v>17</v>
      </c>
    </row>
    <row r="5" ht="15.75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ht="15.75" customHeight="1">
      <c r="A7" s="7" t="s">
        <v>22</v>
      </c>
      <c r="B7" s="11" t="s">
        <v>23</v>
      </c>
      <c r="C7" s="12" t="s">
        <v>2</v>
      </c>
      <c r="D7" s="9" t="str">
        <f>HYPERLINK("http://hl7.org/fhir/stu3/narrative.html#Narrative","Narrative")</f>
        <v>Narrative</v>
      </c>
      <c r="E7" s="10" t="s">
        <v>24</v>
      </c>
    </row>
    <row r="8" ht="15.75" customHeight="1">
      <c r="A8" s="7" t="s">
        <v>25</v>
      </c>
      <c r="B8" s="11" t="s">
        <v>14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customHeight="1">
      <c r="A9" s="7" t="s">
        <v>27</v>
      </c>
      <c r="B9" s="5" t="s">
        <v>14</v>
      </c>
      <c r="C9" s="8" t="s">
        <v>5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3" t="s">
        <v>28</v>
      </c>
    </row>
    <row r="10" ht="15.75" customHeight="1">
      <c r="A10" s="7" t="s">
        <v>29</v>
      </c>
      <c r="B10" s="5" t="s">
        <v>14</v>
      </c>
      <c r="C10" s="8" t="s">
        <v>5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3" t="s">
        <v>30</v>
      </c>
    </row>
    <row r="11" ht="15.75" customHeight="1">
      <c r="A11" s="7" t="s">
        <v>31</v>
      </c>
      <c r="B11" s="5" t="s">
        <v>32</v>
      </c>
      <c r="C11" s="8" t="s">
        <v>5</v>
      </c>
      <c r="D11" s="9" t="str">
        <f>HYPERLINK("http://hl7.org/fhir/stu3/extensibility.html#Extension","Extension")</f>
        <v>Extension</v>
      </c>
      <c r="E11" s="6" t="s">
        <v>33</v>
      </c>
    </row>
    <row r="12" ht="15.75" customHeight="1">
      <c r="A12" s="7" t="s">
        <v>34</v>
      </c>
      <c r="B12" s="5" t="s">
        <v>32</v>
      </c>
      <c r="C12" s="8" t="s">
        <v>3</v>
      </c>
      <c r="D12" s="9" t="str">
        <f>HYPERLINK("http://hl7.org/fhir/stu3/datatypes.html#identifier","Identifier")</f>
        <v>Identifier</v>
      </c>
      <c r="E12" s="10" t="s">
        <v>35</v>
      </c>
    </row>
    <row r="13" ht="15.75" customHeight="1">
      <c r="A13" s="7" t="s">
        <v>36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37</v>
      </c>
    </row>
    <row r="14" ht="15.75" customHeight="1">
      <c r="A14" s="7" t="s">
        <v>38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39</v>
      </c>
    </row>
    <row r="15" ht="15.75" customHeight="1">
      <c r="A15" s="7" t="s">
        <v>40</v>
      </c>
      <c r="B15" s="5" t="s">
        <v>32</v>
      </c>
      <c r="C15" s="8" t="s">
        <v>5</v>
      </c>
      <c r="D15" s="9" t="str">
        <f>HYPERLINK("http://hl7.org/fhir/stu3/datatypes.html#coding","Coding")</f>
        <v>Coding</v>
      </c>
      <c r="E15" s="6" t="s">
        <v>41</v>
      </c>
    </row>
    <row r="16" ht="15.75" customHeight="1">
      <c r="A16" s="7" t="s">
        <v>42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43</v>
      </c>
    </row>
    <row r="17" ht="15.75" customHeight="1">
      <c r="A17" s="7" t="s">
        <v>44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45</v>
      </c>
    </row>
    <row r="18" ht="15.75" customHeight="1">
      <c r="A18" s="7" t="s">
        <v>46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47</v>
      </c>
    </row>
    <row r="19" ht="15.75" customHeight="1">
      <c r="A19" s="7" t="s">
        <v>48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49</v>
      </c>
    </row>
    <row r="20" ht="15.75" customHeight="1">
      <c r="A20" s="7" t="s">
        <v>50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51</v>
      </c>
    </row>
    <row r="21" ht="15.75" customHeight="1">
      <c r="A21" s="7" t="s">
        <v>52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53</v>
      </c>
    </row>
    <row r="22" ht="15.75" customHeight="1">
      <c r="A22" s="7" t="s">
        <v>54</v>
      </c>
      <c r="B22" s="5" t="s">
        <v>23</v>
      </c>
      <c r="C22" s="12" t="s">
        <v>2</v>
      </c>
      <c r="D22" s="9" t="str">
        <f>HYPERLINK("http://hl7.org/fhir/stu3/datatypes.html#uri","Uri")</f>
        <v>Uri</v>
      </c>
      <c r="E22" s="10" t="s">
        <v>55</v>
      </c>
    </row>
    <row r="23" ht="15.75" customHeight="1">
      <c r="A23" s="7" t="s">
        <v>56</v>
      </c>
      <c r="B23" s="5" t="s">
        <v>23</v>
      </c>
      <c r="C23" s="8" t="s">
        <v>2</v>
      </c>
      <c r="D23" s="9" t="str">
        <f>HYPERLINK("http://hl7.org/fhir/stu3/datatypes.html#string","String")</f>
        <v>String</v>
      </c>
      <c r="E23" s="10" t="s">
        <v>57</v>
      </c>
    </row>
    <row r="24" ht="15.75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4" t="s">
        <v>59</v>
      </c>
    </row>
    <row r="25" ht="15.75" customHeight="1">
      <c r="A25" s="7" t="s">
        <v>60</v>
      </c>
      <c r="B25" s="5" t="s">
        <v>14</v>
      </c>
      <c r="C25" s="8" t="s">
        <v>5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5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12" t="s">
        <v>4</v>
      </c>
      <c r="D27" s="15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6" t="s">
        <v>4</v>
      </c>
      <c r="D28" s="15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12" t="s">
        <v>4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12" t="s">
        <v>4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12" t="s">
        <v>4</v>
      </c>
      <c r="D31" s="9" t="str">
        <f>HYPERLINK("http://hl7.org/fhir/stu3/datatypes.html#string","String")</f>
        <v>String</v>
      </c>
      <c r="E31" s="10" t="s">
        <v>71</v>
      </c>
    </row>
    <row r="32" ht="15.75" customHeight="1">
      <c r="A32" s="7" t="s">
        <v>72</v>
      </c>
      <c r="B32" s="5" t="s">
        <v>23</v>
      </c>
      <c r="C32" s="8" t="s">
        <v>2</v>
      </c>
      <c r="D32" s="9" t="str">
        <f t="shared" ref="D32:D33" si="2">HYPERLINK("http://hl7.org/fhir/stu3/datatypes.html#code","Code")</f>
        <v>Code</v>
      </c>
      <c r="E32" s="17" t="s">
        <v>73</v>
      </c>
    </row>
    <row r="33" ht="15.75" customHeight="1">
      <c r="A33" s="7" t="s">
        <v>74</v>
      </c>
      <c r="B33" s="5" t="s">
        <v>23</v>
      </c>
      <c r="C33" s="8" t="s">
        <v>2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2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2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32</v>
      </c>
      <c r="C36" s="8" t="s">
        <v>2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2</v>
      </c>
      <c r="D37" s="9" t="str">
        <f>HYPERLINK("http://hl7.org/fhir/stu3/datatypes.html#uri","Uri")</f>
        <v>Uri</v>
      </c>
      <c r="E37" s="6" t="s">
        <v>83</v>
      </c>
    </row>
    <row r="38" ht="15.75" customHeight="1">
      <c r="A38" s="7" t="s">
        <v>84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2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2</v>
      </c>
      <c r="D40" s="9" t="str">
        <f>HYPERLINK("http://hl7.org/fhir/stu3/datatypes.html#string","String")</f>
        <v>String</v>
      </c>
      <c r="E40" s="10" t="s">
        <v>88</v>
      </c>
    </row>
    <row r="41" ht="15.75" customHeight="1">
      <c r="A41" s="7" t="s">
        <v>89</v>
      </c>
      <c r="B41" s="5" t="s">
        <v>14</v>
      </c>
      <c r="C41" s="12" t="s">
        <v>5</v>
      </c>
      <c r="D41" s="9" t="str">
        <f>HYPERLINK("http://hl7.org/fhir/stu3/datatypes.html#boolean","Boolean")</f>
        <v>Boolean</v>
      </c>
      <c r="E41" s="6" t="s">
        <v>51</v>
      </c>
    </row>
    <row r="42" ht="15.75" customHeight="1">
      <c r="A42" s="7" t="s">
        <v>90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53</v>
      </c>
    </row>
    <row r="43" ht="15.75" customHeight="1">
      <c r="A43" s="7" t="s">
        <v>91</v>
      </c>
      <c r="B43" s="5" t="s">
        <v>14</v>
      </c>
      <c r="C43" s="8" t="s">
        <v>2</v>
      </c>
      <c r="D43" s="18" t="str">
        <f>HYPERLINK("http://hl7.org/fhir/stu3/references.html","Reference")</f>
        <v>Reference</v>
      </c>
      <c r="E43" s="6" t="s">
        <v>92</v>
      </c>
    </row>
    <row r="44" ht="15.75" customHeight="1">
      <c r="A44" s="7"/>
      <c r="B44" s="5"/>
      <c r="C44" s="19" t="s">
        <v>5</v>
      </c>
      <c r="D44" s="15" t="str">
        <f>HYPERLINK("http://hl7.org/fhir/STU3/group.html","Group")</f>
        <v>Group</v>
      </c>
      <c r="E44" s="6"/>
    </row>
    <row r="45" ht="15.75" customHeight="1">
      <c r="A45" s="7"/>
      <c r="B45" s="5"/>
      <c r="C45" s="8" t="s">
        <v>5</v>
      </c>
      <c r="D45" s="18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9" t="s">
        <v>2</v>
      </c>
      <c r="D46" s="15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customHeight="1">
      <c r="A47" s="7"/>
      <c r="B47" s="5"/>
      <c r="C47" s="19" t="s">
        <v>5</v>
      </c>
      <c r="D47" s="15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2</v>
      </c>
      <c r="D48" s="9" t="str">
        <f>HYPERLINK("http://hl7.org/fhir/stu3/datatypes.html#string","String")</f>
        <v>String</v>
      </c>
      <c r="E48" s="6" t="s">
        <v>95</v>
      </c>
    </row>
    <row r="49" ht="15.75" customHeight="1">
      <c r="A49" s="7" t="s">
        <v>96</v>
      </c>
      <c r="B49" s="5" t="s">
        <v>14</v>
      </c>
      <c r="C49" s="12" t="s">
        <v>4</v>
      </c>
      <c r="D49" s="9" t="str">
        <f>HYPERLINK("http://hl7.org/fhir/stu3/datatypes.html#identifier","Identifier")</f>
        <v>Identifier</v>
      </c>
      <c r="E49" s="6" t="s">
        <v>69</v>
      </c>
    </row>
    <row r="50" ht="15.75" customHeight="1">
      <c r="A50" s="7" t="s">
        <v>97</v>
      </c>
      <c r="B50" s="5" t="s">
        <v>14</v>
      </c>
      <c r="C50" s="12" t="s">
        <v>4</v>
      </c>
      <c r="D50" s="9" t="str">
        <f>HYPERLINK("http://hl7.org/fhir/stu3/datatypes.html#string","String")</f>
        <v>String</v>
      </c>
      <c r="E50" s="6" t="s">
        <v>98</v>
      </c>
    </row>
    <row r="51" ht="15.75" customHeight="1">
      <c r="A51" s="7" t="s">
        <v>99</v>
      </c>
      <c r="B51" s="5" t="s">
        <v>14</v>
      </c>
      <c r="C51" s="12" t="s">
        <v>3</v>
      </c>
      <c r="D51" s="18" t="str">
        <f>HYPERLINK("http://hl7.org/fhir/stu3/references.html","Reference")</f>
        <v>Reference</v>
      </c>
      <c r="E51" s="10" t="s">
        <v>100</v>
      </c>
    </row>
    <row r="52" ht="15.75" customHeight="1">
      <c r="A52" s="7"/>
      <c r="B52" s="5"/>
      <c r="C52" s="20" t="s">
        <v>3</v>
      </c>
      <c r="D52" s="15" t="str">
        <f>HYPERLINK("https://fhir.hl7.org.uk/STU3/StructureDefinition/CareConnect-Encounter-1","CareConnect-Encounter-1")</f>
        <v>CareConnect-Encounter-1</v>
      </c>
      <c r="E52" s="6" t="s">
        <v>101</v>
      </c>
    </row>
    <row r="53" ht="15.75" customHeight="1">
      <c r="A53" s="7" t="s">
        <v>94</v>
      </c>
      <c r="B53" s="5" t="s">
        <v>14</v>
      </c>
      <c r="C53" s="12" t="s">
        <v>3</v>
      </c>
      <c r="D53" s="9" t="str">
        <f>HYPERLINK("http://hl7.org/fhir/stu3/datatypes.html#string","String")</f>
        <v>String</v>
      </c>
      <c r="E53" s="6" t="s">
        <v>67</v>
      </c>
    </row>
    <row r="54" ht="15.75" customHeight="1">
      <c r="A54" s="7" t="s">
        <v>96</v>
      </c>
      <c r="B54" s="5" t="s">
        <v>14</v>
      </c>
      <c r="C54" s="12" t="s">
        <v>4</v>
      </c>
      <c r="D54" s="9" t="str">
        <f>HYPERLINK("http://hl7.org/fhir/stu3/datatypes.html#identifier","Identifier")</f>
        <v>Identifier</v>
      </c>
      <c r="E54" s="6" t="s">
        <v>69</v>
      </c>
    </row>
    <row r="55" ht="15.75" customHeight="1">
      <c r="A55" s="7" t="s">
        <v>97</v>
      </c>
      <c r="B55" s="5" t="s">
        <v>14</v>
      </c>
      <c r="C55" s="12" t="s">
        <v>4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11" t="s">
        <v>23</v>
      </c>
      <c r="C56" s="8" t="s">
        <v>2</v>
      </c>
      <c r="D56" s="9" t="str">
        <f>HYPERLINK("http://hl7.org/fhir/stu3/datatypes.html#datetime","dateTime")</f>
        <v>dateTime</v>
      </c>
      <c r="E56" s="10" t="s">
        <v>103</v>
      </c>
    </row>
    <row r="57" ht="15.75" customHeight="1">
      <c r="A57" s="7" t="s">
        <v>104</v>
      </c>
      <c r="B57" s="5" t="s">
        <v>14</v>
      </c>
      <c r="C57" s="8" t="s">
        <v>5</v>
      </c>
      <c r="D57" s="18" t="str">
        <f>HYPERLINK("http://hl7.org/fhir/stu3/references.html","Reference")</f>
        <v>Reference</v>
      </c>
      <c r="E57" s="6" t="s">
        <v>105</v>
      </c>
    </row>
    <row r="58" ht="15.75" customHeight="1">
      <c r="A58" s="7"/>
      <c r="B58" s="5"/>
      <c r="C58" s="8" t="s">
        <v>5</v>
      </c>
      <c r="D58" s="18" t="str">
        <f>HYPERLINK("http://hl7.org/fhir/stu3/StructureDefinition/Device","Device")</f>
        <v>Device</v>
      </c>
      <c r="E58" s="6"/>
    </row>
    <row r="59" ht="15.75" customHeight="1">
      <c r="A59" s="7"/>
      <c r="B59" s="5"/>
      <c r="C59" s="19" t="s">
        <v>5</v>
      </c>
      <c r="D59" s="15" t="str">
        <f>HYPERLINK("https://fhir.hl7.org.uk/STU3/StructureDefinition/CareConnect-Patient-1","CareConnect-Patient-1")</f>
        <v>CareConnect-Patient-1</v>
      </c>
      <c r="E59" s="6"/>
    </row>
    <row r="60" ht="15.75" customHeight="1">
      <c r="A60" s="7"/>
      <c r="B60" s="5"/>
      <c r="C60" s="21" t="s">
        <v>5</v>
      </c>
      <c r="D60" s="15" t="str">
        <f>HYPERLINK("https://fhir.hl7.org.uk/STU3/StructureDefinition/CareConnect-Practitioner-1","CareConnect-Practitioner-1")</f>
        <v>CareConnect-Practitioner-1</v>
      </c>
      <c r="E60" s="6"/>
    </row>
    <row r="61" ht="15.75" customHeight="1">
      <c r="A61" s="7" t="s">
        <v>94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ht="15.75" customHeight="1">
      <c r="A62" s="7" t="s">
        <v>96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ht="15.75" customHeight="1">
      <c r="A63" s="7" t="s">
        <v>97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98</v>
      </c>
    </row>
    <row r="64" ht="15.75" customHeight="1">
      <c r="A64" s="7" t="s">
        <v>106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customHeight="1">
      <c r="A65" s="7" t="s">
        <v>80</v>
      </c>
      <c r="B65" s="5" t="s">
        <v>32</v>
      </c>
      <c r="C65" s="8" t="s">
        <v>5</v>
      </c>
      <c r="D65" s="9" t="str">
        <f>HYPERLINK("http://hl7.org/fhir/stu3/datatypes.html#coding","Coding")</f>
        <v>Coding</v>
      </c>
      <c r="E65" s="6" t="s">
        <v>41</v>
      </c>
    </row>
    <row r="66" ht="15.75" customHeight="1">
      <c r="A66" s="7" t="s">
        <v>82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43</v>
      </c>
    </row>
    <row r="67" ht="15.75" customHeight="1">
      <c r="A67" s="7" t="s">
        <v>84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45</v>
      </c>
    </row>
    <row r="68" ht="15.75" customHeight="1">
      <c r="A68" s="7" t="s">
        <v>86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47</v>
      </c>
    </row>
    <row r="69" ht="15.75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49</v>
      </c>
    </row>
    <row r="70" ht="15.75" customHeight="1">
      <c r="A70" s="7" t="s">
        <v>89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51</v>
      </c>
    </row>
    <row r="71" ht="15.75" customHeight="1">
      <c r="A71" s="7" t="s">
        <v>90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53</v>
      </c>
    </row>
    <row r="72" ht="15.75" customHeight="1">
      <c r="A72" s="7" t="s">
        <v>108</v>
      </c>
      <c r="B72" s="5" t="s">
        <v>32</v>
      </c>
      <c r="C72" s="8" t="s">
        <v>4</v>
      </c>
      <c r="D72" s="9" t="str">
        <f>HYPERLINK("http://hl7.org/fhir/stu3/datatypes.html#annotation","Annotation")</f>
        <v>Annotation</v>
      </c>
      <c r="E72" s="6" t="s">
        <v>109</v>
      </c>
    </row>
    <row r="73" ht="15.75" customHeight="1">
      <c r="A73" s="7" t="s">
        <v>110</v>
      </c>
      <c r="B73" s="5" t="s">
        <v>14</v>
      </c>
      <c r="C73" s="12" t="s">
        <v>4</v>
      </c>
      <c r="D73" s="18" t="str">
        <f>HYPERLINK("http://hl7.org/fhir/stu3/references.html","Reference")</f>
        <v>Reference</v>
      </c>
      <c r="E73" s="6" t="s">
        <v>111</v>
      </c>
    </row>
    <row r="74" ht="15.75" customHeight="1">
      <c r="A74" s="7"/>
      <c r="B74" s="5"/>
      <c r="C74" s="20" t="s">
        <v>4</v>
      </c>
      <c r="D74" s="15" t="str">
        <f>HYPERLINK("http://hl7.org/fhir/stu3/StructureDefinition/RelatedPerson","RelatedPerson")</f>
        <v>RelatedPerson</v>
      </c>
      <c r="E74" s="6"/>
    </row>
    <row r="75" ht="15.75" customHeight="1">
      <c r="A75" s="7"/>
      <c r="B75" s="5"/>
      <c r="C75" s="20" t="s">
        <v>4</v>
      </c>
      <c r="D75" s="15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6" t="s">
        <v>4</v>
      </c>
      <c r="D76" s="15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3</v>
      </c>
      <c r="D77" s="9" t="str">
        <f>HYPERLINK("http://hl7.org/fhir/stu3/datatypes.html#string","String")</f>
        <v>String</v>
      </c>
      <c r="E77" s="6"/>
    </row>
    <row r="78" ht="15.75" customHeight="1">
      <c r="A78" s="7" t="s">
        <v>112</v>
      </c>
      <c r="B78" s="5" t="s">
        <v>14</v>
      </c>
      <c r="C78" s="8" t="s">
        <v>3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23</v>
      </c>
      <c r="C79" s="12" t="s">
        <v>2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32</v>
      </c>
      <c r="C80" s="12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customHeight="1">
      <c r="A81" s="7" t="s">
        <v>117</v>
      </c>
      <c r="B81" s="5" t="s">
        <v>32</v>
      </c>
      <c r="C81" s="8" t="s">
        <v>5</v>
      </c>
      <c r="D81" s="9" t="str">
        <f>HYPERLINK("http://hl7.org/fhir/stu3/extensibility.html#Extension","Extension")</f>
        <v>Extension</v>
      </c>
      <c r="E81" s="6" t="s">
        <v>118</v>
      </c>
    </row>
    <row r="82" ht="15.75" customHeight="1">
      <c r="A82" s="7" t="s">
        <v>119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customHeight="1">
      <c r="A83" s="7" t="s">
        <v>40</v>
      </c>
      <c r="B83" s="5" t="s">
        <v>32</v>
      </c>
      <c r="C83" s="8" t="s">
        <v>5</v>
      </c>
      <c r="D83" s="9" t="str">
        <f>HYPERLINK("http://hl7.org/fhir/stu3/datatypes.html#coding","Coding")</f>
        <v>Coding</v>
      </c>
      <c r="E83" s="6" t="s">
        <v>41</v>
      </c>
    </row>
    <row r="84" ht="15.75" customHeight="1">
      <c r="A84" s="7" t="s">
        <v>42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43</v>
      </c>
    </row>
    <row r="85" ht="15.75" customHeight="1">
      <c r="A85" s="7" t="s">
        <v>44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45</v>
      </c>
    </row>
    <row r="86" ht="15.75" customHeight="1">
      <c r="A86" s="7" t="s">
        <v>46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47</v>
      </c>
    </row>
    <row r="87" ht="15.75" customHeight="1">
      <c r="A87" s="7" t="s">
        <v>48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49</v>
      </c>
    </row>
    <row r="88" ht="15.75" customHeight="1">
      <c r="A88" s="7" t="s">
        <v>50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51</v>
      </c>
    </row>
    <row r="89" ht="15.75" customHeight="1">
      <c r="A89" s="7" t="s">
        <v>52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53</v>
      </c>
    </row>
    <row r="90" ht="15.75" customHeight="1">
      <c r="A90" s="7" t="s">
        <v>121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3</v>
      </c>
      <c r="D91" s="9" t="str">
        <f>HYPERLINK("http://hl7.org/fhir/stu3/datatypes.html#datetime","dateTime")</f>
        <v>dateTime</v>
      </c>
      <c r="E91" s="10" t="s">
        <v>124</v>
      </c>
    </row>
    <row r="92" ht="15.75" customHeight="1">
      <c r="A92" s="7" t="s">
        <v>125</v>
      </c>
      <c r="B92" s="5" t="s">
        <v>23</v>
      </c>
      <c r="C92" s="8" t="s">
        <v>3</v>
      </c>
      <c r="D92" s="18" t="str">
        <f>HYPERLINK("http://hl7.org/fhir/stu3/references.html","Reference")</f>
        <v>Reference</v>
      </c>
      <c r="E92" s="10" t="s">
        <v>126</v>
      </c>
    </row>
    <row r="93" ht="15.75" customHeight="1">
      <c r="A93" s="7"/>
      <c r="B93" s="5"/>
      <c r="C93" s="8" t="s">
        <v>5</v>
      </c>
      <c r="D93" s="18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2</v>
      </c>
      <c r="D94" s="9" t="str">
        <f>HYPERLINK("http://hl7.org/fhir/stu3/datatypes.html#string","String")</f>
        <v>String</v>
      </c>
      <c r="E94" s="10" t="s">
        <v>127</v>
      </c>
    </row>
    <row r="95" ht="15.75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ht="15.75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98</v>
      </c>
    </row>
    <row r="97" ht="15.75" customHeight="1">
      <c r="A97" s="7" t="s">
        <v>128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customHeight="1">
      <c r="A98" s="7" t="s">
        <v>80</v>
      </c>
      <c r="B98" s="5" t="s">
        <v>32</v>
      </c>
      <c r="C98" s="8" t="s">
        <v>5</v>
      </c>
      <c r="D98" s="9" t="str">
        <f>HYPERLINK("http://hl7.org/fhir/stu3/datatypes.html#coding","Coding")</f>
        <v>Coding</v>
      </c>
      <c r="E98" s="6" t="s">
        <v>41</v>
      </c>
    </row>
    <row r="99" ht="15.75" customHeight="1">
      <c r="A99" s="7" t="s">
        <v>82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43</v>
      </c>
    </row>
    <row r="100" ht="15.75" customHeight="1">
      <c r="A100" s="7" t="s">
        <v>84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45</v>
      </c>
    </row>
    <row r="101" ht="15.75" customHeight="1">
      <c r="A101" s="7" t="s">
        <v>86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47</v>
      </c>
    </row>
    <row r="102" ht="15.75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49</v>
      </c>
    </row>
    <row r="103" ht="15.75" customHeight="1">
      <c r="A103" s="7" t="s">
        <v>89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51</v>
      </c>
    </row>
    <row r="104" ht="15.75" customHeight="1">
      <c r="A104" s="7" t="s">
        <v>90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53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/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